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CFCB14A1-E606-40E8-8463-2BDE790472E3}"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<sst xmlns="http://schemas.openxmlformats.org/spreadsheetml/2006/main" count="11244" uniqueCount="2031">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</sst>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44372</v>
      </c>
      <c r="C8" s="65">
        <f>VLOOKUP($A8,'Return Data'!$B$7:$R$2843,4,0)</f>
        <v>1070.05</v>
      </c>
      <c r="D8" s="65">
        <f>VLOOKUP($A8,'Return Data'!$B$7:$R$2843,10,0)</f>
        <v>10.6349</v>
      </c>
      <c r="E8" s="66">
        <f t="shared" ref="E8:E40" si="0">RANK(D8,D$8:D$40,0)</f>
        <v>18</v>
      </c>
      <c r="F8" s="65">
        <f>VLOOKUP($A8,'Return Data'!$B$7:$R$2843,11,0)</f>
        <v>16.771799999999999</v>
      </c>
      <c r="G8" s="66">
        <f t="shared" ref="G8:G40" si="1">RANK(F8,F$8:F$40,0)</f>
        <v>17</v>
      </c>
      <c r="H8" s="65">
        <f>VLOOKUP($A8,'Return Data'!$B$7:$R$2843,12,0)</f>
        <v>40.082700000000003</v>
      </c>
      <c r="I8" s="66">
        <f t="shared" ref="I8:I40" si="2">RANK(H8,H$8:H$40,0)</f>
        <v>11</v>
      </c>
      <c r="J8" s="65">
        <f>VLOOKUP($A8,'Return Data'!$B$7:$R$2843,13,0)</f>
        <v>50.928100000000001</v>
      </c>
      <c r="K8" s="66">
        <f t="shared" ref="K8:K40" si="3">RANK(J8,J$8:J$40,0)</f>
        <v>11</v>
      </c>
      <c r="L8" s="65">
        <f>VLOOKUP($A8,'Return Data'!$B$7:$R$2843,17,0)</f>
        <v>15.0236</v>
      </c>
      <c r="M8" s="66">
        <f t="shared" ref="M8:M17" si="4">RANK(L8,L$8:L$40,0)</f>
        <v>24</v>
      </c>
      <c r="N8" s="65">
        <f>VLOOKUP($A8,'Return Data'!$B$7:$R$2843,14,0)</f>
        <v>10.8218</v>
      </c>
      <c r="O8" s="66">
        <f>RANK(N8,N$8:N$40,0)</f>
        <v>24</v>
      </c>
      <c r="P8" s="65">
        <f>VLOOKUP($A8,'Return Data'!$B$7:$R$2843,15,0)</f>
        <v>12.0931</v>
      </c>
      <c r="Q8" s="66">
        <f>RANK(P8,P$8:P$40,0)</f>
        <v>17</v>
      </c>
      <c r="R8" s="65">
        <f>VLOOKUP($A8,'Return Data'!$B$7:$R$2843,16,0)</f>
        <v>14.119</v>
      </c>
      <c r="S8" s="67">
        <f t="shared" ref="S8:S40" si="5">RANK(R8,R$8:R$40,0)</f>
        <v>18</v>
      </c>
    </row>
    <row r="9" spans="1:20" x14ac:dyDescent="0.3">
      <c r="A9" s="63" t="s">
        <v>480</v>
      </c>
      <c r="B9" s="64">
        <f>VLOOKUP($A9,'Return Data'!$B$7:$R$2843,3,0)</f>
        <v>44372</v>
      </c>
      <c r="C9" s="65">
        <f>VLOOKUP($A9,'Return Data'!$B$7:$R$2843,4,0)</f>
        <v>14.67</v>
      </c>
      <c r="D9" s="65">
        <f>VLOOKUP($A9,'Return Data'!$B$7:$R$2843,10,0)</f>
        <v>10.1351</v>
      </c>
      <c r="E9" s="66">
        <f t="shared" si="0"/>
        <v>20</v>
      </c>
      <c r="F9" s="65">
        <f>VLOOKUP($A9,'Return Data'!$B$7:$R$2843,11,0)</f>
        <v>10.884399999999999</v>
      </c>
      <c r="G9" s="66">
        <f t="shared" si="1"/>
        <v>30</v>
      </c>
      <c r="H9" s="65">
        <f>VLOOKUP($A9,'Return Data'!$B$7:$R$2843,12,0)</f>
        <v>33.000900000000001</v>
      </c>
      <c r="I9" s="66">
        <f t="shared" si="2"/>
        <v>26</v>
      </c>
      <c r="J9" s="65">
        <f>VLOOKUP($A9,'Return Data'!$B$7:$R$2843,13,0)</f>
        <v>40.786900000000003</v>
      </c>
      <c r="K9" s="66">
        <f t="shared" si="3"/>
        <v>26</v>
      </c>
      <c r="L9" s="65">
        <f>VLOOKUP($A9,'Return Data'!$B$7:$R$2843,17,0)</f>
        <v>17.9496</v>
      </c>
      <c r="M9" s="66">
        <f t="shared" si="4"/>
        <v>11</v>
      </c>
      <c r="N9" s="65"/>
      <c r="O9" s="66"/>
      <c r="P9" s="65"/>
      <c r="Q9" s="66"/>
      <c r="R9" s="65">
        <f>VLOOKUP($A9,'Return Data'!$B$7:$R$2843,16,0)</f>
        <v>14.234999999999999</v>
      </c>
      <c r="S9" s="67">
        <f t="shared" si="5"/>
        <v>17</v>
      </c>
    </row>
    <row r="10" spans="1:20" x14ac:dyDescent="0.3">
      <c r="A10" s="63" t="s">
        <v>483</v>
      </c>
      <c r="B10" s="64">
        <f>VLOOKUP($A10,'Return Data'!$B$7:$R$2843,3,0)</f>
        <v>44372</v>
      </c>
      <c r="C10" s="65">
        <f>VLOOKUP($A10,'Return Data'!$B$7:$R$2843,4,0)</f>
        <v>80.459999999999994</v>
      </c>
      <c r="D10" s="65">
        <f>VLOOKUP($A10,'Return Data'!$B$7:$R$2843,10,0)</f>
        <v>9.2463999999999995</v>
      </c>
      <c r="E10" s="66">
        <f t="shared" si="0"/>
        <v>30</v>
      </c>
      <c r="F10" s="65">
        <f>VLOOKUP($A10,'Return Data'!$B$7:$R$2843,11,0)</f>
        <v>15.487299999999999</v>
      </c>
      <c r="G10" s="66">
        <f t="shared" si="1"/>
        <v>20</v>
      </c>
      <c r="H10" s="65">
        <f>VLOOKUP($A10,'Return Data'!$B$7:$R$2843,12,0)</f>
        <v>36.581200000000003</v>
      </c>
      <c r="I10" s="66">
        <f t="shared" si="2"/>
        <v>20</v>
      </c>
      <c r="J10" s="65">
        <f>VLOOKUP($A10,'Return Data'!$B$7:$R$2843,13,0)</f>
        <v>47.470700000000001</v>
      </c>
      <c r="K10" s="66">
        <f t="shared" si="3"/>
        <v>14</v>
      </c>
      <c r="L10" s="65">
        <f>VLOOKUP($A10,'Return Data'!$B$7:$R$2843,17,0)</f>
        <v>16.233799999999999</v>
      </c>
      <c r="M10" s="66">
        <f t="shared" si="4"/>
        <v>20</v>
      </c>
      <c r="N10" s="65">
        <f>VLOOKUP($A10,'Return Data'!$B$7:$R$2843,14,0)</f>
        <v>11.059699999999999</v>
      </c>
      <c r="O10" s="66">
        <f t="shared" ref="O10:O17" si="6">RANK(N10,N$8:N$40,0)</f>
        <v>22</v>
      </c>
      <c r="P10" s="65">
        <f>VLOOKUP($A10,'Return Data'!$B$7:$R$2843,15,0)</f>
        <v>12.354900000000001</v>
      </c>
      <c r="Q10" s="66">
        <f>RANK(P10,P$8:P$40,0)</f>
        <v>15</v>
      </c>
      <c r="R10" s="65">
        <f>VLOOKUP($A10,'Return Data'!$B$7:$R$2843,16,0)</f>
        <v>12.2379</v>
      </c>
      <c r="S10" s="67">
        <f t="shared" si="5"/>
        <v>26</v>
      </c>
    </row>
    <row r="11" spans="1:20" x14ac:dyDescent="0.3">
      <c r="A11" s="63" t="s">
        <v>1776</v>
      </c>
      <c r="B11" s="64">
        <f>VLOOKUP($A11,'Return Data'!$B$7:$R$2843,3,0)</f>
        <v>44372</v>
      </c>
      <c r="C11" s="65">
        <f>VLOOKUP($A11,'Return Data'!$B$7:$R$2843,4,0)</f>
        <v>18.600300000000001</v>
      </c>
      <c r="D11" s="65">
        <f>VLOOKUP($A11,'Return Data'!$B$7:$R$2843,10,0)</f>
        <v>12.972799999999999</v>
      </c>
      <c r="E11" s="66">
        <f t="shared" si="0"/>
        <v>5</v>
      </c>
      <c r="F11" s="65">
        <f>VLOOKUP($A11,'Return Data'!$B$7:$R$2843,11,0)</f>
        <v>19.4617</v>
      </c>
      <c r="G11" s="66">
        <f t="shared" si="1"/>
        <v>9</v>
      </c>
      <c r="H11" s="65">
        <f>VLOOKUP($A11,'Return Data'!$B$7:$R$2843,12,0)</f>
        <v>39.715299999999999</v>
      </c>
      <c r="I11" s="66">
        <f t="shared" si="2"/>
        <v>13</v>
      </c>
      <c r="J11" s="65">
        <f>VLOOKUP($A11,'Return Data'!$B$7:$R$2843,13,0)</f>
        <v>46.429099999999998</v>
      </c>
      <c r="K11" s="66">
        <f t="shared" si="3"/>
        <v>16</v>
      </c>
      <c r="L11" s="65">
        <f>VLOOKUP($A11,'Return Data'!$B$7:$R$2843,17,0)</f>
        <v>22.5595</v>
      </c>
      <c r="M11" s="66">
        <f t="shared" si="4"/>
        <v>4</v>
      </c>
      <c r="N11" s="65">
        <f>VLOOKUP($A11,'Return Data'!$B$7:$R$2843,14,0)</f>
        <v>18.639600000000002</v>
      </c>
      <c r="O11" s="66">
        <f t="shared" si="6"/>
        <v>2</v>
      </c>
      <c r="P11" s="65"/>
      <c r="Q11" s="66"/>
      <c r="R11" s="65">
        <f>VLOOKUP($A11,'Return Data'!$B$7:$R$2843,16,0)</f>
        <v>15.845599999999999</v>
      </c>
      <c r="S11" s="67">
        <f t="shared" si="5"/>
        <v>9</v>
      </c>
    </row>
    <row r="12" spans="1:20" x14ac:dyDescent="0.3">
      <c r="A12" s="63" t="s">
        <v>484</v>
      </c>
      <c r="B12" s="64">
        <f>VLOOKUP($A12,'Return Data'!$B$7:$R$2843,3,0)</f>
        <v>44372</v>
      </c>
      <c r="C12" s="65">
        <f>VLOOKUP($A12,'Return Data'!$B$7:$R$2843,4,0)</f>
        <v>21.09</v>
      </c>
      <c r="D12" s="65">
        <f>VLOOKUP($A12,'Return Data'!$B$7:$R$2843,10,0)</f>
        <v>21.276599999999998</v>
      </c>
      <c r="E12" s="66">
        <f t="shared" si="0"/>
        <v>2</v>
      </c>
      <c r="F12" s="65">
        <f>VLOOKUP($A12,'Return Data'!$B$7:$R$2843,11,0)</f>
        <v>30.831299999999999</v>
      </c>
      <c r="G12" s="66">
        <f t="shared" si="1"/>
        <v>2</v>
      </c>
      <c r="H12" s="65">
        <f>VLOOKUP($A12,'Return Data'!$B$7:$R$2843,12,0)</f>
        <v>51.726599999999998</v>
      </c>
      <c r="I12" s="66">
        <f t="shared" si="2"/>
        <v>2</v>
      </c>
      <c r="J12" s="65">
        <f>VLOOKUP($A12,'Return Data'!$B$7:$R$2843,13,0)</f>
        <v>76.781199999999998</v>
      </c>
      <c r="K12" s="66">
        <f t="shared" si="3"/>
        <v>2</v>
      </c>
      <c r="L12" s="65">
        <f>VLOOKUP($A12,'Return Data'!$B$7:$R$2843,17,0)</f>
        <v>29.8977</v>
      </c>
      <c r="M12" s="66">
        <f t="shared" si="4"/>
        <v>2</v>
      </c>
      <c r="N12" s="65">
        <f>VLOOKUP($A12,'Return Data'!$B$7:$R$2843,14,0)</f>
        <v>14.839399999999999</v>
      </c>
      <c r="O12" s="66">
        <f t="shared" si="6"/>
        <v>8</v>
      </c>
      <c r="P12" s="65"/>
      <c r="Q12" s="66"/>
      <c r="R12" s="65">
        <f>VLOOKUP($A12,'Return Data'!$B$7:$R$2843,16,0)</f>
        <v>16.326599999999999</v>
      </c>
      <c r="S12" s="67">
        <f t="shared" si="5"/>
        <v>5</v>
      </c>
    </row>
    <row r="13" spans="1:20" x14ac:dyDescent="0.3">
      <c r="A13" s="63" t="s">
        <v>486</v>
      </c>
      <c r="B13" s="64">
        <f>VLOOKUP($A13,'Return Data'!$B$7:$R$2843,3,0)</f>
        <v>44372</v>
      </c>
      <c r="C13" s="65">
        <f>VLOOKUP($A13,'Return Data'!$B$7:$R$2843,4,0)</f>
        <v>245.01</v>
      </c>
      <c r="D13" s="65">
        <f>VLOOKUP($A13,'Return Data'!$B$7:$R$2843,10,0)</f>
        <v>10.305199999999999</v>
      </c>
      <c r="E13" s="66">
        <f t="shared" si="0"/>
        <v>19</v>
      </c>
      <c r="F13" s="65">
        <f>VLOOKUP($A13,'Return Data'!$B$7:$R$2843,11,0)</f>
        <v>14.861000000000001</v>
      </c>
      <c r="G13" s="66">
        <f t="shared" si="1"/>
        <v>22</v>
      </c>
      <c r="H13" s="65">
        <f>VLOOKUP($A13,'Return Data'!$B$7:$R$2843,12,0)</f>
        <v>34.017099999999999</v>
      </c>
      <c r="I13" s="66">
        <f t="shared" si="2"/>
        <v>24</v>
      </c>
      <c r="J13" s="65">
        <f>VLOOKUP($A13,'Return Data'!$B$7:$R$2843,13,0)</f>
        <v>42.912999999999997</v>
      </c>
      <c r="K13" s="66">
        <f t="shared" si="3"/>
        <v>21</v>
      </c>
      <c r="L13" s="65">
        <f>VLOOKUP($A13,'Return Data'!$B$7:$R$2843,17,0)</f>
        <v>20.1203</v>
      </c>
      <c r="M13" s="66">
        <f t="shared" si="4"/>
        <v>7</v>
      </c>
      <c r="N13" s="65">
        <f>VLOOKUP($A13,'Return Data'!$B$7:$R$2843,14,0)</f>
        <v>16.665900000000001</v>
      </c>
      <c r="O13" s="66">
        <f t="shared" si="6"/>
        <v>4</v>
      </c>
      <c r="P13" s="65">
        <f>VLOOKUP($A13,'Return Data'!$B$7:$R$2843,15,0)</f>
        <v>16.425699999999999</v>
      </c>
      <c r="Q13" s="66">
        <f>RANK(P13,P$8:P$40,0)</f>
        <v>3</v>
      </c>
      <c r="R13" s="65">
        <f>VLOOKUP($A13,'Return Data'!$B$7:$R$2843,16,0)</f>
        <v>15.5891</v>
      </c>
      <c r="S13" s="67">
        <f t="shared" si="5"/>
        <v>10</v>
      </c>
    </row>
    <row r="14" spans="1:20" x14ac:dyDescent="0.3">
      <c r="A14" s="63" t="s">
        <v>488</v>
      </c>
      <c r="B14" s="64">
        <f>VLOOKUP($A14,'Return Data'!$B$7:$R$2843,3,0)</f>
        <v>44372</v>
      </c>
      <c r="C14" s="65">
        <f>VLOOKUP($A14,'Return Data'!$B$7:$R$2843,4,0)</f>
        <v>237.19399999999999</v>
      </c>
      <c r="D14" s="65">
        <f>VLOOKUP($A14,'Return Data'!$B$7:$R$2843,10,0)</f>
        <v>11.3331</v>
      </c>
      <c r="E14" s="66">
        <f t="shared" si="0"/>
        <v>13</v>
      </c>
      <c r="F14" s="65">
        <f>VLOOKUP($A14,'Return Data'!$B$7:$R$2843,11,0)</f>
        <v>16.939399999999999</v>
      </c>
      <c r="G14" s="66">
        <f t="shared" si="1"/>
        <v>15</v>
      </c>
      <c r="H14" s="65">
        <f>VLOOKUP($A14,'Return Data'!$B$7:$R$2843,12,0)</f>
        <v>40.072200000000002</v>
      </c>
      <c r="I14" s="66">
        <f t="shared" si="2"/>
        <v>12</v>
      </c>
      <c r="J14" s="65">
        <f>VLOOKUP($A14,'Return Data'!$B$7:$R$2843,13,0)</f>
        <v>45.602699999999999</v>
      </c>
      <c r="K14" s="66">
        <f t="shared" si="3"/>
        <v>18</v>
      </c>
      <c r="L14" s="65">
        <f>VLOOKUP($A14,'Return Data'!$B$7:$R$2843,17,0)</f>
        <v>20.814299999999999</v>
      </c>
      <c r="M14" s="66">
        <f t="shared" si="4"/>
        <v>6</v>
      </c>
      <c r="N14" s="65">
        <f>VLOOKUP($A14,'Return Data'!$B$7:$R$2843,14,0)</f>
        <v>16.301200000000001</v>
      </c>
      <c r="O14" s="66">
        <f t="shared" si="6"/>
        <v>6</v>
      </c>
      <c r="P14" s="65">
        <f>VLOOKUP($A14,'Return Data'!$B$7:$R$2843,15,0)</f>
        <v>15.680300000000001</v>
      </c>
      <c r="Q14" s="66">
        <f>RANK(P14,P$8:P$40,0)</f>
        <v>6</v>
      </c>
      <c r="R14" s="65">
        <f>VLOOKUP($A14,'Return Data'!$B$7:$R$2843,16,0)</f>
        <v>15.0313</v>
      </c>
      <c r="S14" s="67">
        <f t="shared" si="5"/>
        <v>13</v>
      </c>
    </row>
    <row r="15" spans="1:20" x14ac:dyDescent="0.3">
      <c r="A15" s="63" t="s">
        <v>490</v>
      </c>
      <c r="B15" s="64">
        <f>VLOOKUP($A15,'Return Data'!$B$7:$R$2843,3,0)</f>
        <v>44372</v>
      </c>
      <c r="C15" s="65">
        <f>VLOOKUP($A15,'Return Data'!$B$7:$R$2843,4,0)</f>
        <v>37.19</v>
      </c>
      <c r="D15" s="65">
        <f>VLOOKUP($A15,'Return Data'!$B$7:$R$2843,10,0)</f>
        <v>11.247400000000001</v>
      </c>
      <c r="E15" s="66">
        <f t="shared" si="0"/>
        <v>15</v>
      </c>
      <c r="F15" s="65">
        <f>VLOOKUP($A15,'Return Data'!$B$7:$R$2843,11,0)</f>
        <v>16.656199999999998</v>
      </c>
      <c r="G15" s="66">
        <f t="shared" si="1"/>
        <v>18</v>
      </c>
      <c r="H15" s="65">
        <f>VLOOKUP($A15,'Return Data'!$B$7:$R$2843,12,0)</f>
        <v>39.340600000000002</v>
      </c>
      <c r="I15" s="66">
        <f t="shared" si="2"/>
        <v>15</v>
      </c>
      <c r="J15" s="65">
        <f>VLOOKUP($A15,'Return Data'!$B$7:$R$2843,13,0)</f>
        <v>46.822000000000003</v>
      </c>
      <c r="K15" s="66">
        <f t="shared" si="3"/>
        <v>15</v>
      </c>
      <c r="L15" s="65">
        <f>VLOOKUP($A15,'Return Data'!$B$7:$R$2843,17,0)</f>
        <v>17.817599999999999</v>
      </c>
      <c r="M15" s="66">
        <f t="shared" si="4"/>
        <v>13</v>
      </c>
      <c r="N15" s="65">
        <f>VLOOKUP($A15,'Return Data'!$B$7:$R$2843,14,0)</f>
        <v>14.217499999999999</v>
      </c>
      <c r="O15" s="66">
        <f t="shared" si="6"/>
        <v>10</v>
      </c>
      <c r="P15" s="65">
        <f>VLOOKUP($A15,'Return Data'!$B$7:$R$2843,15,0)</f>
        <v>13.627800000000001</v>
      </c>
      <c r="Q15" s="66">
        <f>RANK(P15,P$8:P$40,0)</f>
        <v>11</v>
      </c>
      <c r="R15" s="65">
        <f>VLOOKUP($A15,'Return Data'!$B$7:$R$2843,16,0)</f>
        <v>13.349399999999999</v>
      </c>
      <c r="S15" s="67">
        <f t="shared" si="5"/>
        <v>20</v>
      </c>
    </row>
    <row r="16" spans="1:20" x14ac:dyDescent="0.3">
      <c r="A16" s="63" t="s">
        <v>493</v>
      </c>
      <c r="B16" s="64">
        <f>VLOOKUP($A16,'Return Data'!$B$7:$R$2843,3,0)</f>
        <v>44372</v>
      </c>
      <c r="C16" s="65">
        <f>VLOOKUP($A16,'Return Data'!$B$7:$R$2843,4,0)</f>
        <v>181.87729999999999</v>
      </c>
      <c r="D16" s="65">
        <f>VLOOKUP($A16,'Return Data'!$B$7:$R$2843,10,0)</f>
        <v>11.4374</v>
      </c>
      <c r="E16" s="66">
        <f t="shared" si="0"/>
        <v>12</v>
      </c>
      <c r="F16" s="65">
        <f>VLOOKUP($A16,'Return Data'!$B$7:$R$2843,11,0)</f>
        <v>19.172000000000001</v>
      </c>
      <c r="G16" s="66">
        <f t="shared" si="1"/>
        <v>11</v>
      </c>
      <c r="H16" s="65">
        <f>VLOOKUP($A16,'Return Data'!$B$7:$R$2843,12,0)</f>
        <v>44.998199999999997</v>
      </c>
      <c r="I16" s="66">
        <f t="shared" si="2"/>
        <v>5</v>
      </c>
      <c r="J16" s="65">
        <f>VLOOKUP($A16,'Return Data'!$B$7:$R$2843,13,0)</f>
        <v>51.848999999999997</v>
      </c>
      <c r="K16" s="66">
        <f t="shared" si="3"/>
        <v>9</v>
      </c>
      <c r="L16" s="65">
        <f>VLOOKUP($A16,'Return Data'!$B$7:$R$2843,17,0)</f>
        <v>18.125299999999999</v>
      </c>
      <c r="M16" s="66">
        <f t="shared" si="4"/>
        <v>8</v>
      </c>
      <c r="N16" s="65">
        <f>VLOOKUP($A16,'Return Data'!$B$7:$R$2843,14,0)</f>
        <v>14.087</v>
      </c>
      <c r="O16" s="66">
        <f t="shared" si="6"/>
        <v>11</v>
      </c>
      <c r="P16" s="65">
        <f>VLOOKUP($A16,'Return Data'!$B$7:$R$2843,15,0)</f>
        <v>13.439500000000001</v>
      </c>
      <c r="Q16" s="66">
        <f>RANK(P16,P$8:P$40,0)</f>
        <v>12</v>
      </c>
      <c r="R16" s="65">
        <f>VLOOKUP($A16,'Return Data'!$B$7:$R$2843,16,0)</f>
        <v>15.099600000000001</v>
      </c>
      <c r="S16" s="67">
        <f t="shared" si="5"/>
        <v>11</v>
      </c>
    </row>
    <row r="17" spans="1:19" x14ac:dyDescent="0.3">
      <c r="A17" s="63" t="s">
        <v>495</v>
      </c>
      <c r="B17" s="64">
        <f>VLOOKUP($A17,'Return Data'!$B$7:$R$2843,3,0)</f>
        <v>44372</v>
      </c>
      <c r="C17" s="65">
        <f>VLOOKUP($A17,'Return Data'!$B$7:$R$2843,4,0)</f>
        <v>77.450999999999993</v>
      </c>
      <c r="D17" s="65">
        <f>VLOOKUP($A17,'Return Data'!$B$7:$R$2843,10,0)</f>
        <v>11.2722</v>
      </c>
      <c r="E17" s="66">
        <f t="shared" si="0"/>
        <v>14</v>
      </c>
      <c r="F17" s="65">
        <f>VLOOKUP($A17,'Return Data'!$B$7:$R$2843,11,0)</f>
        <v>19.3629</v>
      </c>
      <c r="G17" s="66">
        <f t="shared" si="1"/>
        <v>10</v>
      </c>
      <c r="H17" s="65">
        <f>VLOOKUP($A17,'Return Data'!$B$7:$R$2843,12,0)</f>
        <v>43.451700000000002</v>
      </c>
      <c r="I17" s="66">
        <f t="shared" si="2"/>
        <v>8</v>
      </c>
      <c r="J17" s="65">
        <f>VLOOKUP($A17,'Return Data'!$B$7:$R$2843,13,0)</f>
        <v>51.832000000000001</v>
      </c>
      <c r="K17" s="66">
        <f t="shared" si="3"/>
        <v>10</v>
      </c>
      <c r="L17" s="65">
        <f>VLOOKUP($A17,'Return Data'!$B$7:$R$2843,17,0)</f>
        <v>16.329899999999999</v>
      </c>
      <c r="M17" s="66">
        <f t="shared" si="4"/>
        <v>19</v>
      </c>
      <c r="N17" s="65">
        <f>VLOOKUP($A17,'Return Data'!$B$7:$R$2843,14,0)</f>
        <v>13.9031</v>
      </c>
      <c r="O17" s="66">
        <f t="shared" si="6"/>
        <v>12</v>
      </c>
      <c r="P17" s="65">
        <f>VLOOKUP($A17,'Return Data'!$B$7:$R$2843,15,0)</f>
        <v>14.665900000000001</v>
      </c>
      <c r="Q17" s="66">
        <f>RANK(P17,P$8:P$40,0)</f>
        <v>8</v>
      </c>
      <c r="R17" s="65">
        <f>VLOOKUP($A17,'Return Data'!$B$7:$R$2843,16,0)</f>
        <v>15.956</v>
      </c>
      <c r="S17" s="67">
        <f t="shared" si="5"/>
        <v>8</v>
      </c>
    </row>
    <row r="18" spans="1:19" x14ac:dyDescent="0.3">
      <c r="A18" s="63" t="s">
        <v>496</v>
      </c>
      <c r="B18" s="64">
        <f>VLOOKUP($A18,'Return Data'!$B$7:$R$2843,3,0)</f>
        <v>44372</v>
      </c>
      <c r="C18" s="65">
        <f>VLOOKUP($A18,'Return Data'!$B$7:$R$2843,4,0)</f>
        <v>15.2944</v>
      </c>
      <c r="D18" s="65">
        <f>VLOOKUP($A18,'Return Data'!$B$7:$R$2843,10,0)</f>
        <v>9.7379999999999995</v>
      </c>
      <c r="E18" s="66">
        <f t="shared" si="0"/>
        <v>23</v>
      </c>
      <c r="F18" s="65">
        <f>VLOOKUP($A18,'Return Data'!$B$7:$R$2843,11,0)</f>
        <v>13.319599999999999</v>
      </c>
      <c r="G18" s="66">
        <f t="shared" si="1"/>
        <v>25</v>
      </c>
      <c r="H18" s="65">
        <f>VLOOKUP($A18,'Return Data'!$B$7:$R$2843,12,0)</f>
        <v>33.408900000000003</v>
      </c>
      <c r="I18" s="66">
        <f t="shared" si="2"/>
        <v>25</v>
      </c>
      <c r="J18" s="65">
        <f>VLOOKUP($A18,'Return Data'!$B$7:$R$2843,13,0)</f>
        <v>42.100299999999997</v>
      </c>
      <c r="K18" s="66">
        <f t="shared" si="3"/>
        <v>23</v>
      </c>
      <c r="L18" s="65"/>
      <c r="M18" s="66"/>
      <c r="N18" s="65"/>
      <c r="O18" s="66"/>
      <c r="P18" s="65"/>
      <c r="Q18" s="66"/>
      <c r="R18" s="65">
        <f>VLOOKUP($A18,'Return Data'!$B$7:$R$2843,16,0)</f>
        <v>17.203299999999999</v>
      </c>
      <c r="S18" s="67">
        <f t="shared" si="5"/>
        <v>3</v>
      </c>
    </row>
    <row r="19" spans="1:19" x14ac:dyDescent="0.3">
      <c r="A19" s="63" t="s">
        <v>499</v>
      </c>
      <c r="B19" s="64">
        <f>VLOOKUP($A19,'Return Data'!$B$7:$R$2843,3,0)</f>
        <v>44372</v>
      </c>
      <c r="C19" s="65">
        <f>VLOOKUP($A19,'Return Data'!$B$7:$R$2843,4,0)</f>
        <v>203.11</v>
      </c>
      <c r="D19" s="65">
        <f>VLOOKUP($A19,'Return Data'!$B$7:$R$2843,10,0)</f>
        <v>12.9267</v>
      </c>
      <c r="E19" s="66">
        <f t="shared" si="0"/>
        <v>6</v>
      </c>
      <c r="F19" s="65">
        <f>VLOOKUP($A19,'Return Data'!$B$7:$R$2843,11,0)</f>
        <v>24.0518</v>
      </c>
      <c r="G19" s="66">
        <f t="shared" si="1"/>
        <v>3</v>
      </c>
      <c r="H19" s="65">
        <f>VLOOKUP($A19,'Return Data'!$B$7:$R$2843,12,0)</f>
        <v>50.775700000000001</v>
      </c>
      <c r="I19" s="66">
        <f t="shared" si="2"/>
        <v>3</v>
      </c>
      <c r="J19" s="65">
        <f>VLOOKUP($A19,'Return Data'!$B$7:$R$2843,13,0)</f>
        <v>53.105699999999999</v>
      </c>
      <c r="K19" s="66">
        <f t="shared" si="3"/>
        <v>6</v>
      </c>
      <c r="L19" s="65">
        <f>VLOOKUP($A19,'Return Data'!$B$7:$R$2843,17,0)</f>
        <v>17.8767</v>
      </c>
      <c r="M19" s="66">
        <f>RANK(L19,L$8:L$40,0)</f>
        <v>12</v>
      </c>
      <c r="N19" s="65">
        <f>VLOOKUP($A19,'Return Data'!$B$7:$R$2843,14,0)</f>
        <v>15.2643</v>
      </c>
      <c r="O19" s="66">
        <f>RANK(N19,N$8:N$40,0)</f>
        <v>7</v>
      </c>
      <c r="P19" s="65">
        <f>VLOOKUP($A19,'Return Data'!$B$7:$R$2843,15,0)</f>
        <v>15.7509</v>
      </c>
      <c r="Q19" s="66">
        <f>RANK(P19,P$8:P$40,0)</f>
        <v>4</v>
      </c>
      <c r="R19" s="65">
        <f>VLOOKUP($A19,'Return Data'!$B$7:$R$2843,16,0)</f>
        <v>16.356400000000001</v>
      </c>
      <c r="S19" s="67">
        <f t="shared" si="5"/>
        <v>4</v>
      </c>
    </row>
    <row r="20" spans="1:19" x14ac:dyDescent="0.3">
      <c r="A20" s="63" t="s">
        <v>501</v>
      </c>
      <c r="B20" s="64">
        <f>VLOOKUP($A20,'Return Data'!$B$7:$R$2843,3,0)</f>
        <v>44372</v>
      </c>
      <c r="C20" s="65">
        <f>VLOOKUP($A20,'Return Data'!$B$7:$R$2843,4,0)</f>
        <v>15.6761</v>
      </c>
      <c r="D20" s="65">
        <f>VLOOKUP($A20,'Return Data'!$B$7:$R$2843,10,0)</f>
        <v>9.3172999999999995</v>
      </c>
      <c r="E20" s="66">
        <f t="shared" si="0"/>
        <v>29</v>
      </c>
      <c r="F20" s="65">
        <f>VLOOKUP($A20,'Return Data'!$B$7:$R$2843,11,0)</f>
        <v>11.6356</v>
      </c>
      <c r="G20" s="66">
        <f t="shared" si="1"/>
        <v>28</v>
      </c>
      <c r="H20" s="65">
        <f>VLOOKUP($A20,'Return Data'!$B$7:$R$2843,12,0)</f>
        <v>27.412700000000001</v>
      </c>
      <c r="I20" s="66">
        <f t="shared" si="2"/>
        <v>33</v>
      </c>
      <c r="J20" s="65">
        <f>VLOOKUP($A20,'Return Data'!$B$7:$R$2843,13,0)</f>
        <v>33.780200000000001</v>
      </c>
      <c r="K20" s="66">
        <f t="shared" si="3"/>
        <v>33</v>
      </c>
      <c r="L20" s="65">
        <f>VLOOKUP($A20,'Return Data'!$B$7:$R$2843,17,0)</f>
        <v>15.5375</v>
      </c>
      <c r="M20" s="66">
        <f>RANK(L20,L$8:L$40,0)</f>
        <v>21</v>
      </c>
      <c r="N20" s="65">
        <f>VLOOKUP($A20,'Return Data'!$B$7:$R$2843,14,0)</f>
        <v>8.3526000000000007</v>
      </c>
      <c r="O20" s="66">
        <f>RANK(N20,N$8:N$40,0)</f>
        <v>25</v>
      </c>
      <c r="P20" s="65"/>
      <c r="Q20" s="66"/>
      <c r="R20" s="65">
        <f>VLOOKUP($A20,'Return Data'!$B$7:$R$2843,16,0)</f>
        <v>10.1022</v>
      </c>
      <c r="S20" s="67">
        <f t="shared" si="5"/>
        <v>33</v>
      </c>
    </row>
    <row r="21" spans="1:19" x14ac:dyDescent="0.3">
      <c r="A21" s="63" t="s">
        <v>502</v>
      </c>
      <c r="B21" s="64">
        <f>VLOOKUP($A21,'Return Data'!$B$7:$R$2843,3,0)</f>
        <v>44372</v>
      </c>
      <c r="C21" s="65">
        <f>VLOOKUP($A21,'Return Data'!$B$7:$R$2843,4,0)</f>
        <v>16.809999999999999</v>
      </c>
      <c r="D21" s="65">
        <f>VLOOKUP($A21,'Return Data'!$B$7:$R$2843,10,0)</f>
        <v>13.966100000000001</v>
      </c>
      <c r="E21" s="66">
        <f t="shared" si="0"/>
        <v>3</v>
      </c>
      <c r="F21" s="65">
        <f>VLOOKUP($A21,'Return Data'!$B$7:$R$2843,11,0)</f>
        <v>19.985700000000001</v>
      </c>
      <c r="G21" s="66">
        <f t="shared" si="1"/>
        <v>8</v>
      </c>
      <c r="H21" s="65">
        <f>VLOOKUP($A21,'Return Data'!$B$7:$R$2843,12,0)</f>
        <v>39.617899999999999</v>
      </c>
      <c r="I21" s="66">
        <f t="shared" si="2"/>
        <v>14</v>
      </c>
      <c r="J21" s="65">
        <f>VLOOKUP($A21,'Return Data'!$B$7:$R$2843,13,0)</f>
        <v>55.216999999999999</v>
      </c>
      <c r="K21" s="66">
        <f t="shared" si="3"/>
        <v>5</v>
      </c>
      <c r="L21" s="65">
        <f>VLOOKUP($A21,'Return Data'!$B$7:$R$2843,17,0)</f>
        <v>18.0352</v>
      </c>
      <c r="M21" s="66">
        <f>RANK(L21,L$8:L$40,0)</f>
        <v>10</v>
      </c>
      <c r="N21" s="65">
        <f>VLOOKUP($A21,'Return Data'!$B$7:$R$2843,14,0)</f>
        <v>12.6553</v>
      </c>
      <c r="O21" s="66">
        <f>RANK(N21,N$8:N$40,0)</f>
        <v>17</v>
      </c>
      <c r="P21" s="65"/>
      <c r="Q21" s="66"/>
      <c r="R21" s="65">
        <f>VLOOKUP($A21,'Return Data'!$B$7:$R$2843,16,0)</f>
        <v>12.27</v>
      </c>
      <c r="S21" s="67">
        <f t="shared" si="5"/>
        <v>25</v>
      </c>
    </row>
    <row r="22" spans="1:19" x14ac:dyDescent="0.3">
      <c r="A22" s="63" t="s">
        <v>504</v>
      </c>
      <c r="B22" s="64">
        <f>VLOOKUP($A22,'Return Data'!$B$7:$R$2843,3,0)</f>
        <v>44372</v>
      </c>
      <c r="C22" s="65">
        <f>VLOOKUP($A22,'Return Data'!$B$7:$R$2843,4,0)</f>
        <v>14.268700000000001</v>
      </c>
      <c r="D22" s="65">
        <f>VLOOKUP($A22,'Return Data'!$B$7:$R$2843,10,0)</f>
        <v>7.0218999999999996</v>
      </c>
      <c r="E22" s="66">
        <f t="shared" si="0"/>
        <v>33</v>
      </c>
      <c r="F22" s="65">
        <f>VLOOKUP($A22,'Return Data'!$B$7:$R$2843,11,0)</f>
        <v>11.364599999999999</v>
      </c>
      <c r="G22" s="66">
        <f t="shared" si="1"/>
        <v>29</v>
      </c>
      <c r="H22" s="65">
        <f>VLOOKUP($A22,'Return Data'!$B$7:$R$2843,12,0)</f>
        <v>34.260800000000003</v>
      </c>
      <c r="I22" s="66">
        <f t="shared" si="2"/>
        <v>23</v>
      </c>
      <c r="J22" s="65">
        <f>VLOOKUP($A22,'Return Data'!$B$7:$R$2843,13,0)</f>
        <v>42.243200000000002</v>
      </c>
      <c r="K22" s="66">
        <f t="shared" si="3"/>
        <v>22</v>
      </c>
      <c r="L22" s="65"/>
      <c r="M22" s="66"/>
      <c r="N22" s="65"/>
      <c r="O22" s="66"/>
      <c r="P22" s="65"/>
      <c r="Q22" s="66"/>
      <c r="R22" s="65">
        <f>VLOOKUP($A22,'Return Data'!$B$7:$R$2843,16,0)</f>
        <v>15.0586</v>
      </c>
      <c r="S22" s="67">
        <f t="shared" si="5"/>
        <v>12</v>
      </c>
    </row>
    <row r="23" spans="1:19" x14ac:dyDescent="0.3">
      <c r="A23" s="63" t="s">
        <v>506</v>
      </c>
      <c r="B23" s="64">
        <f>VLOOKUP($A23,'Return Data'!$B$7:$R$2843,3,0)</f>
        <v>44372</v>
      </c>
      <c r="C23" s="65">
        <f>VLOOKUP($A23,'Return Data'!$B$7:$R$2843,4,0)</f>
        <v>14.114000000000001</v>
      </c>
      <c r="D23" s="65">
        <f>VLOOKUP($A23,'Return Data'!$B$7:$R$2843,10,0)</f>
        <v>9.5101999999999993</v>
      </c>
      <c r="E23" s="66">
        <f t="shared" si="0"/>
        <v>26</v>
      </c>
      <c r="F23" s="65">
        <f>VLOOKUP($A23,'Return Data'!$B$7:$R$2843,11,0)</f>
        <v>13.2409</v>
      </c>
      <c r="G23" s="66">
        <f t="shared" si="1"/>
        <v>26</v>
      </c>
      <c r="H23" s="65">
        <f>VLOOKUP($A23,'Return Data'!$B$7:$R$2843,12,0)</f>
        <v>28.4574</v>
      </c>
      <c r="I23" s="66">
        <f t="shared" si="2"/>
        <v>31</v>
      </c>
      <c r="J23" s="65">
        <f>VLOOKUP($A23,'Return Data'!$B$7:$R$2843,13,0)</f>
        <v>38.085500000000003</v>
      </c>
      <c r="K23" s="66">
        <f t="shared" si="3"/>
        <v>28</v>
      </c>
      <c r="L23" s="65">
        <f>VLOOKUP($A23,'Return Data'!$B$7:$R$2843,17,0)</f>
        <v>15.1004</v>
      </c>
      <c r="M23" s="66">
        <f>RANK(L23,L$8:L$40,0)</f>
        <v>23</v>
      </c>
      <c r="N23" s="65"/>
      <c r="O23" s="66"/>
      <c r="P23" s="65"/>
      <c r="Q23" s="66"/>
      <c r="R23" s="65">
        <f>VLOOKUP($A23,'Return Data'!$B$7:$R$2843,16,0)</f>
        <v>12.218999999999999</v>
      </c>
      <c r="S23" s="67">
        <f t="shared" si="5"/>
        <v>27</v>
      </c>
    </row>
    <row r="24" spans="1:19" x14ac:dyDescent="0.3">
      <c r="A24" s="63" t="s">
        <v>509</v>
      </c>
      <c r="B24" s="64">
        <f>VLOOKUP($A24,'Return Data'!$B$7:$R$2843,3,0)</f>
        <v>44372</v>
      </c>
      <c r="C24" s="65">
        <f>VLOOKUP($A24,'Return Data'!$B$7:$R$2843,4,0)</f>
        <v>68.854799999999997</v>
      </c>
      <c r="D24" s="65">
        <f>VLOOKUP($A24,'Return Data'!$B$7:$R$2843,10,0)</f>
        <v>11.7316</v>
      </c>
      <c r="E24" s="66">
        <f t="shared" si="0"/>
        <v>10</v>
      </c>
      <c r="F24" s="65">
        <f>VLOOKUP($A24,'Return Data'!$B$7:$R$2843,11,0)</f>
        <v>18.404299999999999</v>
      </c>
      <c r="G24" s="66">
        <f t="shared" si="1"/>
        <v>12</v>
      </c>
      <c r="H24" s="65">
        <f>VLOOKUP($A24,'Return Data'!$B$7:$R$2843,12,0)</f>
        <v>43.194499999999998</v>
      </c>
      <c r="I24" s="66">
        <f t="shared" si="2"/>
        <v>9</v>
      </c>
      <c r="J24" s="65">
        <f>VLOOKUP($A24,'Return Data'!$B$7:$R$2843,13,0)</f>
        <v>72.871700000000004</v>
      </c>
      <c r="K24" s="66">
        <f t="shared" si="3"/>
        <v>3</v>
      </c>
      <c r="L24" s="65">
        <f>VLOOKUP($A24,'Return Data'!$B$7:$R$2843,17,0)</f>
        <v>23.829699999999999</v>
      </c>
      <c r="M24" s="66">
        <f>RANK(L24,L$8:L$40,0)</f>
        <v>3</v>
      </c>
      <c r="N24" s="65">
        <f>VLOOKUP($A24,'Return Data'!$B$7:$R$2843,14,0)</f>
        <v>13.222799999999999</v>
      </c>
      <c r="O24" s="66">
        <f>RANK(N24,N$8:N$40,0)</f>
        <v>14</v>
      </c>
      <c r="P24" s="65">
        <f>VLOOKUP($A24,'Return Data'!$B$7:$R$2843,15,0)</f>
        <v>11.869300000000001</v>
      </c>
      <c r="Q24" s="66">
        <f>RANK(P24,P$8:P$40,0)</f>
        <v>19</v>
      </c>
      <c r="R24" s="65">
        <f>VLOOKUP($A24,'Return Data'!$B$7:$R$2843,16,0)</f>
        <v>12.680999999999999</v>
      </c>
      <c r="S24" s="67">
        <f t="shared" si="5"/>
        <v>23</v>
      </c>
    </row>
    <row r="25" spans="1:19" x14ac:dyDescent="0.3">
      <c r="A25" s="63" t="s">
        <v>1834</v>
      </c>
      <c r="B25" s="64">
        <f>VLOOKUP($A25,'Return Data'!$B$7:$R$2843,3,0)</f>
        <v>44372</v>
      </c>
      <c r="C25" s="65">
        <f>VLOOKUP($A25,'Return Data'!$B$7:$R$2843,4,0)</f>
        <v>40.659999999999997</v>
      </c>
      <c r="D25" s="65">
        <f>VLOOKUP($A25,'Return Data'!$B$7:$R$2843,10,0)</f>
        <v>10.8657</v>
      </c>
      <c r="E25" s="66">
        <f t="shared" si="0"/>
        <v>17</v>
      </c>
      <c r="F25" s="65">
        <f>VLOOKUP($A25,'Return Data'!$B$7:$R$2843,11,0)</f>
        <v>20.939900000000002</v>
      </c>
      <c r="G25" s="66">
        <f t="shared" si="1"/>
        <v>7</v>
      </c>
      <c r="H25" s="65">
        <f>VLOOKUP($A25,'Return Data'!$B$7:$R$2843,12,0)</f>
        <v>44.4251</v>
      </c>
      <c r="I25" s="66">
        <f t="shared" si="2"/>
        <v>6</v>
      </c>
      <c r="J25" s="65">
        <f>VLOOKUP($A25,'Return Data'!$B$7:$R$2843,13,0)</f>
        <v>56.812800000000003</v>
      </c>
      <c r="K25" s="66">
        <f t="shared" si="3"/>
        <v>4</v>
      </c>
      <c r="L25" s="65">
        <f>VLOOKUP($A25,'Return Data'!$B$7:$R$2843,17,0)</f>
        <v>21.702200000000001</v>
      </c>
      <c r="M25" s="66">
        <f>RANK(L25,L$8:L$40,0)</f>
        <v>5</v>
      </c>
      <c r="N25" s="65">
        <f>VLOOKUP($A25,'Return Data'!$B$7:$R$2843,14,0)</f>
        <v>16.880500000000001</v>
      </c>
      <c r="O25" s="66">
        <f>RANK(N25,N$8:N$40,0)</f>
        <v>3</v>
      </c>
      <c r="P25" s="65">
        <f>VLOOKUP($A25,'Return Data'!$B$7:$R$2843,15,0)</f>
        <v>15.4054</v>
      </c>
      <c r="Q25" s="66">
        <f>RANK(P25,P$8:P$40,0)</f>
        <v>7</v>
      </c>
      <c r="R25" s="65">
        <f>VLOOKUP($A25,'Return Data'!$B$7:$R$2843,16,0)</f>
        <v>13.1058</v>
      </c>
      <c r="S25" s="67">
        <f t="shared" si="5"/>
        <v>21</v>
      </c>
    </row>
    <row r="26" spans="1:19" x14ac:dyDescent="0.3">
      <c r="A26" s="63" t="s">
        <v>510</v>
      </c>
      <c r="B26" s="64">
        <f>VLOOKUP($A26,'Return Data'!$B$7:$R$2843,3,0)</f>
        <v>44372</v>
      </c>
      <c r="C26" s="65">
        <f>VLOOKUP($A26,'Return Data'!$B$7:$R$2843,4,0)</f>
        <v>37.500999999999998</v>
      </c>
      <c r="D26" s="65">
        <f>VLOOKUP($A26,'Return Data'!$B$7:$R$2843,10,0)</f>
        <v>9.4313000000000002</v>
      </c>
      <c r="E26" s="66">
        <f t="shared" si="0"/>
        <v>28</v>
      </c>
      <c r="F26" s="65">
        <f>VLOOKUP($A26,'Return Data'!$B$7:$R$2843,11,0)</f>
        <v>13.598100000000001</v>
      </c>
      <c r="G26" s="66">
        <f t="shared" si="1"/>
        <v>24</v>
      </c>
      <c r="H26" s="65">
        <f>VLOOKUP($A26,'Return Data'!$B$7:$R$2843,12,0)</f>
        <v>32.404800000000002</v>
      </c>
      <c r="I26" s="66">
        <f t="shared" si="2"/>
        <v>27</v>
      </c>
      <c r="J26" s="65">
        <f>VLOOKUP($A26,'Return Data'!$B$7:$R$2843,13,0)</f>
        <v>41.342500000000001</v>
      </c>
      <c r="K26" s="66">
        <f t="shared" si="3"/>
        <v>25</v>
      </c>
      <c r="L26" s="65">
        <f>VLOOKUP($A26,'Return Data'!$B$7:$R$2843,17,0)</f>
        <v>15.128399999999999</v>
      </c>
      <c r="M26" s="66">
        <f>RANK(L26,L$8:L$40,0)</f>
        <v>22</v>
      </c>
      <c r="N26" s="65">
        <f>VLOOKUP($A26,'Return Data'!$B$7:$R$2843,14,0)</f>
        <v>10.945499999999999</v>
      </c>
      <c r="O26" s="66">
        <f>RANK(N26,N$8:N$40,0)</f>
        <v>23</v>
      </c>
      <c r="P26" s="65">
        <f>VLOOKUP($A26,'Return Data'!$B$7:$R$2843,15,0)</f>
        <v>12.751300000000001</v>
      </c>
      <c r="Q26" s="66">
        <f>RANK(P26,P$8:P$40,0)</f>
        <v>13</v>
      </c>
      <c r="R26" s="65">
        <f>VLOOKUP($A26,'Return Data'!$B$7:$R$2843,16,0)</f>
        <v>14.904299999999999</v>
      </c>
      <c r="S26" s="67">
        <f t="shared" si="5"/>
        <v>14</v>
      </c>
    </row>
    <row r="27" spans="1:19" x14ac:dyDescent="0.3">
      <c r="A27" s="63" t="s">
        <v>513</v>
      </c>
      <c r="B27" s="64">
        <f>VLOOKUP($A27,'Return Data'!$B$7:$R$2843,3,0)</f>
        <v>44372</v>
      </c>
      <c r="C27" s="65">
        <f>VLOOKUP($A27,'Return Data'!$B$7:$R$2843,4,0)</f>
        <v>141.7861</v>
      </c>
      <c r="D27" s="65">
        <f>VLOOKUP($A27,'Return Data'!$B$7:$R$2843,10,0)</f>
        <v>9.5570000000000004</v>
      </c>
      <c r="E27" s="66">
        <f t="shared" si="0"/>
        <v>25</v>
      </c>
      <c r="F27" s="65">
        <f>VLOOKUP($A27,'Return Data'!$B$7:$R$2843,11,0)</f>
        <v>10.221500000000001</v>
      </c>
      <c r="G27" s="66">
        <f t="shared" si="1"/>
        <v>32</v>
      </c>
      <c r="H27" s="65">
        <f>VLOOKUP($A27,'Return Data'!$B$7:$R$2843,12,0)</f>
        <v>30.2864</v>
      </c>
      <c r="I27" s="66">
        <f t="shared" si="2"/>
        <v>28</v>
      </c>
      <c r="J27" s="65">
        <f>VLOOKUP($A27,'Return Data'!$B$7:$R$2843,13,0)</f>
        <v>33.987699999999997</v>
      </c>
      <c r="K27" s="66">
        <f t="shared" si="3"/>
        <v>32</v>
      </c>
      <c r="L27" s="65">
        <f>VLOOKUP($A27,'Return Data'!$B$7:$R$2843,17,0)</f>
        <v>13.623100000000001</v>
      </c>
      <c r="M27" s="66">
        <f>RANK(L27,L$8:L$40,0)</f>
        <v>27</v>
      </c>
      <c r="N27" s="65">
        <f>VLOOKUP($A27,'Return Data'!$B$7:$R$2843,14,0)</f>
        <v>12.8344</v>
      </c>
      <c r="O27" s="66">
        <f>RANK(N27,N$8:N$40,0)</f>
        <v>16</v>
      </c>
      <c r="P27" s="65">
        <f>VLOOKUP($A27,'Return Data'!$B$7:$R$2843,15,0)</f>
        <v>11.4933</v>
      </c>
      <c r="Q27" s="66">
        <f>RANK(P27,P$8:P$40,0)</f>
        <v>21</v>
      </c>
      <c r="R27" s="65">
        <f>VLOOKUP($A27,'Return Data'!$B$7:$R$2843,16,0)</f>
        <v>10.6921</v>
      </c>
      <c r="S27" s="67">
        <f t="shared" si="5"/>
        <v>31</v>
      </c>
    </row>
    <row r="28" spans="1:19" x14ac:dyDescent="0.3">
      <c r="A28" s="63" t="s">
        <v>514</v>
      </c>
      <c r="B28" s="64">
        <f>VLOOKUP($A28,'Return Data'!$B$7:$R$2843,3,0)</f>
        <v>44372</v>
      </c>
      <c r="C28" s="65">
        <f>VLOOKUP($A28,'Return Data'!$B$7:$R$2843,4,0)</f>
        <v>15.8734</v>
      </c>
      <c r="D28" s="65">
        <f>VLOOKUP($A28,'Return Data'!$B$7:$R$2843,10,0)</f>
        <v>12.4131</v>
      </c>
      <c r="E28" s="66">
        <f t="shared" si="0"/>
        <v>8</v>
      </c>
      <c r="F28" s="65">
        <f>VLOOKUP($A28,'Return Data'!$B$7:$R$2843,11,0)</f>
        <v>21.6753</v>
      </c>
      <c r="G28" s="66">
        <f t="shared" si="1"/>
        <v>5</v>
      </c>
      <c r="H28" s="65">
        <f>VLOOKUP($A28,'Return Data'!$B$7:$R$2843,12,0)</f>
        <v>44.036499999999997</v>
      </c>
      <c r="I28" s="66">
        <f t="shared" si="2"/>
        <v>7</v>
      </c>
      <c r="J28" s="65">
        <f>VLOOKUP($A28,'Return Data'!$B$7:$R$2843,13,0)</f>
        <v>52.442700000000002</v>
      </c>
      <c r="K28" s="66">
        <f t="shared" si="3"/>
        <v>7</v>
      </c>
      <c r="L28" s="65"/>
      <c r="M28" s="66"/>
      <c r="N28" s="65"/>
      <c r="O28" s="66"/>
      <c r="P28" s="65"/>
      <c r="Q28" s="66"/>
      <c r="R28" s="65">
        <f>VLOOKUP($A28,'Return Data'!$B$7:$R$2843,16,0)</f>
        <v>26.940200000000001</v>
      </c>
      <c r="S28" s="67">
        <f t="shared" si="5"/>
        <v>1</v>
      </c>
    </row>
    <row r="29" spans="1:19" x14ac:dyDescent="0.3">
      <c r="A29" s="63" t="s">
        <v>517</v>
      </c>
      <c r="B29" s="64">
        <f>VLOOKUP($A29,'Return Data'!$B$7:$R$2843,3,0)</f>
        <v>44372</v>
      </c>
      <c r="C29" s="65">
        <f>VLOOKUP($A29,'Return Data'!$B$7:$R$2843,4,0)</f>
        <v>22.503</v>
      </c>
      <c r="D29" s="65">
        <f>VLOOKUP($A29,'Return Data'!$B$7:$R$2843,10,0)</f>
        <v>11.109500000000001</v>
      </c>
      <c r="E29" s="66">
        <f t="shared" si="0"/>
        <v>16</v>
      </c>
      <c r="F29" s="65">
        <f>VLOOKUP($A29,'Return Data'!$B$7:$R$2843,11,0)</f>
        <v>16.553599999999999</v>
      </c>
      <c r="G29" s="66">
        <f t="shared" si="1"/>
        <v>19</v>
      </c>
      <c r="H29" s="65">
        <f>VLOOKUP($A29,'Return Data'!$B$7:$R$2843,12,0)</f>
        <v>36.871200000000002</v>
      </c>
      <c r="I29" s="66">
        <f t="shared" si="2"/>
        <v>18</v>
      </c>
      <c r="J29" s="65">
        <f>VLOOKUP($A29,'Return Data'!$B$7:$R$2843,13,0)</f>
        <v>45.1526</v>
      </c>
      <c r="K29" s="66">
        <f t="shared" si="3"/>
        <v>19</v>
      </c>
      <c r="L29" s="65">
        <f>VLOOKUP($A29,'Return Data'!$B$7:$R$2843,17,0)</f>
        <v>18.109500000000001</v>
      </c>
      <c r="M29" s="66">
        <f>RANK(L29,L$8:L$40,0)</f>
        <v>9</v>
      </c>
      <c r="N29" s="65">
        <f>VLOOKUP($A29,'Return Data'!$B$7:$R$2843,14,0)</f>
        <v>16.388200000000001</v>
      </c>
      <c r="O29" s="66">
        <f>RANK(N29,N$8:N$40,0)</f>
        <v>5</v>
      </c>
      <c r="P29" s="65">
        <f>VLOOKUP($A29,'Return Data'!$B$7:$R$2843,15,0)</f>
        <v>16.663399999999999</v>
      </c>
      <c r="Q29" s="66">
        <f>RANK(P29,P$8:P$40,0)</f>
        <v>2</v>
      </c>
      <c r="R29" s="65">
        <f>VLOOKUP($A29,'Return Data'!$B$7:$R$2843,16,0)</f>
        <v>14.7037</v>
      </c>
      <c r="S29" s="67">
        <f t="shared" si="5"/>
        <v>16</v>
      </c>
    </row>
    <row r="30" spans="1:19" x14ac:dyDescent="0.3">
      <c r="A30" s="63" t="s">
        <v>519</v>
      </c>
      <c r="B30" s="64">
        <f>VLOOKUP($A30,'Return Data'!$B$7:$R$2843,3,0)</f>
        <v>44372</v>
      </c>
      <c r="C30" s="65">
        <f>VLOOKUP($A30,'Return Data'!$B$7:$R$2843,4,0)</f>
        <v>15.184900000000001</v>
      </c>
      <c r="D30" s="65">
        <f>VLOOKUP($A30,'Return Data'!$B$7:$R$2843,10,0)</f>
        <v>8.1630000000000003</v>
      </c>
      <c r="E30" s="66">
        <f t="shared" si="0"/>
        <v>32</v>
      </c>
      <c r="F30" s="65">
        <f>VLOOKUP($A30,'Return Data'!$B$7:$R$2843,11,0)</f>
        <v>10.524900000000001</v>
      </c>
      <c r="G30" s="66">
        <f t="shared" si="1"/>
        <v>31</v>
      </c>
      <c r="H30" s="65">
        <f>VLOOKUP($A30,'Return Data'!$B$7:$R$2843,12,0)</f>
        <v>30.1526</v>
      </c>
      <c r="I30" s="66">
        <f t="shared" si="2"/>
        <v>29</v>
      </c>
      <c r="J30" s="65">
        <f>VLOOKUP($A30,'Return Data'!$B$7:$R$2843,13,0)</f>
        <v>36.036200000000001</v>
      </c>
      <c r="K30" s="66">
        <f t="shared" si="3"/>
        <v>29</v>
      </c>
      <c r="L30" s="65"/>
      <c r="M30" s="66"/>
      <c r="N30" s="65"/>
      <c r="O30" s="66"/>
      <c r="P30" s="65"/>
      <c r="Q30" s="66"/>
      <c r="R30" s="65">
        <f>VLOOKUP($A30,'Return Data'!$B$7:$R$2843,16,0)</f>
        <v>16.208200000000001</v>
      </c>
      <c r="S30" s="67">
        <f t="shared" si="5"/>
        <v>6</v>
      </c>
    </row>
    <row r="31" spans="1:19" x14ac:dyDescent="0.3">
      <c r="A31" s="63" t="s">
        <v>2007</v>
      </c>
      <c r="B31" s="64">
        <f>VLOOKUP($A31,'Return Data'!$B$7:$R$2843,3,0)</f>
        <v>44372</v>
      </c>
      <c r="C31" s="65">
        <f>VLOOKUP($A31,'Return Data'!$B$7:$R$2843,4,0)</f>
        <v>13.735799999999999</v>
      </c>
      <c r="D31" s="65">
        <f>VLOOKUP($A31,'Return Data'!$B$7:$R$2843,10,0)</f>
        <v>9.8705999999999996</v>
      </c>
      <c r="E31" s="66">
        <f t="shared" si="0"/>
        <v>22</v>
      </c>
      <c r="F31" s="65">
        <f>VLOOKUP($A31,'Return Data'!$B$7:$R$2843,11,0)</f>
        <v>12.5037</v>
      </c>
      <c r="G31" s="66">
        <f t="shared" si="1"/>
        <v>27</v>
      </c>
      <c r="H31" s="65">
        <f>VLOOKUP($A31,'Return Data'!$B$7:$R$2843,12,0)</f>
        <v>28.335999999999999</v>
      </c>
      <c r="I31" s="66">
        <f t="shared" si="2"/>
        <v>32</v>
      </c>
      <c r="J31" s="65">
        <f>VLOOKUP($A31,'Return Data'!$B$7:$R$2843,13,0)</f>
        <v>35.317399999999999</v>
      </c>
      <c r="K31" s="66">
        <f t="shared" si="3"/>
        <v>31</v>
      </c>
      <c r="L31" s="65">
        <f>VLOOKUP($A31,'Return Data'!$B$7:$R$2843,17,0)</f>
        <v>12.996600000000001</v>
      </c>
      <c r="M31" s="66">
        <f t="shared" ref="M31:M40" si="7">RANK(L31,L$8:L$40,0)</f>
        <v>28</v>
      </c>
      <c r="N31" s="65"/>
      <c r="O31" s="66"/>
      <c r="P31" s="65"/>
      <c r="Q31" s="66"/>
      <c r="R31" s="65">
        <f>VLOOKUP($A31,'Return Data'!$B$7:$R$2843,16,0)</f>
        <v>10.580299999999999</v>
      </c>
      <c r="S31" s="67">
        <f t="shared" si="5"/>
        <v>32</v>
      </c>
    </row>
    <row r="32" spans="1:19" x14ac:dyDescent="0.3">
      <c r="A32" s="63" t="s">
        <v>522</v>
      </c>
      <c r="B32" s="64">
        <f>VLOOKUP($A32,'Return Data'!$B$7:$R$2843,3,0)</f>
        <v>44372</v>
      </c>
      <c r="C32" s="65">
        <f>VLOOKUP($A32,'Return Data'!$B$7:$R$2843,4,0)</f>
        <v>67.467100000000002</v>
      </c>
      <c r="D32" s="65">
        <f>VLOOKUP($A32,'Return Data'!$B$7:$R$2843,10,0)</f>
        <v>11.922700000000001</v>
      </c>
      <c r="E32" s="66">
        <f t="shared" si="0"/>
        <v>9</v>
      </c>
      <c r="F32" s="65">
        <f>VLOOKUP($A32,'Return Data'!$B$7:$R$2843,11,0)</f>
        <v>22.026499999999999</v>
      </c>
      <c r="G32" s="66">
        <f t="shared" si="1"/>
        <v>4</v>
      </c>
      <c r="H32" s="65">
        <f>VLOOKUP($A32,'Return Data'!$B$7:$R$2843,12,0)</f>
        <v>45.671300000000002</v>
      </c>
      <c r="I32" s="66">
        <f t="shared" si="2"/>
        <v>4</v>
      </c>
      <c r="J32" s="65">
        <f>VLOOKUP($A32,'Return Data'!$B$7:$R$2843,13,0)</f>
        <v>50.707599999999999</v>
      </c>
      <c r="K32" s="66">
        <f t="shared" si="3"/>
        <v>12</v>
      </c>
      <c r="L32" s="65">
        <f>VLOOKUP($A32,'Return Data'!$B$7:$R$2843,17,0)</f>
        <v>7.4932999999999996</v>
      </c>
      <c r="M32" s="66">
        <f t="shared" si="7"/>
        <v>29</v>
      </c>
      <c r="N32" s="65">
        <f>VLOOKUP($A32,'Return Data'!$B$7:$R$2843,14,0)</f>
        <v>5.2803000000000004</v>
      </c>
      <c r="O32" s="66">
        <f t="shared" ref="O32:O40" si="8">RANK(N32,N$8:N$40,0)</f>
        <v>26</v>
      </c>
      <c r="P32" s="65">
        <f>VLOOKUP($A32,'Return Data'!$B$7:$R$2843,15,0)</f>
        <v>9.8338000000000001</v>
      </c>
      <c r="Q32" s="66">
        <f t="shared" ref="Q32:Q40" si="9">RANK(P32,P$8:P$40,0)</f>
        <v>22</v>
      </c>
      <c r="R32" s="65">
        <f>VLOOKUP($A32,'Return Data'!$B$7:$R$2843,16,0)</f>
        <v>12.002700000000001</v>
      </c>
      <c r="S32" s="67">
        <f t="shared" si="5"/>
        <v>29</v>
      </c>
    </row>
    <row r="33" spans="1:19" x14ac:dyDescent="0.3">
      <c r="A33" s="63" t="s">
        <v>528</v>
      </c>
      <c r="B33" s="64">
        <f>VLOOKUP($A33,'Return Data'!$B$7:$R$2843,3,0)</f>
        <v>44372</v>
      </c>
      <c r="C33" s="65">
        <f>VLOOKUP($A33,'Return Data'!$B$7:$R$2843,4,0)</f>
        <v>102.33</v>
      </c>
      <c r="D33" s="65">
        <f>VLOOKUP($A33,'Return Data'!$B$7:$R$2843,10,0)</f>
        <v>13.6747</v>
      </c>
      <c r="E33" s="66">
        <f t="shared" si="0"/>
        <v>4</v>
      </c>
      <c r="F33" s="65">
        <f>VLOOKUP($A33,'Return Data'!$B$7:$R$2843,11,0)</f>
        <v>17.728899999999999</v>
      </c>
      <c r="G33" s="66">
        <f t="shared" si="1"/>
        <v>13</v>
      </c>
      <c r="H33" s="65">
        <f>VLOOKUP($A33,'Return Data'!$B$7:$R$2843,12,0)</f>
        <v>37.411000000000001</v>
      </c>
      <c r="I33" s="66">
        <f t="shared" si="2"/>
        <v>17</v>
      </c>
      <c r="J33" s="65">
        <f>VLOOKUP($A33,'Return Data'!$B$7:$R$2843,13,0)</f>
        <v>48.649000000000001</v>
      </c>
      <c r="K33" s="66">
        <f t="shared" si="3"/>
        <v>13</v>
      </c>
      <c r="L33" s="65">
        <f>VLOOKUP($A33,'Return Data'!$B$7:$R$2843,17,0)</f>
        <v>17.322900000000001</v>
      </c>
      <c r="M33" s="66">
        <f t="shared" si="7"/>
        <v>14</v>
      </c>
      <c r="N33" s="65">
        <f>VLOOKUP($A33,'Return Data'!$B$7:$R$2843,14,0)</f>
        <v>12.966100000000001</v>
      </c>
      <c r="O33" s="66">
        <f t="shared" si="8"/>
        <v>15</v>
      </c>
      <c r="P33" s="65">
        <f>VLOOKUP($A33,'Return Data'!$B$7:$R$2843,15,0)</f>
        <v>12.193300000000001</v>
      </c>
      <c r="Q33" s="66">
        <f t="shared" si="9"/>
        <v>16</v>
      </c>
      <c r="R33" s="65">
        <f>VLOOKUP($A33,'Return Data'!$B$7:$R$2843,16,0)</f>
        <v>12.7844</v>
      </c>
      <c r="S33" s="67">
        <f t="shared" si="5"/>
        <v>22</v>
      </c>
    </row>
    <row r="34" spans="1:19" x14ac:dyDescent="0.3">
      <c r="A34" s="63" t="s">
        <v>530</v>
      </c>
      <c r="B34" s="64">
        <f>VLOOKUP($A34,'Return Data'!$B$7:$R$2843,3,0)</f>
        <v>44372</v>
      </c>
      <c r="C34" s="65">
        <f>VLOOKUP($A34,'Return Data'!$B$7:$R$2843,4,0)</f>
        <v>110.53</v>
      </c>
      <c r="D34" s="65">
        <f>VLOOKUP($A34,'Return Data'!$B$7:$R$2843,10,0)</f>
        <v>10.0787</v>
      </c>
      <c r="E34" s="66">
        <f t="shared" si="0"/>
        <v>21</v>
      </c>
      <c r="F34" s="65">
        <f>VLOOKUP($A34,'Return Data'!$B$7:$R$2843,11,0)</f>
        <v>15.351699999999999</v>
      </c>
      <c r="G34" s="66">
        <f t="shared" si="1"/>
        <v>21</v>
      </c>
      <c r="H34" s="65">
        <f>VLOOKUP($A34,'Return Data'!$B$7:$R$2843,12,0)</f>
        <v>36.642400000000002</v>
      </c>
      <c r="I34" s="66">
        <f t="shared" si="2"/>
        <v>19</v>
      </c>
      <c r="J34" s="65">
        <f>VLOOKUP($A34,'Return Data'!$B$7:$R$2843,13,0)</f>
        <v>45.760300000000001</v>
      </c>
      <c r="K34" s="66">
        <f t="shared" si="3"/>
        <v>17</v>
      </c>
      <c r="L34" s="65">
        <f>VLOOKUP($A34,'Return Data'!$B$7:$R$2843,17,0)</f>
        <v>16.6892</v>
      </c>
      <c r="M34" s="66">
        <f t="shared" si="7"/>
        <v>18</v>
      </c>
      <c r="N34" s="65">
        <f>VLOOKUP($A34,'Return Data'!$B$7:$R$2843,14,0)</f>
        <v>11.7821</v>
      </c>
      <c r="O34" s="66">
        <f t="shared" si="8"/>
        <v>19</v>
      </c>
      <c r="P34" s="65">
        <f>VLOOKUP($A34,'Return Data'!$B$7:$R$2843,15,0)</f>
        <v>15.6991</v>
      </c>
      <c r="Q34" s="66">
        <f t="shared" si="9"/>
        <v>5</v>
      </c>
      <c r="R34" s="65">
        <f>VLOOKUP($A34,'Return Data'!$B$7:$R$2843,16,0)</f>
        <v>14.735900000000001</v>
      </c>
      <c r="S34" s="67">
        <f t="shared" si="5"/>
        <v>15</v>
      </c>
    </row>
    <row r="35" spans="1:19" x14ac:dyDescent="0.3">
      <c r="A35" s="63" t="s">
        <v>532</v>
      </c>
      <c r="B35" s="64">
        <f>VLOOKUP($A35,'Return Data'!$B$7:$R$2843,3,0)</f>
        <v>44372</v>
      </c>
      <c r="C35" s="65">
        <f>VLOOKUP($A35,'Return Data'!$B$7:$R$2843,4,0)</f>
        <v>256.76029999999997</v>
      </c>
      <c r="D35" s="65">
        <f>VLOOKUP($A35,'Return Data'!$B$7:$R$2843,10,0)</f>
        <v>21.604900000000001</v>
      </c>
      <c r="E35" s="66">
        <f t="shared" si="0"/>
        <v>1</v>
      </c>
      <c r="F35" s="65">
        <f>VLOOKUP($A35,'Return Data'!$B$7:$R$2843,11,0)</f>
        <v>32.889200000000002</v>
      </c>
      <c r="G35" s="66">
        <f t="shared" si="1"/>
        <v>1</v>
      </c>
      <c r="H35" s="65">
        <f>VLOOKUP($A35,'Return Data'!$B$7:$R$2843,12,0)</f>
        <v>58.135100000000001</v>
      </c>
      <c r="I35" s="66">
        <f t="shared" si="2"/>
        <v>1</v>
      </c>
      <c r="J35" s="65">
        <f>VLOOKUP($A35,'Return Data'!$B$7:$R$2843,13,0)</f>
        <v>84.225899999999996</v>
      </c>
      <c r="K35" s="66">
        <f t="shared" si="3"/>
        <v>1</v>
      </c>
      <c r="L35" s="65">
        <f>VLOOKUP($A35,'Return Data'!$B$7:$R$2843,17,0)</f>
        <v>35.429299999999998</v>
      </c>
      <c r="M35" s="66">
        <f t="shared" si="7"/>
        <v>1</v>
      </c>
      <c r="N35" s="65">
        <f>VLOOKUP($A35,'Return Data'!$B$7:$R$2843,14,0)</f>
        <v>26.063099999999999</v>
      </c>
      <c r="O35" s="66">
        <f t="shared" si="8"/>
        <v>1</v>
      </c>
      <c r="P35" s="65">
        <f>VLOOKUP($A35,'Return Data'!$B$7:$R$2843,15,0)</f>
        <v>19.132000000000001</v>
      </c>
      <c r="Q35" s="66">
        <f t="shared" si="9"/>
        <v>1</v>
      </c>
      <c r="R35" s="65">
        <f>VLOOKUP($A35,'Return Data'!$B$7:$R$2843,16,0)</f>
        <v>17.936399999999999</v>
      </c>
      <c r="S35" s="67">
        <f t="shared" si="5"/>
        <v>2</v>
      </c>
    </row>
    <row r="36" spans="1:19" x14ac:dyDescent="0.3">
      <c r="A36" s="63" t="s">
        <v>1838</v>
      </c>
      <c r="B36" s="64">
        <f>VLOOKUP($A36,'Return Data'!$B$7:$R$2843,3,0)</f>
        <v>44372</v>
      </c>
      <c r="C36" s="65">
        <f>VLOOKUP($A36,'Return Data'!$B$7:$R$2843,4,0)</f>
        <v>199.2612</v>
      </c>
      <c r="D36" s="65">
        <f>VLOOKUP($A36,'Return Data'!$B$7:$R$2843,10,0)</f>
        <v>9.6339000000000006</v>
      </c>
      <c r="E36" s="66">
        <f t="shared" si="0"/>
        <v>24</v>
      </c>
      <c r="F36" s="65">
        <f>VLOOKUP($A36,'Return Data'!$B$7:$R$2843,11,0)</f>
        <v>14.484999999999999</v>
      </c>
      <c r="G36" s="66">
        <f t="shared" si="1"/>
        <v>23</v>
      </c>
      <c r="H36" s="65">
        <f>VLOOKUP($A36,'Return Data'!$B$7:$R$2843,12,0)</f>
        <v>36.1126</v>
      </c>
      <c r="I36" s="66">
        <f t="shared" si="2"/>
        <v>21</v>
      </c>
      <c r="J36" s="65">
        <f>VLOOKUP($A36,'Return Data'!$B$7:$R$2843,13,0)</f>
        <v>40.604300000000002</v>
      </c>
      <c r="K36" s="66">
        <f t="shared" si="3"/>
        <v>27</v>
      </c>
      <c r="L36" s="65">
        <f>VLOOKUP($A36,'Return Data'!$B$7:$R$2843,17,0)</f>
        <v>16.859100000000002</v>
      </c>
      <c r="M36" s="66">
        <f t="shared" si="7"/>
        <v>16</v>
      </c>
      <c r="N36" s="65">
        <f>VLOOKUP($A36,'Return Data'!$B$7:$R$2843,14,0)</f>
        <v>14.6074</v>
      </c>
      <c r="O36" s="66">
        <f t="shared" si="8"/>
        <v>9</v>
      </c>
      <c r="P36" s="65">
        <f>VLOOKUP($A36,'Return Data'!$B$7:$R$2843,15,0)</f>
        <v>14.508699999999999</v>
      </c>
      <c r="Q36" s="66">
        <f t="shared" si="9"/>
        <v>9</v>
      </c>
      <c r="R36" s="65">
        <f>VLOOKUP($A36,'Return Data'!$B$7:$R$2843,16,0)</f>
        <v>15.9611</v>
      </c>
      <c r="S36" s="67">
        <f t="shared" si="5"/>
        <v>7</v>
      </c>
    </row>
    <row r="37" spans="1:19" x14ac:dyDescent="0.3">
      <c r="A37" s="63" t="s">
        <v>533</v>
      </c>
      <c r="B37" s="64">
        <f>VLOOKUP($A37,'Return Data'!$B$7:$R$2843,3,0)</f>
        <v>44372</v>
      </c>
      <c r="C37" s="65">
        <f>VLOOKUP($A37,'Return Data'!$B$7:$R$2843,4,0)</f>
        <v>23.0382</v>
      </c>
      <c r="D37" s="65">
        <f>VLOOKUP($A37,'Return Data'!$B$7:$R$2843,10,0)</f>
        <v>8.4078999999999997</v>
      </c>
      <c r="E37" s="66">
        <f t="shared" si="0"/>
        <v>31</v>
      </c>
      <c r="F37" s="65">
        <f>VLOOKUP($A37,'Return Data'!$B$7:$R$2843,11,0)</f>
        <v>10.039999999999999</v>
      </c>
      <c r="G37" s="66">
        <f t="shared" si="1"/>
        <v>33</v>
      </c>
      <c r="H37" s="65">
        <f>VLOOKUP($A37,'Return Data'!$B$7:$R$2843,12,0)</f>
        <v>29.645900000000001</v>
      </c>
      <c r="I37" s="66">
        <f t="shared" si="2"/>
        <v>30</v>
      </c>
      <c r="J37" s="65">
        <f>VLOOKUP($A37,'Return Data'!$B$7:$R$2843,13,0)</f>
        <v>35.411299999999997</v>
      </c>
      <c r="K37" s="66">
        <f t="shared" si="3"/>
        <v>30</v>
      </c>
      <c r="L37" s="65">
        <f>VLOOKUP($A37,'Return Data'!$B$7:$R$2843,17,0)</f>
        <v>14.4312</v>
      </c>
      <c r="M37" s="66">
        <f t="shared" si="7"/>
        <v>26</v>
      </c>
      <c r="N37" s="65">
        <f>VLOOKUP($A37,'Return Data'!$B$7:$R$2843,14,0)</f>
        <v>11.546200000000001</v>
      </c>
      <c r="O37" s="66">
        <f t="shared" si="8"/>
        <v>21</v>
      </c>
      <c r="P37" s="65">
        <f>VLOOKUP($A37,'Return Data'!$B$7:$R$2843,15,0)</f>
        <v>11.9663</v>
      </c>
      <c r="Q37" s="66">
        <f t="shared" si="9"/>
        <v>18</v>
      </c>
      <c r="R37" s="65">
        <f>VLOOKUP($A37,'Return Data'!$B$7:$R$2843,16,0)</f>
        <v>11.686299999999999</v>
      </c>
      <c r="S37" s="67">
        <f t="shared" si="5"/>
        <v>30</v>
      </c>
    </row>
    <row r="38" spans="1:19" x14ac:dyDescent="0.3">
      <c r="A38" s="63" t="s">
        <v>536</v>
      </c>
      <c r="B38" s="64">
        <f>VLOOKUP($A38,'Return Data'!$B$7:$R$2843,3,0)</f>
        <v>44372</v>
      </c>
      <c r="C38" s="65">
        <f>VLOOKUP($A38,'Return Data'!$B$7:$R$2843,4,0)</f>
        <v>131.52950000000001</v>
      </c>
      <c r="D38" s="65">
        <f>VLOOKUP($A38,'Return Data'!$B$7:$R$2843,10,0)</f>
        <v>11.5069</v>
      </c>
      <c r="E38" s="66">
        <f t="shared" si="0"/>
        <v>11</v>
      </c>
      <c r="F38" s="65">
        <f>VLOOKUP($A38,'Return Data'!$B$7:$R$2843,11,0)</f>
        <v>17.592199999999998</v>
      </c>
      <c r="G38" s="66">
        <f t="shared" si="1"/>
        <v>14</v>
      </c>
      <c r="H38" s="65">
        <f>VLOOKUP($A38,'Return Data'!$B$7:$R$2843,12,0)</f>
        <v>36.101799999999997</v>
      </c>
      <c r="I38" s="66">
        <f t="shared" si="2"/>
        <v>22</v>
      </c>
      <c r="J38" s="65">
        <f>VLOOKUP($A38,'Return Data'!$B$7:$R$2843,13,0)</f>
        <v>41.935000000000002</v>
      </c>
      <c r="K38" s="66">
        <f t="shared" si="3"/>
        <v>24</v>
      </c>
      <c r="L38" s="65">
        <f>VLOOKUP($A38,'Return Data'!$B$7:$R$2843,17,0)</f>
        <v>16.694400000000002</v>
      </c>
      <c r="M38" s="66">
        <f t="shared" si="7"/>
        <v>17</v>
      </c>
      <c r="N38" s="65">
        <f>VLOOKUP($A38,'Return Data'!$B$7:$R$2843,14,0)</f>
        <v>13.7971</v>
      </c>
      <c r="O38" s="66">
        <f t="shared" si="8"/>
        <v>13</v>
      </c>
      <c r="P38" s="65">
        <f>VLOOKUP($A38,'Return Data'!$B$7:$R$2843,15,0)</f>
        <v>14.4519</v>
      </c>
      <c r="Q38" s="66">
        <f t="shared" si="9"/>
        <v>10</v>
      </c>
      <c r="R38" s="65">
        <f>VLOOKUP($A38,'Return Data'!$B$7:$R$2843,16,0)</f>
        <v>12.0037</v>
      </c>
      <c r="S38" s="67">
        <f t="shared" si="5"/>
        <v>28</v>
      </c>
    </row>
    <row r="39" spans="1:19" x14ac:dyDescent="0.3">
      <c r="A39" s="63" t="s">
        <v>537</v>
      </c>
      <c r="B39" s="64">
        <f>VLOOKUP($A39,'Return Data'!$B$7:$R$2843,3,0)</f>
        <v>44372</v>
      </c>
      <c r="C39" s="65">
        <f>VLOOKUP($A39,'Return Data'!$B$7:$R$2843,4,0)</f>
        <v>300.8073</v>
      </c>
      <c r="D39" s="65">
        <f>VLOOKUP($A39,'Return Data'!$B$7:$R$2843,10,0)</f>
        <v>9.4652999999999992</v>
      </c>
      <c r="E39" s="66">
        <f t="shared" si="0"/>
        <v>27</v>
      </c>
      <c r="F39" s="65">
        <f>VLOOKUP($A39,'Return Data'!$B$7:$R$2843,11,0)</f>
        <v>16.8126</v>
      </c>
      <c r="G39" s="66">
        <f t="shared" si="1"/>
        <v>16</v>
      </c>
      <c r="H39" s="65">
        <f>VLOOKUP($A39,'Return Data'!$B$7:$R$2843,12,0)</f>
        <v>37.988300000000002</v>
      </c>
      <c r="I39" s="66">
        <f t="shared" si="2"/>
        <v>16</v>
      </c>
      <c r="J39" s="65">
        <f>VLOOKUP($A39,'Return Data'!$B$7:$R$2843,13,0)</f>
        <v>44.995399999999997</v>
      </c>
      <c r="K39" s="66">
        <f t="shared" si="3"/>
        <v>20</v>
      </c>
      <c r="L39" s="65">
        <f>VLOOKUP($A39,'Return Data'!$B$7:$R$2843,17,0)</f>
        <v>14.5807</v>
      </c>
      <c r="M39" s="66">
        <f t="shared" si="7"/>
        <v>25</v>
      </c>
      <c r="N39" s="65">
        <f>VLOOKUP($A39,'Return Data'!$B$7:$R$2843,14,0)</f>
        <v>12.207000000000001</v>
      </c>
      <c r="O39" s="66">
        <f t="shared" si="8"/>
        <v>18</v>
      </c>
      <c r="P39" s="65">
        <f>VLOOKUP($A39,'Return Data'!$B$7:$R$2843,15,0)</f>
        <v>11.607100000000001</v>
      </c>
      <c r="Q39" s="66">
        <f t="shared" si="9"/>
        <v>20</v>
      </c>
      <c r="R39" s="65">
        <f>VLOOKUP($A39,'Return Data'!$B$7:$R$2843,16,0)</f>
        <v>13.9666</v>
      </c>
      <c r="S39" s="67">
        <f t="shared" si="5"/>
        <v>19</v>
      </c>
    </row>
    <row r="40" spans="1:19" x14ac:dyDescent="0.3">
      <c r="A40" s="63" t="s">
        <v>539</v>
      </c>
      <c r="B40" s="64">
        <f>VLOOKUP($A40,'Return Data'!$B$7:$R$2843,3,0)</f>
        <v>44372</v>
      </c>
      <c r="C40" s="65">
        <f>VLOOKUP($A40,'Return Data'!$B$7:$R$2843,4,0)</f>
        <v>237.9282</v>
      </c>
      <c r="D40" s="65">
        <f>VLOOKUP($A40,'Return Data'!$B$7:$R$2843,10,0)</f>
        <v>12.476100000000001</v>
      </c>
      <c r="E40" s="66">
        <f t="shared" si="0"/>
        <v>7</v>
      </c>
      <c r="F40" s="65">
        <f>VLOOKUP($A40,'Return Data'!$B$7:$R$2843,11,0)</f>
        <v>21.011199999999999</v>
      </c>
      <c r="G40" s="66">
        <f t="shared" si="1"/>
        <v>6</v>
      </c>
      <c r="H40" s="65">
        <f>VLOOKUP($A40,'Return Data'!$B$7:$R$2843,12,0)</f>
        <v>43.112000000000002</v>
      </c>
      <c r="I40" s="66">
        <f t="shared" si="2"/>
        <v>10</v>
      </c>
      <c r="J40" s="65">
        <f>VLOOKUP($A40,'Return Data'!$B$7:$R$2843,13,0)</f>
        <v>52.026499999999999</v>
      </c>
      <c r="K40" s="66">
        <f t="shared" si="3"/>
        <v>8</v>
      </c>
      <c r="L40" s="65">
        <f>VLOOKUP($A40,'Return Data'!$B$7:$R$2843,17,0)</f>
        <v>17.029</v>
      </c>
      <c r="M40" s="66">
        <f t="shared" si="7"/>
        <v>15</v>
      </c>
      <c r="N40" s="65">
        <f>VLOOKUP($A40,'Return Data'!$B$7:$R$2843,14,0)</f>
        <v>11.5497</v>
      </c>
      <c r="O40" s="66">
        <f t="shared" si="8"/>
        <v>20</v>
      </c>
      <c r="P40" s="65">
        <f>VLOOKUP($A40,'Return Data'!$B$7:$R$2843,15,0)</f>
        <v>12.5252</v>
      </c>
      <c r="Q40" s="66">
        <f t="shared" si="9"/>
        <v>14</v>
      </c>
      <c r="R40" s="65">
        <f>VLOOKUP($A40,'Return Data'!$B$7:$R$2843,16,0)</f>
        <v>12.413</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11.341036363636361</v>
      </c>
      <c r="E42" s="74"/>
      <c r="F42" s="75">
        <f>AVERAGE(F8:F40)</f>
        <v>17.163175757575758</v>
      </c>
      <c r="G42" s="74"/>
      <c r="H42" s="75">
        <f>AVERAGE(H8:H40)</f>
        <v>38.407496969696965</v>
      </c>
      <c r="I42" s="74"/>
      <c r="J42" s="75">
        <f>AVERAGE(J8:J40)</f>
        <v>48.006833333333319</v>
      </c>
      <c r="K42" s="74"/>
      <c r="L42" s="75">
        <f>AVERAGE(L8:L40)</f>
        <v>18.046206896551727</v>
      </c>
      <c r="M42" s="74"/>
      <c r="N42" s="75">
        <f>AVERAGE(N8:N40)</f>
        <v>13.726069230769232</v>
      </c>
      <c r="O42" s="74"/>
      <c r="P42" s="75">
        <f>AVERAGE(P8:P40)</f>
        <v>13.824463636363635</v>
      </c>
      <c r="Q42" s="74"/>
      <c r="R42" s="75">
        <f>AVERAGE(R8:R40)</f>
        <v>14.372869696969698</v>
      </c>
      <c r="S42" s="76"/>
    </row>
    <row r="43" spans="1:19" x14ac:dyDescent="0.3">
      <c r="A43" s="73" t="s">
        <v>28</v>
      </c>
      <c r="B43" s="74"/>
      <c r="C43" s="74"/>
      <c r="D43" s="75">
        <f>MIN(D8:D40)</f>
        <v>7.0218999999999996</v>
      </c>
      <c r="E43" s="74"/>
      <c r="F43" s="75">
        <f>MIN(F8:F40)</f>
        <v>10.039999999999999</v>
      </c>
      <c r="G43" s="74"/>
      <c r="H43" s="75">
        <f>MIN(H8:H40)</f>
        <v>27.412700000000001</v>
      </c>
      <c r="I43" s="74"/>
      <c r="J43" s="75">
        <f>MIN(J8:J40)</f>
        <v>33.780200000000001</v>
      </c>
      <c r="K43" s="74"/>
      <c r="L43" s="75">
        <f>MIN(L8:L40)</f>
        <v>7.4932999999999996</v>
      </c>
      <c r="M43" s="74"/>
      <c r="N43" s="75">
        <f>MIN(N8:N40)</f>
        <v>5.2803000000000004</v>
      </c>
      <c r="O43" s="74"/>
      <c r="P43" s="75">
        <f>MIN(P8:P40)</f>
        <v>9.8338000000000001</v>
      </c>
      <c r="Q43" s="74"/>
      <c r="R43" s="75">
        <f>MIN(R8:R40)</f>
        <v>10.1022</v>
      </c>
      <c r="S43" s="76"/>
    </row>
    <row r="44" spans="1:19" ht="15" thickBot="1" x14ac:dyDescent="0.35">
      <c r="A44" s="77" t="s">
        <v>29</v>
      </c>
      <c r="B44" s="78"/>
      <c r="C44" s="78"/>
      <c r="D44" s="79">
        <f>MAX(D8:D40)</f>
        <v>21.604900000000001</v>
      </c>
      <c r="E44" s="78"/>
      <c r="F44" s="79">
        <f>MAX(F8:F40)</f>
        <v>32.889200000000002</v>
      </c>
      <c r="G44" s="78"/>
      <c r="H44" s="79">
        <f>MAX(H8:H40)</f>
        <v>58.135100000000001</v>
      </c>
      <c r="I44" s="78"/>
      <c r="J44" s="79">
        <f>MAX(J8:J40)</f>
        <v>84.225899999999996</v>
      </c>
      <c r="K44" s="78"/>
      <c r="L44" s="79">
        <f>MAX(L8:L40)</f>
        <v>35.429299999999998</v>
      </c>
      <c r="M44" s="78"/>
      <c r="N44" s="79">
        <f>MAX(N8:N40)</f>
        <v>26.063099999999999</v>
      </c>
      <c r="O44" s="78"/>
      <c r="P44" s="79">
        <f>MAX(P8:P40)</f>
        <v>19.132000000000001</v>
      </c>
      <c r="Q44" s="78"/>
      <c r="R44" s="79">
        <f>MAX(R8:R40)</f>
        <v>26.940200000000001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44372</v>
      </c>
      <c r="C8" s="65">
        <f>VLOOKUP($A8,'Return Data'!$B$7:$R$2843,4,0)</f>
        <v>986.39</v>
      </c>
      <c r="D8" s="65">
        <f>VLOOKUP($A8,'Return Data'!$B$7:$R$2843,10,0)</f>
        <v>10.4382</v>
      </c>
      <c r="E8" s="66">
        <f t="shared" ref="E8:E40" si="0">RANK(D8,D$8:D$40,0)</f>
        <v>18</v>
      </c>
      <c r="F8" s="65">
        <f>VLOOKUP($A8,'Return Data'!$B$7:$R$2843,11,0)</f>
        <v>16.3553</v>
      </c>
      <c r="G8" s="66">
        <f t="shared" ref="G8:G40" si="1">RANK(F8,F$8:F$40,0)</f>
        <v>15</v>
      </c>
      <c r="H8" s="65">
        <f>VLOOKUP($A8,'Return Data'!$B$7:$R$2843,12,0)</f>
        <v>39.296999999999997</v>
      </c>
      <c r="I8" s="66">
        <f t="shared" ref="I8:I40" si="2">RANK(H8,H$8:H$40,0)</f>
        <v>11</v>
      </c>
      <c r="J8" s="65">
        <f>VLOOKUP($A8,'Return Data'!$B$7:$R$2843,13,0)</f>
        <v>49.770699999999998</v>
      </c>
      <c r="K8" s="66">
        <f t="shared" ref="K8:K40" si="3">RANK(J8,J$8:J$40,0)</f>
        <v>10</v>
      </c>
      <c r="L8" s="65">
        <f>VLOOKUP($A8,'Return Data'!$B$7:$R$2843,17,0)</f>
        <v>14.157299999999999</v>
      </c>
      <c r="M8" s="66">
        <f t="shared" ref="M8:M17" si="4">RANK(L8,L$8:L$40,0)</f>
        <v>22</v>
      </c>
      <c r="N8" s="65">
        <f>VLOOKUP($A8,'Return Data'!$B$7:$R$2843,14,0)</f>
        <v>9.9315999999999995</v>
      </c>
      <c r="O8" s="66">
        <f>RANK(N8,N$8:N$40,0)</f>
        <v>23</v>
      </c>
      <c r="P8" s="65">
        <f>VLOOKUP($A8,'Return Data'!$B$7:$R$2843,15,0)</f>
        <v>10.981400000000001</v>
      </c>
      <c r="Q8" s="66">
        <f>RANK(P8,P$8:P$40,0)</f>
        <v>17</v>
      </c>
      <c r="R8" s="65">
        <f>VLOOKUP($A8,'Return Data'!$B$7:$R$2843,16,0)</f>
        <v>19.0045</v>
      </c>
      <c r="S8" s="67">
        <f t="shared" ref="S8:S40" si="5">RANK(R8,R$8:R$40,0)</f>
        <v>2</v>
      </c>
    </row>
    <row r="9" spans="1:20" x14ac:dyDescent="0.3">
      <c r="A9" s="63" t="s">
        <v>481</v>
      </c>
      <c r="B9" s="64">
        <f>VLOOKUP($A9,'Return Data'!$B$7:$R$2843,3,0)</f>
        <v>44372</v>
      </c>
      <c r="C9" s="65">
        <f>VLOOKUP($A9,'Return Data'!$B$7:$R$2843,4,0)</f>
        <v>14.05</v>
      </c>
      <c r="D9" s="65">
        <f>VLOOKUP($A9,'Return Data'!$B$7:$R$2843,10,0)</f>
        <v>9.7655999999999992</v>
      </c>
      <c r="E9" s="66">
        <f t="shared" si="0"/>
        <v>20</v>
      </c>
      <c r="F9" s="65">
        <f>VLOOKUP($A9,'Return Data'!$B$7:$R$2843,11,0)</f>
        <v>10.0235</v>
      </c>
      <c r="G9" s="66">
        <f t="shared" si="1"/>
        <v>30</v>
      </c>
      <c r="H9" s="65">
        <f>VLOOKUP($A9,'Return Data'!$B$7:$R$2843,12,0)</f>
        <v>31.554300000000001</v>
      </c>
      <c r="I9" s="66">
        <f t="shared" si="2"/>
        <v>26</v>
      </c>
      <c r="J9" s="65">
        <f>VLOOKUP($A9,'Return Data'!$B$7:$R$2843,13,0)</f>
        <v>38.834000000000003</v>
      </c>
      <c r="K9" s="66">
        <f t="shared" si="3"/>
        <v>27</v>
      </c>
      <c r="L9" s="65">
        <f>VLOOKUP($A9,'Return Data'!$B$7:$R$2843,17,0)</f>
        <v>16.3187</v>
      </c>
      <c r="M9" s="66">
        <f t="shared" si="4"/>
        <v>12</v>
      </c>
      <c r="N9" s="65"/>
      <c r="O9" s="66"/>
      <c r="P9" s="65"/>
      <c r="Q9" s="66"/>
      <c r="R9" s="65">
        <f>VLOOKUP($A9,'Return Data'!$B$7:$R$2843,16,0)</f>
        <v>12.534599999999999</v>
      </c>
      <c r="S9" s="67">
        <f t="shared" si="5"/>
        <v>20</v>
      </c>
    </row>
    <row r="10" spans="1:20" x14ac:dyDescent="0.3">
      <c r="A10" s="63" t="s">
        <v>482</v>
      </c>
      <c r="B10" s="64">
        <f>VLOOKUP($A10,'Return Data'!$B$7:$R$2843,3,0)</f>
        <v>44372</v>
      </c>
      <c r="C10" s="65">
        <f>VLOOKUP($A10,'Return Data'!$B$7:$R$2843,4,0)</f>
        <v>73.63</v>
      </c>
      <c r="D10" s="65">
        <f>VLOOKUP($A10,'Return Data'!$B$7:$R$2843,10,0)</f>
        <v>9.0653000000000006</v>
      </c>
      <c r="E10" s="66">
        <f t="shared" si="0"/>
        <v>29</v>
      </c>
      <c r="F10" s="65">
        <f>VLOOKUP($A10,'Return Data'!$B$7:$R$2843,11,0)</f>
        <v>15.1008</v>
      </c>
      <c r="G10" s="66">
        <f t="shared" si="1"/>
        <v>20</v>
      </c>
      <c r="H10" s="65">
        <f>VLOOKUP($A10,'Return Data'!$B$7:$R$2843,12,0)</f>
        <v>35.898899999999998</v>
      </c>
      <c r="I10" s="66">
        <f t="shared" si="2"/>
        <v>17</v>
      </c>
      <c r="J10" s="65">
        <f>VLOOKUP($A10,'Return Data'!$B$7:$R$2843,13,0)</f>
        <v>46.5274</v>
      </c>
      <c r="K10" s="66">
        <f t="shared" si="3"/>
        <v>13</v>
      </c>
      <c r="L10" s="65">
        <f>VLOOKUP($A10,'Return Data'!$B$7:$R$2843,17,0)</f>
        <v>15.4604</v>
      </c>
      <c r="M10" s="66">
        <f t="shared" si="4"/>
        <v>18</v>
      </c>
      <c r="N10" s="65">
        <f>VLOOKUP($A10,'Return Data'!$B$7:$R$2843,14,0)</f>
        <v>10.1494</v>
      </c>
      <c r="O10" s="66">
        <f t="shared" ref="O10:O17" si="6">RANK(N10,N$8:N$40,0)</f>
        <v>21</v>
      </c>
      <c r="P10" s="65">
        <f>VLOOKUP($A10,'Return Data'!$B$7:$R$2843,15,0)</f>
        <v>11.127800000000001</v>
      </c>
      <c r="Q10" s="66">
        <f>RANK(P10,P$8:P$40,0)</f>
        <v>15</v>
      </c>
      <c r="R10" s="65">
        <f>VLOOKUP($A10,'Return Data'!$B$7:$R$2843,16,0)</f>
        <v>11.8712</v>
      </c>
      <c r="S10" s="67">
        <f t="shared" si="5"/>
        <v>22</v>
      </c>
    </row>
    <row r="11" spans="1:20" x14ac:dyDescent="0.3">
      <c r="A11" s="63" t="s">
        <v>1777</v>
      </c>
      <c r="B11" s="64">
        <f>VLOOKUP($A11,'Return Data'!$B$7:$R$2843,3,0)</f>
        <v>44372</v>
      </c>
      <c r="C11" s="65">
        <f>VLOOKUP($A11,'Return Data'!$B$7:$R$2843,4,0)</f>
        <v>17.400500000000001</v>
      </c>
      <c r="D11" s="65">
        <f>VLOOKUP($A11,'Return Data'!$B$7:$R$2843,10,0)</f>
        <v>12.471</v>
      </c>
      <c r="E11" s="66">
        <f t="shared" si="0"/>
        <v>6</v>
      </c>
      <c r="F11" s="65">
        <f>VLOOKUP($A11,'Return Data'!$B$7:$R$2843,11,0)</f>
        <v>18.414200000000001</v>
      </c>
      <c r="G11" s="66">
        <f t="shared" si="1"/>
        <v>11</v>
      </c>
      <c r="H11" s="65">
        <f>VLOOKUP($A11,'Return Data'!$B$7:$R$2843,12,0)</f>
        <v>37.962299999999999</v>
      </c>
      <c r="I11" s="66">
        <f t="shared" si="2"/>
        <v>14</v>
      </c>
      <c r="J11" s="65">
        <f>VLOOKUP($A11,'Return Data'!$B$7:$R$2843,13,0)</f>
        <v>43.946199999999997</v>
      </c>
      <c r="K11" s="66">
        <f t="shared" si="3"/>
        <v>18</v>
      </c>
      <c r="L11" s="65">
        <f>VLOOKUP($A11,'Return Data'!$B$7:$R$2843,17,0)</f>
        <v>20.575900000000001</v>
      </c>
      <c r="M11" s="66">
        <f t="shared" si="4"/>
        <v>4</v>
      </c>
      <c r="N11" s="65">
        <f>VLOOKUP($A11,'Return Data'!$B$7:$R$2843,14,0)</f>
        <v>16.795100000000001</v>
      </c>
      <c r="O11" s="66">
        <f t="shared" si="6"/>
        <v>2</v>
      </c>
      <c r="P11" s="65"/>
      <c r="Q11" s="66"/>
      <c r="R11" s="65">
        <f>VLOOKUP($A11,'Return Data'!$B$7:$R$2843,16,0)</f>
        <v>14.029199999999999</v>
      </c>
      <c r="S11" s="67">
        <f t="shared" si="5"/>
        <v>11</v>
      </c>
    </row>
    <row r="12" spans="1:20" x14ac:dyDescent="0.3">
      <c r="A12" s="63" t="s">
        <v>485</v>
      </c>
      <c r="B12" s="64">
        <f>VLOOKUP($A12,'Return Data'!$B$7:$R$2843,3,0)</f>
        <v>44372</v>
      </c>
      <c r="C12" s="65">
        <f>VLOOKUP($A12,'Return Data'!$B$7:$R$2843,4,0)</f>
        <v>20.2</v>
      </c>
      <c r="D12" s="65">
        <f>VLOOKUP($A12,'Return Data'!$B$7:$R$2843,10,0)</f>
        <v>20.958100000000002</v>
      </c>
      <c r="E12" s="66">
        <f t="shared" si="0"/>
        <v>2</v>
      </c>
      <c r="F12" s="65">
        <f>VLOOKUP($A12,'Return Data'!$B$7:$R$2843,11,0)</f>
        <v>30.238600000000002</v>
      </c>
      <c r="G12" s="66">
        <f t="shared" si="1"/>
        <v>2</v>
      </c>
      <c r="H12" s="65">
        <f>VLOOKUP($A12,'Return Data'!$B$7:$R$2843,12,0)</f>
        <v>50.746299999999998</v>
      </c>
      <c r="I12" s="66">
        <f t="shared" si="2"/>
        <v>2</v>
      </c>
      <c r="J12" s="65">
        <f>VLOOKUP($A12,'Return Data'!$B$7:$R$2843,13,0)</f>
        <v>75.195099999999996</v>
      </c>
      <c r="K12" s="66">
        <f t="shared" si="3"/>
        <v>2</v>
      </c>
      <c r="L12" s="65">
        <f>VLOOKUP($A12,'Return Data'!$B$7:$R$2843,17,0)</f>
        <v>28.789300000000001</v>
      </c>
      <c r="M12" s="66">
        <f t="shared" si="4"/>
        <v>2</v>
      </c>
      <c r="N12" s="65">
        <f>VLOOKUP($A12,'Return Data'!$B$7:$R$2843,14,0)</f>
        <v>13.804399999999999</v>
      </c>
      <c r="O12" s="66">
        <f t="shared" si="6"/>
        <v>9</v>
      </c>
      <c r="P12" s="65"/>
      <c r="Q12" s="66"/>
      <c r="R12" s="65">
        <f>VLOOKUP($A12,'Return Data'!$B$7:$R$2843,16,0)</f>
        <v>15.314500000000001</v>
      </c>
      <c r="S12" s="67">
        <f t="shared" si="5"/>
        <v>6</v>
      </c>
    </row>
    <row r="13" spans="1:20" x14ac:dyDescent="0.3">
      <c r="A13" s="63" t="s">
        <v>487</v>
      </c>
      <c r="B13" s="64">
        <f>VLOOKUP($A13,'Return Data'!$B$7:$R$2843,3,0)</f>
        <v>44372</v>
      </c>
      <c r="C13" s="65">
        <f>VLOOKUP($A13,'Return Data'!$B$7:$R$2843,4,0)</f>
        <v>227.15</v>
      </c>
      <c r="D13" s="65">
        <f>VLOOKUP($A13,'Return Data'!$B$7:$R$2843,10,0)</f>
        <v>9.968</v>
      </c>
      <c r="E13" s="66">
        <f t="shared" si="0"/>
        <v>19</v>
      </c>
      <c r="F13" s="65">
        <f>VLOOKUP($A13,'Return Data'!$B$7:$R$2843,11,0)</f>
        <v>14.1974</v>
      </c>
      <c r="G13" s="66">
        <f t="shared" si="1"/>
        <v>22</v>
      </c>
      <c r="H13" s="65">
        <f>VLOOKUP($A13,'Return Data'!$B$7:$R$2843,12,0)</f>
        <v>32.8596</v>
      </c>
      <c r="I13" s="66">
        <f t="shared" si="2"/>
        <v>23</v>
      </c>
      <c r="J13" s="65">
        <f>VLOOKUP($A13,'Return Data'!$B$7:$R$2843,13,0)</f>
        <v>41.2712</v>
      </c>
      <c r="K13" s="66">
        <f t="shared" si="3"/>
        <v>21</v>
      </c>
      <c r="L13" s="65">
        <f>VLOOKUP($A13,'Return Data'!$B$7:$R$2843,17,0)</f>
        <v>18.73</v>
      </c>
      <c r="M13" s="66">
        <f t="shared" si="4"/>
        <v>7</v>
      </c>
      <c r="N13" s="65">
        <f>VLOOKUP($A13,'Return Data'!$B$7:$R$2843,14,0)</f>
        <v>15.3192</v>
      </c>
      <c r="O13" s="66">
        <f t="shared" si="6"/>
        <v>4</v>
      </c>
      <c r="P13" s="65">
        <f>VLOOKUP($A13,'Return Data'!$B$7:$R$2843,15,0)</f>
        <v>15.0198</v>
      </c>
      <c r="Q13" s="66">
        <f>RANK(P13,P$8:P$40,0)</f>
        <v>2</v>
      </c>
      <c r="R13" s="65">
        <f>VLOOKUP($A13,'Return Data'!$B$7:$R$2843,16,0)</f>
        <v>11.6181</v>
      </c>
      <c r="S13" s="67">
        <f t="shared" si="5"/>
        <v>24</v>
      </c>
    </row>
    <row r="14" spans="1:20" x14ac:dyDescent="0.3">
      <c r="A14" s="63" t="s">
        <v>489</v>
      </c>
      <c r="B14" s="64">
        <f>VLOOKUP($A14,'Return Data'!$B$7:$R$2843,3,0)</f>
        <v>44372</v>
      </c>
      <c r="C14" s="65">
        <f>VLOOKUP($A14,'Return Data'!$B$7:$R$2843,4,0)</f>
        <v>220.03200000000001</v>
      </c>
      <c r="D14" s="65">
        <f>VLOOKUP($A14,'Return Data'!$B$7:$R$2843,10,0)</f>
        <v>11.0443</v>
      </c>
      <c r="E14" s="66">
        <f t="shared" si="0"/>
        <v>14</v>
      </c>
      <c r="F14" s="65">
        <f>VLOOKUP($A14,'Return Data'!$B$7:$R$2843,11,0)</f>
        <v>16.345199999999998</v>
      </c>
      <c r="G14" s="66">
        <f t="shared" si="1"/>
        <v>16</v>
      </c>
      <c r="H14" s="65">
        <f>VLOOKUP($A14,'Return Data'!$B$7:$R$2843,12,0)</f>
        <v>39.009099999999997</v>
      </c>
      <c r="I14" s="66">
        <f t="shared" si="2"/>
        <v>12</v>
      </c>
      <c r="J14" s="65">
        <f>VLOOKUP($A14,'Return Data'!$B$7:$R$2843,13,0)</f>
        <v>44.136800000000001</v>
      </c>
      <c r="K14" s="66">
        <f t="shared" si="3"/>
        <v>16</v>
      </c>
      <c r="L14" s="65">
        <f>VLOOKUP($A14,'Return Data'!$B$7:$R$2843,17,0)</f>
        <v>19.624199999999998</v>
      </c>
      <c r="M14" s="66">
        <f t="shared" si="4"/>
        <v>6</v>
      </c>
      <c r="N14" s="65">
        <f>VLOOKUP($A14,'Return Data'!$B$7:$R$2843,14,0)</f>
        <v>15.1424</v>
      </c>
      <c r="O14" s="66">
        <f t="shared" si="6"/>
        <v>5</v>
      </c>
      <c r="P14" s="65">
        <f>VLOOKUP($A14,'Return Data'!$B$7:$R$2843,15,0)</f>
        <v>14.4727</v>
      </c>
      <c r="Q14" s="66">
        <f>RANK(P14,P$8:P$40,0)</f>
        <v>5</v>
      </c>
      <c r="R14" s="65">
        <f>VLOOKUP($A14,'Return Data'!$B$7:$R$2843,16,0)</f>
        <v>15.015700000000001</v>
      </c>
      <c r="S14" s="67">
        <f t="shared" si="5"/>
        <v>8</v>
      </c>
    </row>
    <row r="15" spans="1:20" x14ac:dyDescent="0.3">
      <c r="A15" s="63" t="s">
        <v>491</v>
      </c>
      <c r="B15" s="64">
        <f>VLOOKUP($A15,'Return Data'!$B$7:$R$2843,3,0)</f>
        <v>44372</v>
      </c>
      <c r="C15" s="65">
        <f>VLOOKUP($A15,'Return Data'!$B$7:$R$2843,4,0)</f>
        <v>34.729999999999997</v>
      </c>
      <c r="D15" s="65">
        <f>VLOOKUP($A15,'Return Data'!$B$7:$R$2843,10,0)</f>
        <v>10.7462</v>
      </c>
      <c r="E15" s="66">
        <f t="shared" si="0"/>
        <v>15</v>
      </c>
      <c r="F15" s="65">
        <f>VLOOKUP($A15,'Return Data'!$B$7:$R$2843,11,0)</f>
        <v>15.612500000000001</v>
      </c>
      <c r="G15" s="66">
        <f t="shared" si="1"/>
        <v>19</v>
      </c>
      <c r="H15" s="65">
        <f>VLOOKUP($A15,'Return Data'!$B$7:$R$2843,12,0)</f>
        <v>37.435699999999997</v>
      </c>
      <c r="I15" s="66">
        <f t="shared" si="2"/>
        <v>15</v>
      </c>
      <c r="J15" s="65">
        <f>VLOOKUP($A15,'Return Data'!$B$7:$R$2843,13,0)</f>
        <v>44.227600000000002</v>
      </c>
      <c r="K15" s="66">
        <f t="shared" si="3"/>
        <v>15</v>
      </c>
      <c r="L15" s="65">
        <f>VLOOKUP($A15,'Return Data'!$B$7:$R$2843,17,0)</f>
        <v>15.9093</v>
      </c>
      <c r="M15" s="66">
        <f t="shared" si="4"/>
        <v>15</v>
      </c>
      <c r="N15" s="65">
        <f>VLOOKUP($A15,'Return Data'!$B$7:$R$2843,14,0)</f>
        <v>12.537100000000001</v>
      </c>
      <c r="O15" s="66">
        <f t="shared" si="6"/>
        <v>12</v>
      </c>
      <c r="P15" s="65">
        <f>VLOOKUP($A15,'Return Data'!$B$7:$R$2843,15,0)</f>
        <v>12.360799999999999</v>
      </c>
      <c r="Q15" s="66">
        <f>RANK(P15,P$8:P$40,0)</f>
        <v>11</v>
      </c>
      <c r="R15" s="65">
        <f>VLOOKUP($A15,'Return Data'!$B$7:$R$2843,16,0)</f>
        <v>11.049300000000001</v>
      </c>
      <c r="S15" s="67">
        <f t="shared" si="5"/>
        <v>27</v>
      </c>
    </row>
    <row r="16" spans="1:20" x14ac:dyDescent="0.3">
      <c r="A16" s="63" t="s">
        <v>492</v>
      </c>
      <c r="B16" s="64">
        <f>VLOOKUP($A16,'Return Data'!$B$7:$R$2843,3,0)</f>
        <v>44372</v>
      </c>
      <c r="C16" s="65">
        <f>VLOOKUP($A16,'Return Data'!$B$7:$R$2843,4,0)</f>
        <v>166.05109999999999</v>
      </c>
      <c r="D16" s="65">
        <f>VLOOKUP($A16,'Return Data'!$B$7:$R$2843,10,0)</f>
        <v>11.1615</v>
      </c>
      <c r="E16" s="66">
        <f t="shared" si="0"/>
        <v>11</v>
      </c>
      <c r="F16" s="65">
        <f>VLOOKUP($A16,'Return Data'!$B$7:$R$2843,11,0)</f>
        <v>18.578900000000001</v>
      </c>
      <c r="G16" s="66">
        <f t="shared" si="1"/>
        <v>10</v>
      </c>
      <c r="H16" s="65">
        <f>VLOOKUP($A16,'Return Data'!$B$7:$R$2843,12,0)</f>
        <v>43.922699999999999</v>
      </c>
      <c r="I16" s="66">
        <f t="shared" si="2"/>
        <v>5</v>
      </c>
      <c r="J16" s="65">
        <f>VLOOKUP($A16,'Return Data'!$B$7:$R$2843,13,0)</f>
        <v>50.3446</v>
      </c>
      <c r="K16" s="66">
        <f t="shared" si="3"/>
        <v>9</v>
      </c>
      <c r="L16" s="65">
        <f>VLOOKUP($A16,'Return Data'!$B$7:$R$2843,17,0)</f>
        <v>16.936199999999999</v>
      </c>
      <c r="M16" s="66">
        <f t="shared" si="4"/>
        <v>9</v>
      </c>
      <c r="N16" s="65">
        <f>VLOOKUP($A16,'Return Data'!$B$7:$R$2843,14,0)</f>
        <v>12.8912</v>
      </c>
      <c r="O16" s="66">
        <f t="shared" si="6"/>
        <v>11</v>
      </c>
      <c r="P16" s="65">
        <f>VLOOKUP($A16,'Return Data'!$B$7:$R$2843,15,0)</f>
        <v>12.058199999999999</v>
      </c>
      <c r="Q16" s="66">
        <f>RANK(P16,P$8:P$40,0)</f>
        <v>12</v>
      </c>
      <c r="R16" s="65">
        <f>VLOOKUP($A16,'Return Data'!$B$7:$R$2843,16,0)</f>
        <v>13.922000000000001</v>
      </c>
      <c r="S16" s="67">
        <f t="shared" si="5"/>
        <v>12</v>
      </c>
    </row>
    <row r="17" spans="1:19" x14ac:dyDescent="0.3">
      <c r="A17" s="63" t="s">
        <v>494</v>
      </c>
      <c r="B17" s="64">
        <f>VLOOKUP($A17,'Return Data'!$B$7:$R$2843,3,0)</f>
        <v>44372</v>
      </c>
      <c r="C17" s="65">
        <f>VLOOKUP($A17,'Return Data'!$B$7:$R$2843,4,0)</f>
        <v>73.34</v>
      </c>
      <c r="D17" s="65">
        <f>VLOOKUP($A17,'Return Data'!$B$7:$R$2843,10,0)</f>
        <v>11.096</v>
      </c>
      <c r="E17" s="66">
        <f t="shared" si="0"/>
        <v>13</v>
      </c>
      <c r="F17" s="65">
        <f>VLOOKUP($A17,'Return Data'!$B$7:$R$2843,11,0)</f>
        <v>18.988900000000001</v>
      </c>
      <c r="G17" s="66">
        <f t="shared" si="1"/>
        <v>9</v>
      </c>
      <c r="H17" s="65">
        <f>VLOOKUP($A17,'Return Data'!$B$7:$R$2843,12,0)</f>
        <v>42.790399999999998</v>
      </c>
      <c r="I17" s="66">
        <f t="shared" si="2"/>
        <v>7</v>
      </c>
      <c r="J17" s="65">
        <f>VLOOKUP($A17,'Return Data'!$B$7:$R$2843,13,0)</f>
        <v>50.892899999999997</v>
      </c>
      <c r="K17" s="66">
        <f t="shared" si="3"/>
        <v>7</v>
      </c>
      <c r="L17" s="65">
        <f>VLOOKUP($A17,'Return Data'!$B$7:$R$2843,17,0)</f>
        <v>15.6122</v>
      </c>
      <c r="M17" s="66">
        <f t="shared" si="4"/>
        <v>16</v>
      </c>
      <c r="N17" s="65">
        <f>VLOOKUP($A17,'Return Data'!$B$7:$R$2843,14,0)</f>
        <v>13.080299999999999</v>
      </c>
      <c r="O17" s="66">
        <f t="shared" si="6"/>
        <v>10</v>
      </c>
      <c r="P17" s="65">
        <f>VLOOKUP($A17,'Return Data'!$B$7:$R$2843,15,0)</f>
        <v>12.562099999999999</v>
      </c>
      <c r="Q17" s="66">
        <f>RANK(P17,P$8:P$40,0)</f>
        <v>10</v>
      </c>
      <c r="R17" s="65">
        <f>VLOOKUP($A17,'Return Data'!$B$7:$R$2843,16,0)</f>
        <v>13.062099999999999</v>
      </c>
      <c r="S17" s="67">
        <f t="shared" si="5"/>
        <v>14</v>
      </c>
    </row>
    <row r="18" spans="1:19" x14ac:dyDescent="0.3">
      <c r="A18" s="63" t="s">
        <v>497</v>
      </c>
      <c r="B18" s="64">
        <f>VLOOKUP($A18,'Return Data'!$B$7:$R$2843,3,0)</f>
        <v>44372</v>
      </c>
      <c r="C18" s="65">
        <f>VLOOKUP($A18,'Return Data'!$B$7:$R$2843,4,0)</f>
        <v>14.724600000000001</v>
      </c>
      <c r="D18" s="65">
        <f>VLOOKUP($A18,'Return Data'!$B$7:$R$2843,10,0)</f>
        <v>9.3310999999999993</v>
      </c>
      <c r="E18" s="66">
        <f t="shared" si="0"/>
        <v>24</v>
      </c>
      <c r="F18" s="65">
        <f>VLOOKUP($A18,'Return Data'!$B$7:$R$2843,11,0)</f>
        <v>12.480499999999999</v>
      </c>
      <c r="G18" s="66">
        <f t="shared" si="1"/>
        <v>25</v>
      </c>
      <c r="H18" s="65">
        <f>VLOOKUP($A18,'Return Data'!$B$7:$R$2843,12,0)</f>
        <v>31.939699999999998</v>
      </c>
      <c r="I18" s="66">
        <f t="shared" si="2"/>
        <v>25</v>
      </c>
      <c r="J18" s="65">
        <f>VLOOKUP($A18,'Return Data'!$B$7:$R$2843,13,0)</f>
        <v>40.0169</v>
      </c>
      <c r="K18" s="66">
        <f t="shared" si="3"/>
        <v>23</v>
      </c>
      <c r="L18" s="65"/>
      <c r="M18" s="66"/>
      <c r="N18" s="65"/>
      <c r="O18" s="66"/>
      <c r="P18" s="65"/>
      <c r="Q18" s="66"/>
      <c r="R18" s="65">
        <f>VLOOKUP($A18,'Return Data'!$B$7:$R$2843,16,0)</f>
        <v>15.5526</v>
      </c>
      <c r="S18" s="67">
        <f t="shared" si="5"/>
        <v>5</v>
      </c>
    </row>
    <row r="19" spans="1:19" x14ac:dyDescent="0.3">
      <c r="A19" s="63" t="s">
        <v>498</v>
      </c>
      <c r="B19" s="64">
        <f>VLOOKUP($A19,'Return Data'!$B$7:$R$2843,3,0)</f>
        <v>44372</v>
      </c>
      <c r="C19" s="65">
        <f>VLOOKUP($A19,'Return Data'!$B$7:$R$2843,4,0)</f>
        <v>187.34</v>
      </c>
      <c r="D19" s="65">
        <f>VLOOKUP($A19,'Return Data'!$B$7:$R$2843,10,0)</f>
        <v>12.7875</v>
      </c>
      <c r="E19" s="66">
        <f t="shared" si="0"/>
        <v>5</v>
      </c>
      <c r="F19" s="65">
        <f>VLOOKUP($A19,'Return Data'!$B$7:$R$2843,11,0)</f>
        <v>23.754799999999999</v>
      </c>
      <c r="G19" s="66">
        <f t="shared" si="1"/>
        <v>3</v>
      </c>
      <c r="H19" s="65">
        <f>VLOOKUP($A19,'Return Data'!$B$7:$R$2843,12,0)</f>
        <v>50.232599999999998</v>
      </c>
      <c r="I19" s="66">
        <f t="shared" si="2"/>
        <v>3</v>
      </c>
      <c r="J19" s="65">
        <f>VLOOKUP($A19,'Return Data'!$B$7:$R$2843,13,0)</f>
        <v>52.3461</v>
      </c>
      <c r="K19" s="66">
        <f t="shared" si="3"/>
        <v>6</v>
      </c>
      <c r="L19" s="65">
        <f>VLOOKUP($A19,'Return Data'!$B$7:$R$2843,17,0)</f>
        <v>17.280999999999999</v>
      </c>
      <c r="M19" s="66">
        <f>RANK(L19,L$8:L$40,0)</f>
        <v>8</v>
      </c>
      <c r="N19" s="65">
        <f>VLOOKUP($A19,'Return Data'!$B$7:$R$2843,14,0)</f>
        <v>14.525600000000001</v>
      </c>
      <c r="O19" s="66">
        <f>RANK(N19,N$8:N$40,0)</f>
        <v>7</v>
      </c>
      <c r="P19" s="65">
        <f>VLOOKUP($A19,'Return Data'!$B$7:$R$2843,15,0)</f>
        <v>14.6671</v>
      </c>
      <c r="Q19" s="66">
        <f>RANK(P19,P$8:P$40,0)</f>
        <v>4</v>
      </c>
      <c r="R19" s="65">
        <f>VLOOKUP($A19,'Return Data'!$B$7:$R$2843,16,0)</f>
        <v>14.4884</v>
      </c>
      <c r="S19" s="67">
        <f t="shared" si="5"/>
        <v>9</v>
      </c>
    </row>
    <row r="20" spans="1:19" x14ac:dyDescent="0.3">
      <c r="A20" s="63" t="s">
        <v>500</v>
      </c>
      <c r="B20" s="64">
        <f>VLOOKUP($A20,'Return Data'!$B$7:$R$2843,3,0)</f>
        <v>44372</v>
      </c>
      <c r="C20" s="65">
        <f>VLOOKUP($A20,'Return Data'!$B$7:$R$2843,4,0)</f>
        <v>14.6485</v>
      </c>
      <c r="D20" s="65">
        <f>VLOOKUP($A20,'Return Data'!$B$7:$R$2843,10,0)</f>
        <v>9.1217000000000006</v>
      </c>
      <c r="E20" s="66">
        <f t="shared" si="0"/>
        <v>28</v>
      </c>
      <c r="F20" s="65">
        <f>VLOOKUP($A20,'Return Data'!$B$7:$R$2843,11,0)</f>
        <v>11.1976</v>
      </c>
      <c r="G20" s="66">
        <f t="shared" si="1"/>
        <v>28</v>
      </c>
      <c r="H20" s="65">
        <f>VLOOKUP($A20,'Return Data'!$B$7:$R$2843,12,0)</f>
        <v>26.6492</v>
      </c>
      <c r="I20" s="66">
        <f t="shared" si="2"/>
        <v>32</v>
      </c>
      <c r="J20" s="65">
        <f>VLOOKUP($A20,'Return Data'!$B$7:$R$2843,13,0)</f>
        <v>32.6845</v>
      </c>
      <c r="K20" s="66">
        <f t="shared" si="3"/>
        <v>32</v>
      </c>
      <c r="L20" s="65">
        <f>VLOOKUP($A20,'Return Data'!$B$7:$R$2843,17,0)</f>
        <v>14.526</v>
      </c>
      <c r="M20" s="66">
        <f>RANK(L20,L$8:L$40,0)</f>
        <v>21</v>
      </c>
      <c r="N20" s="65">
        <f>VLOOKUP($A20,'Return Data'!$B$7:$R$2843,14,0)</f>
        <v>7.0904999999999996</v>
      </c>
      <c r="O20" s="66">
        <f>RANK(N20,N$8:N$40,0)</f>
        <v>25</v>
      </c>
      <c r="P20" s="65"/>
      <c r="Q20" s="66"/>
      <c r="R20" s="65">
        <f>VLOOKUP($A20,'Return Data'!$B$7:$R$2843,16,0)</f>
        <v>8.5157000000000007</v>
      </c>
      <c r="S20" s="67">
        <f t="shared" si="5"/>
        <v>33</v>
      </c>
    </row>
    <row r="21" spans="1:19" x14ac:dyDescent="0.3">
      <c r="A21" s="63" t="s">
        <v>503</v>
      </c>
      <c r="B21" s="64">
        <f>VLOOKUP($A21,'Return Data'!$B$7:$R$2843,3,0)</f>
        <v>44372</v>
      </c>
      <c r="C21" s="65">
        <f>VLOOKUP($A21,'Return Data'!$B$7:$R$2843,4,0)</f>
        <v>15.68</v>
      </c>
      <c r="D21" s="65">
        <f>VLOOKUP($A21,'Return Data'!$B$7:$R$2843,10,0)</f>
        <v>13.540900000000001</v>
      </c>
      <c r="E21" s="66">
        <f t="shared" si="0"/>
        <v>3</v>
      </c>
      <c r="F21" s="65">
        <f>VLOOKUP($A21,'Return Data'!$B$7:$R$2843,11,0)</f>
        <v>19.148900000000001</v>
      </c>
      <c r="G21" s="66">
        <f t="shared" si="1"/>
        <v>8</v>
      </c>
      <c r="H21" s="65">
        <f>VLOOKUP($A21,'Return Data'!$B$7:$R$2843,12,0)</f>
        <v>38.271599999999999</v>
      </c>
      <c r="I21" s="66">
        <f t="shared" si="2"/>
        <v>13</v>
      </c>
      <c r="J21" s="65">
        <f>VLOOKUP($A21,'Return Data'!$B$7:$R$2843,13,0)</f>
        <v>53.274700000000003</v>
      </c>
      <c r="K21" s="66">
        <f t="shared" si="3"/>
        <v>5</v>
      </c>
      <c r="L21" s="65">
        <f>VLOOKUP($A21,'Return Data'!$B$7:$R$2843,17,0)</f>
        <v>16.4907</v>
      </c>
      <c r="M21" s="66">
        <f>RANK(L21,L$8:L$40,0)</f>
        <v>10</v>
      </c>
      <c r="N21" s="65">
        <f>VLOOKUP($A21,'Return Data'!$B$7:$R$2843,14,0)</f>
        <v>11.1433</v>
      </c>
      <c r="O21" s="66">
        <f>RANK(N21,N$8:N$40,0)</f>
        <v>17</v>
      </c>
      <c r="P21" s="65"/>
      <c r="Q21" s="66"/>
      <c r="R21" s="65">
        <f>VLOOKUP($A21,'Return Data'!$B$7:$R$2843,16,0)</f>
        <v>10.5426</v>
      </c>
      <c r="S21" s="67">
        <f t="shared" si="5"/>
        <v>29</v>
      </c>
    </row>
    <row r="22" spans="1:19" x14ac:dyDescent="0.3">
      <c r="A22" s="63" t="s">
        <v>505</v>
      </c>
      <c r="B22" s="64">
        <f>VLOOKUP($A22,'Return Data'!$B$7:$R$2843,3,0)</f>
        <v>44372</v>
      </c>
      <c r="C22" s="65">
        <f>VLOOKUP($A22,'Return Data'!$B$7:$R$2843,4,0)</f>
        <v>13.554</v>
      </c>
      <c r="D22" s="65">
        <f>VLOOKUP($A22,'Return Data'!$B$7:$R$2843,10,0)</f>
        <v>6.4954999999999998</v>
      </c>
      <c r="E22" s="66">
        <f t="shared" si="0"/>
        <v>33</v>
      </c>
      <c r="F22" s="65">
        <f>VLOOKUP($A22,'Return Data'!$B$7:$R$2843,11,0)</f>
        <v>10.263299999999999</v>
      </c>
      <c r="G22" s="66">
        <f t="shared" si="1"/>
        <v>29</v>
      </c>
      <c r="H22" s="65">
        <f>VLOOKUP($A22,'Return Data'!$B$7:$R$2843,12,0)</f>
        <v>32.284500000000001</v>
      </c>
      <c r="I22" s="66">
        <f t="shared" si="2"/>
        <v>24</v>
      </c>
      <c r="J22" s="65">
        <f>VLOOKUP($A22,'Return Data'!$B$7:$R$2843,13,0)</f>
        <v>39.448700000000002</v>
      </c>
      <c r="K22" s="66">
        <f t="shared" si="3"/>
        <v>26</v>
      </c>
      <c r="L22" s="65"/>
      <c r="M22" s="66"/>
      <c r="N22" s="65"/>
      <c r="O22" s="66"/>
      <c r="P22" s="65"/>
      <c r="Q22" s="66"/>
      <c r="R22" s="65">
        <f>VLOOKUP($A22,'Return Data'!$B$7:$R$2843,16,0)</f>
        <v>12.7491</v>
      </c>
      <c r="S22" s="67">
        <f t="shared" si="5"/>
        <v>16</v>
      </c>
    </row>
    <row r="23" spans="1:19" x14ac:dyDescent="0.3">
      <c r="A23" s="63" t="s">
        <v>507</v>
      </c>
      <c r="B23" s="64">
        <f>VLOOKUP($A23,'Return Data'!$B$7:$R$2843,3,0)</f>
        <v>44372</v>
      </c>
      <c r="C23" s="65">
        <f>VLOOKUP($A23,'Return Data'!$B$7:$R$2843,4,0)</f>
        <v>13.486499999999999</v>
      </c>
      <c r="D23" s="65">
        <f>VLOOKUP($A23,'Return Data'!$B$7:$R$2843,10,0)</f>
        <v>9.0479000000000003</v>
      </c>
      <c r="E23" s="66">
        <f t="shared" si="0"/>
        <v>30</v>
      </c>
      <c r="F23" s="65">
        <f>VLOOKUP($A23,'Return Data'!$B$7:$R$2843,11,0)</f>
        <v>12.2874</v>
      </c>
      <c r="G23" s="66">
        <f t="shared" si="1"/>
        <v>26</v>
      </c>
      <c r="H23" s="65">
        <f>VLOOKUP($A23,'Return Data'!$B$7:$R$2843,12,0)</f>
        <v>26.857700000000001</v>
      </c>
      <c r="I23" s="66">
        <f t="shared" si="2"/>
        <v>31</v>
      </c>
      <c r="J23" s="65">
        <f>VLOOKUP($A23,'Return Data'!$B$7:$R$2843,13,0)</f>
        <v>35.825299999999999</v>
      </c>
      <c r="K23" s="66">
        <f t="shared" si="3"/>
        <v>28</v>
      </c>
      <c r="L23" s="65">
        <f>VLOOKUP($A23,'Return Data'!$B$7:$R$2843,17,0)</f>
        <v>13.380100000000001</v>
      </c>
      <c r="M23" s="66">
        <f>RANK(L23,L$8:L$40,0)</f>
        <v>25</v>
      </c>
      <c r="N23" s="65"/>
      <c r="O23" s="66"/>
      <c r="P23" s="65"/>
      <c r="Q23" s="66"/>
      <c r="R23" s="65">
        <f>VLOOKUP($A23,'Return Data'!$B$7:$R$2843,16,0)</f>
        <v>10.5245</v>
      </c>
      <c r="S23" s="67">
        <f t="shared" si="5"/>
        <v>30</v>
      </c>
    </row>
    <row r="24" spans="1:19" x14ac:dyDescent="0.3">
      <c r="A24" s="63" t="s">
        <v>508</v>
      </c>
      <c r="B24" s="64">
        <f>VLOOKUP($A24,'Return Data'!$B$7:$R$2843,3,0)</f>
        <v>44372</v>
      </c>
      <c r="C24" s="65">
        <f>VLOOKUP($A24,'Return Data'!$B$7:$R$2843,4,0)</f>
        <v>189.12851765853</v>
      </c>
      <c r="D24" s="65">
        <f>VLOOKUP($A24,'Return Data'!$B$7:$R$2843,10,0)</f>
        <v>11.5123</v>
      </c>
      <c r="E24" s="66">
        <f t="shared" si="0"/>
        <v>10</v>
      </c>
      <c r="F24" s="65">
        <f>VLOOKUP($A24,'Return Data'!$B$7:$R$2843,11,0)</f>
        <v>17.942799999999998</v>
      </c>
      <c r="G24" s="66">
        <f t="shared" si="1"/>
        <v>12</v>
      </c>
      <c r="H24" s="65">
        <f>VLOOKUP($A24,'Return Data'!$B$7:$R$2843,12,0)</f>
        <v>42.362699999999997</v>
      </c>
      <c r="I24" s="66">
        <f t="shared" si="2"/>
        <v>9</v>
      </c>
      <c r="J24" s="65">
        <f>VLOOKUP($A24,'Return Data'!$B$7:$R$2843,13,0)</f>
        <v>71.529600000000002</v>
      </c>
      <c r="K24" s="66">
        <f t="shared" si="3"/>
        <v>3</v>
      </c>
      <c r="L24" s="65">
        <f>VLOOKUP($A24,'Return Data'!$B$7:$R$2843,17,0)</f>
        <v>22.822099999999999</v>
      </c>
      <c r="M24" s="66">
        <f>RANK(L24,L$8:L$40,0)</f>
        <v>3</v>
      </c>
      <c r="N24" s="65">
        <f>VLOOKUP($A24,'Return Data'!$B$7:$R$2843,14,0)</f>
        <v>12.083</v>
      </c>
      <c r="O24" s="66">
        <f>RANK(N24,N$8:N$40,0)</f>
        <v>14</v>
      </c>
      <c r="P24" s="65">
        <f>VLOOKUP($A24,'Return Data'!$B$7:$R$2843,15,0)</f>
        <v>11.0594</v>
      </c>
      <c r="Q24" s="66">
        <f>RANK(P24,P$8:P$40,0)</f>
        <v>16</v>
      </c>
      <c r="R24" s="65">
        <f>VLOOKUP($A24,'Return Data'!$B$7:$R$2843,16,0)</f>
        <v>11.849600000000001</v>
      </c>
      <c r="S24" s="67">
        <f t="shared" si="5"/>
        <v>23</v>
      </c>
    </row>
    <row r="25" spans="1:19" x14ac:dyDescent="0.3">
      <c r="A25" s="63" t="s">
        <v>1833</v>
      </c>
      <c r="B25" s="64">
        <f>VLOOKUP($A25,'Return Data'!$B$7:$R$2843,3,0)</f>
        <v>44372</v>
      </c>
      <c r="C25" s="65">
        <f>VLOOKUP($A25,'Return Data'!$B$7:$R$2843,4,0)</f>
        <v>36.603000000000002</v>
      </c>
      <c r="D25" s="65">
        <f>VLOOKUP($A25,'Return Data'!$B$7:$R$2843,10,0)</f>
        <v>10.489599999999999</v>
      </c>
      <c r="E25" s="66">
        <f t="shared" si="0"/>
        <v>17</v>
      </c>
      <c r="F25" s="65">
        <f>VLOOKUP($A25,'Return Data'!$B$7:$R$2843,11,0)</f>
        <v>20.135899999999999</v>
      </c>
      <c r="G25" s="66">
        <f t="shared" si="1"/>
        <v>7</v>
      </c>
      <c r="H25" s="65">
        <f>VLOOKUP($A25,'Return Data'!$B$7:$R$2843,12,0)</f>
        <v>43.019599999999997</v>
      </c>
      <c r="I25" s="66">
        <f t="shared" si="2"/>
        <v>6</v>
      </c>
      <c r="J25" s="65">
        <f>VLOOKUP($A25,'Return Data'!$B$7:$R$2843,13,0)</f>
        <v>54.782600000000002</v>
      </c>
      <c r="K25" s="66">
        <f t="shared" si="3"/>
        <v>4</v>
      </c>
      <c r="L25" s="65">
        <f>VLOOKUP($A25,'Return Data'!$B$7:$R$2843,17,0)</f>
        <v>20.149000000000001</v>
      </c>
      <c r="M25" s="66">
        <f>RANK(L25,L$8:L$40,0)</f>
        <v>5</v>
      </c>
      <c r="N25" s="65">
        <f>VLOOKUP($A25,'Return Data'!$B$7:$R$2843,14,0)</f>
        <v>15.428000000000001</v>
      </c>
      <c r="O25" s="66">
        <f>RANK(N25,N$8:N$40,0)</f>
        <v>3</v>
      </c>
      <c r="P25" s="65">
        <f>VLOOKUP($A25,'Return Data'!$B$7:$R$2843,15,0)</f>
        <v>13.8529</v>
      </c>
      <c r="Q25" s="66">
        <f>RANK(P25,P$8:P$40,0)</f>
        <v>7</v>
      </c>
      <c r="R25" s="65">
        <f>VLOOKUP($A25,'Return Data'!$B$7:$R$2843,16,0)</f>
        <v>11.5693</v>
      </c>
      <c r="S25" s="67">
        <f t="shared" si="5"/>
        <v>25</v>
      </c>
    </row>
    <row r="26" spans="1:19" x14ac:dyDescent="0.3">
      <c r="A26" s="63" t="s">
        <v>511</v>
      </c>
      <c r="B26" s="64">
        <f>VLOOKUP($A26,'Return Data'!$B$7:$R$2843,3,0)</f>
        <v>44372</v>
      </c>
      <c r="C26" s="65">
        <f>VLOOKUP($A26,'Return Data'!$B$7:$R$2843,4,0)</f>
        <v>34.414000000000001</v>
      </c>
      <c r="D26" s="65">
        <f>VLOOKUP($A26,'Return Data'!$B$7:$R$2843,10,0)</f>
        <v>9.1468000000000007</v>
      </c>
      <c r="E26" s="66">
        <f t="shared" si="0"/>
        <v>27</v>
      </c>
      <c r="F26" s="65">
        <f>VLOOKUP($A26,'Return Data'!$B$7:$R$2843,11,0)</f>
        <v>13.025499999999999</v>
      </c>
      <c r="G26" s="66">
        <f t="shared" si="1"/>
        <v>24</v>
      </c>
      <c r="H26" s="65">
        <f>VLOOKUP($A26,'Return Data'!$B$7:$R$2843,12,0)</f>
        <v>31.391300000000001</v>
      </c>
      <c r="I26" s="66">
        <f t="shared" si="2"/>
        <v>27</v>
      </c>
      <c r="J26" s="65">
        <f>VLOOKUP($A26,'Return Data'!$B$7:$R$2843,13,0)</f>
        <v>39.894300000000001</v>
      </c>
      <c r="K26" s="66">
        <f t="shared" si="3"/>
        <v>24</v>
      </c>
      <c r="L26" s="65">
        <f>VLOOKUP($A26,'Return Data'!$B$7:$R$2843,17,0)</f>
        <v>13.929</v>
      </c>
      <c r="M26" s="66">
        <f>RANK(L26,L$8:L$40,0)</f>
        <v>23</v>
      </c>
      <c r="N26" s="65">
        <f>VLOOKUP($A26,'Return Data'!$B$7:$R$2843,14,0)</f>
        <v>9.8050999999999995</v>
      </c>
      <c r="O26" s="66">
        <f>RANK(N26,N$8:N$40,0)</f>
        <v>24</v>
      </c>
      <c r="P26" s="65">
        <f>VLOOKUP($A26,'Return Data'!$B$7:$R$2843,15,0)</f>
        <v>11.5708</v>
      </c>
      <c r="Q26" s="66">
        <f>RANK(P26,P$8:P$40,0)</f>
        <v>14</v>
      </c>
      <c r="R26" s="65">
        <f>VLOOKUP($A26,'Return Data'!$B$7:$R$2843,16,0)</f>
        <v>12.635999999999999</v>
      </c>
      <c r="S26" s="67">
        <f t="shared" si="5"/>
        <v>18</v>
      </c>
    </row>
    <row r="27" spans="1:19" x14ac:dyDescent="0.3">
      <c r="A27" s="63" t="s">
        <v>512</v>
      </c>
      <c r="B27" s="64">
        <f>VLOOKUP($A27,'Return Data'!$B$7:$R$2843,3,0)</f>
        <v>44372</v>
      </c>
      <c r="C27" s="65">
        <f>VLOOKUP($A27,'Return Data'!$B$7:$R$2843,4,0)</f>
        <v>130.61160000000001</v>
      </c>
      <c r="D27" s="65">
        <f>VLOOKUP($A27,'Return Data'!$B$7:$R$2843,10,0)</f>
        <v>9.2194000000000003</v>
      </c>
      <c r="E27" s="66">
        <f t="shared" si="0"/>
        <v>25</v>
      </c>
      <c r="F27" s="65">
        <f>VLOOKUP($A27,'Return Data'!$B$7:$R$2843,11,0)</f>
        <v>9.5541999999999998</v>
      </c>
      <c r="G27" s="66">
        <f t="shared" si="1"/>
        <v>32</v>
      </c>
      <c r="H27" s="65">
        <f>VLOOKUP($A27,'Return Data'!$B$7:$R$2843,12,0)</f>
        <v>29.126799999999999</v>
      </c>
      <c r="I27" s="66">
        <f t="shared" si="2"/>
        <v>28</v>
      </c>
      <c r="J27" s="65">
        <f>VLOOKUP($A27,'Return Data'!$B$7:$R$2843,13,0)</f>
        <v>32.402900000000002</v>
      </c>
      <c r="K27" s="66">
        <f t="shared" si="3"/>
        <v>33</v>
      </c>
      <c r="L27" s="65">
        <f>VLOOKUP($A27,'Return Data'!$B$7:$R$2843,17,0)</f>
        <v>12.3626</v>
      </c>
      <c r="M27" s="66">
        <f>RANK(L27,L$8:L$40,0)</f>
        <v>27</v>
      </c>
      <c r="N27" s="65">
        <f>VLOOKUP($A27,'Return Data'!$B$7:$R$2843,14,0)</f>
        <v>11.6258</v>
      </c>
      <c r="O27" s="66">
        <f>RANK(N27,N$8:N$40,0)</f>
        <v>15</v>
      </c>
      <c r="P27" s="65">
        <f>VLOOKUP($A27,'Return Data'!$B$7:$R$2843,15,0)</f>
        <v>10.1814</v>
      </c>
      <c r="Q27" s="66">
        <f>RANK(P27,P$8:P$40,0)</f>
        <v>21</v>
      </c>
      <c r="R27" s="65">
        <f>VLOOKUP($A27,'Return Data'!$B$7:$R$2843,16,0)</f>
        <v>8.7896999999999998</v>
      </c>
      <c r="S27" s="67">
        <f t="shared" si="5"/>
        <v>31</v>
      </c>
    </row>
    <row r="28" spans="1:19" x14ac:dyDescent="0.3">
      <c r="A28" s="63" t="s">
        <v>515</v>
      </c>
      <c r="B28" s="64">
        <f>VLOOKUP($A28,'Return Data'!$B$7:$R$2843,3,0)</f>
        <v>44372</v>
      </c>
      <c r="C28" s="65">
        <f>VLOOKUP($A28,'Return Data'!$B$7:$R$2843,4,0)</f>
        <v>15.315799999999999</v>
      </c>
      <c r="D28" s="65">
        <f>VLOOKUP($A28,'Return Data'!$B$7:$R$2843,10,0)</f>
        <v>11.8726</v>
      </c>
      <c r="E28" s="66">
        <f t="shared" si="0"/>
        <v>8</v>
      </c>
      <c r="F28" s="65">
        <f>VLOOKUP($A28,'Return Data'!$B$7:$R$2843,11,0)</f>
        <v>20.537099999999999</v>
      </c>
      <c r="G28" s="66">
        <f t="shared" si="1"/>
        <v>6</v>
      </c>
      <c r="H28" s="65">
        <f>VLOOKUP($A28,'Return Data'!$B$7:$R$2843,12,0)</f>
        <v>42.057600000000001</v>
      </c>
      <c r="I28" s="66">
        <f t="shared" si="2"/>
        <v>10</v>
      </c>
      <c r="J28" s="65">
        <f>VLOOKUP($A28,'Return Data'!$B$7:$R$2843,13,0)</f>
        <v>49.658999999999999</v>
      </c>
      <c r="K28" s="66">
        <f t="shared" si="3"/>
        <v>11</v>
      </c>
      <c r="L28" s="65"/>
      <c r="M28" s="66"/>
      <c r="N28" s="65"/>
      <c r="O28" s="66"/>
      <c r="P28" s="65"/>
      <c r="Q28" s="66"/>
      <c r="R28" s="65">
        <f>VLOOKUP($A28,'Return Data'!$B$7:$R$2843,16,0)</f>
        <v>24.618200000000002</v>
      </c>
      <c r="S28" s="67">
        <f t="shared" si="5"/>
        <v>1</v>
      </c>
    </row>
    <row r="29" spans="1:19" x14ac:dyDescent="0.3">
      <c r="A29" s="63" t="s">
        <v>518</v>
      </c>
      <c r="B29" s="64">
        <f>VLOOKUP($A29,'Return Data'!$B$7:$R$2843,3,0)</f>
        <v>44372</v>
      </c>
      <c r="C29" s="65">
        <f>VLOOKUP($A29,'Return Data'!$B$7:$R$2843,4,0)</f>
        <v>20.387</v>
      </c>
      <c r="D29" s="65">
        <f>VLOOKUP($A29,'Return Data'!$B$7:$R$2843,10,0)</f>
        <v>10.714700000000001</v>
      </c>
      <c r="E29" s="66">
        <f t="shared" si="0"/>
        <v>16</v>
      </c>
      <c r="F29" s="65">
        <f>VLOOKUP($A29,'Return Data'!$B$7:$R$2843,11,0)</f>
        <v>15.7103</v>
      </c>
      <c r="G29" s="66">
        <f t="shared" si="1"/>
        <v>18</v>
      </c>
      <c r="H29" s="65">
        <f>VLOOKUP($A29,'Return Data'!$B$7:$R$2843,12,0)</f>
        <v>35.389800000000001</v>
      </c>
      <c r="I29" s="66">
        <f t="shared" si="2"/>
        <v>20</v>
      </c>
      <c r="J29" s="65">
        <f>VLOOKUP($A29,'Return Data'!$B$7:$R$2843,13,0)</f>
        <v>43.0366</v>
      </c>
      <c r="K29" s="66">
        <f t="shared" si="3"/>
        <v>20</v>
      </c>
      <c r="L29" s="65">
        <f>VLOOKUP($A29,'Return Data'!$B$7:$R$2843,17,0)</f>
        <v>16.3369</v>
      </c>
      <c r="M29" s="66">
        <f>RANK(L29,L$8:L$40,0)</f>
        <v>11</v>
      </c>
      <c r="N29" s="65">
        <f>VLOOKUP($A29,'Return Data'!$B$7:$R$2843,14,0)</f>
        <v>14.6129</v>
      </c>
      <c r="O29" s="66">
        <f>RANK(N29,N$8:N$40,0)</f>
        <v>6</v>
      </c>
      <c r="P29" s="65">
        <f>VLOOKUP($A29,'Return Data'!$B$7:$R$2843,15,0)</f>
        <v>14.714499999999999</v>
      </c>
      <c r="Q29" s="66">
        <f>RANK(P29,P$8:P$40,0)</f>
        <v>3</v>
      </c>
      <c r="R29" s="65">
        <f>VLOOKUP($A29,'Return Data'!$B$7:$R$2843,16,0)</f>
        <v>12.803699999999999</v>
      </c>
      <c r="S29" s="67">
        <f t="shared" si="5"/>
        <v>15</v>
      </c>
    </row>
    <row r="30" spans="1:19" x14ac:dyDescent="0.3">
      <c r="A30" s="63" t="s">
        <v>520</v>
      </c>
      <c r="B30" s="64">
        <f>VLOOKUP($A30,'Return Data'!$B$7:$R$2843,3,0)</f>
        <v>44372</v>
      </c>
      <c r="C30" s="65">
        <f>VLOOKUP($A30,'Return Data'!$B$7:$R$2843,4,0)</f>
        <v>14.520799999999999</v>
      </c>
      <c r="D30" s="65">
        <f>VLOOKUP($A30,'Return Data'!$B$7:$R$2843,10,0)</f>
        <v>7.7331000000000003</v>
      </c>
      <c r="E30" s="66">
        <f t="shared" si="0"/>
        <v>32</v>
      </c>
      <c r="F30" s="65">
        <f>VLOOKUP($A30,'Return Data'!$B$7:$R$2843,11,0)</f>
        <v>9.6463999999999999</v>
      </c>
      <c r="G30" s="66">
        <f t="shared" si="1"/>
        <v>31</v>
      </c>
      <c r="H30" s="65">
        <f>VLOOKUP($A30,'Return Data'!$B$7:$R$2843,12,0)</f>
        <v>28.602799999999998</v>
      </c>
      <c r="I30" s="66">
        <f t="shared" si="2"/>
        <v>29</v>
      </c>
      <c r="J30" s="65">
        <f>VLOOKUP($A30,'Return Data'!$B$7:$R$2843,13,0)</f>
        <v>33.777999999999999</v>
      </c>
      <c r="K30" s="66">
        <f t="shared" si="3"/>
        <v>29</v>
      </c>
      <c r="L30" s="65"/>
      <c r="M30" s="66"/>
      <c r="N30" s="65"/>
      <c r="O30" s="66"/>
      <c r="P30" s="65"/>
      <c r="Q30" s="66"/>
      <c r="R30" s="65">
        <f>VLOOKUP($A30,'Return Data'!$B$7:$R$2843,16,0)</f>
        <v>14.3544</v>
      </c>
      <c r="S30" s="67">
        <f t="shared" si="5"/>
        <v>10</v>
      </c>
    </row>
    <row r="31" spans="1:19" x14ac:dyDescent="0.3">
      <c r="A31" s="63" t="s">
        <v>2008</v>
      </c>
      <c r="B31" s="64">
        <f>VLOOKUP($A31,'Return Data'!$B$7:$R$2843,3,0)</f>
        <v>44372</v>
      </c>
      <c r="C31" s="65">
        <f>VLOOKUP($A31,'Return Data'!$B$7:$R$2843,4,0)</f>
        <v>13.0021</v>
      </c>
      <c r="D31" s="65">
        <f>VLOOKUP($A31,'Return Data'!$B$7:$R$2843,10,0)</f>
        <v>9.3450000000000006</v>
      </c>
      <c r="E31" s="66">
        <f t="shared" si="0"/>
        <v>23</v>
      </c>
      <c r="F31" s="65">
        <f>VLOOKUP($A31,'Return Data'!$B$7:$R$2843,11,0)</f>
        <v>11.450100000000001</v>
      </c>
      <c r="G31" s="66">
        <f t="shared" si="1"/>
        <v>27</v>
      </c>
      <c r="H31" s="65">
        <f>VLOOKUP($A31,'Return Data'!$B$7:$R$2843,12,0)</f>
        <v>26.5411</v>
      </c>
      <c r="I31" s="66">
        <f t="shared" si="2"/>
        <v>33</v>
      </c>
      <c r="J31" s="65">
        <f>VLOOKUP($A31,'Return Data'!$B$7:$R$2843,13,0)</f>
        <v>32.773400000000002</v>
      </c>
      <c r="K31" s="66">
        <f t="shared" si="3"/>
        <v>31</v>
      </c>
      <c r="L31" s="65">
        <f>VLOOKUP($A31,'Return Data'!$B$7:$R$2843,17,0)</f>
        <v>11.002000000000001</v>
      </c>
      <c r="M31" s="66">
        <f t="shared" ref="M31:M40" si="7">RANK(L31,L$8:L$40,0)</f>
        <v>28</v>
      </c>
      <c r="N31" s="65"/>
      <c r="O31" s="66"/>
      <c r="P31" s="65"/>
      <c r="Q31" s="66"/>
      <c r="R31" s="65">
        <f>VLOOKUP($A31,'Return Data'!$B$7:$R$2843,16,0)</f>
        <v>8.6736000000000004</v>
      </c>
      <c r="S31" s="67">
        <f t="shared" si="5"/>
        <v>32</v>
      </c>
    </row>
    <row r="32" spans="1:19" x14ac:dyDescent="0.3">
      <c r="A32" s="63" t="s">
        <v>521</v>
      </c>
      <c r="B32" s="64">
        <f>VLOOKUP($A32,'Return Data'!$B$7:$R$2843,3,0)</f>
        <v>44372</v>
      </c>
      <c r="C32" s="65">
        <f>VLOOKUP($A32,'Return Data'!$B$7:$R$2843,4,0)</f>
        <v>61.81</v>
      </c>
      <c r="D32" s="65">
        <f>VLOOKUP($A32,'Return Data'!$B$7:$R$2843,10,0)</f>
        <v>11.6928</v>
      </c>
      <c r="E32" s="66">
        <f t="shared" si="0"/>
        <v>9</v>
      </c>
      <c r="F32" s="65">
        <f>VLOOKUP($A32,'Return Data'!$B$7:$R$2843,11,0)</f>
        <v>21.5242</v>
      </c>
      <c r="G32" s="66">
        <f t="shared" si="1"/>
        <v>4</v>
      </c>
      <c r="H32" s="65">
        <f>VLOOKUP($A32,'Return Data'!$B$7:$R$2843,12,0)</f>
        <v>44.797800000000002</v>
      </c>
      <c r="I32" s="66">
        <f t="shared" si="2"/>
        <v>4</v>
      </c>
      <c r="J32" s="65">
        <f>VLOOKUP($A32,'Return Data'!$B$7:$R$2843,13,0)</f>
        <v>49.520499999999998</v>
      </c>
      <c r="K32" s="66">
        <f t="shared" si="3"/>
        <v>12</v>
      </c>
      <c r="L32" s="65">
        <f>VLOOKUP($A32,'Return Data'!$B$7:$R$2843,17,0)</f>
        <v>6.6623000000000001</v>
      </c>
      <c r="M32" s="66">
        <f t="shared" si="7"/>
        <v>29</v>
      </c>
      <c r="N32" s="65">
        <f>VLOOKUP($A32,'Return Data'!$B$7:$R$2843,14,0)</f>
        <v>4.3929999999999998</v>
      </c>
      <c r="O32" s="66">
        <f t="shared" ref="O32:O40" si="8">RANK(N32,N$8:N$40,0)</f>
        <v>26</v>
      </c>
      <c r="P32" s="65">
        <f>VLOOKUP($A32,'Return Data'!$B$7:$R$2843,15,0)</f>
        <v>8.6087000000000007</v>
      </c>
      <c r="Q32" s="66">
        <f t="shared" ref="Q32:Q40" si="9">RANK(P32,P$8:P$40,0)</f>
        <v>22</v>
      </c>
      <c r="R32" s="65">
        <f>VLOOKUP($A32,'Return Data'!$B$7:$R$2843,16,0)</f>
        <v>12.0162</v>
      </c>
      <c r="S32" s="67">
        <f t="shared" si="5"/>
        <v>21</v>
      </c>
    </row>
    <row r="33" spans="1:19" x14ac:dyDescent="0.3">
      <c r="A33" s="63" t="s">
        <v>527</v>
      </c>
      <c r="B33" s="64">
        <f>VLOOKUP($A33,'Return Data'!$B$7:$R$2843,3,0)</f>
        <v>44372</v>
      </c>
      <c r="C33" s="65">
        <f>VLOOKUP($A33,'Return Data'!$B$7:$R$2843,4,0)</f>
        <v>91.53</v>
      </c>
      <c r="D33" s="65">
        <f>VLOOKUP($A33,'Return Data'!$B$7:$R$2843,10,0)</f>
        <v>13.2096</v>
      </c>
      <c r="E33" s="66">
        <f t="shared" si="0"/>
        <v>4</v>
      </c>
      <c r="F33" s="65">
        <f>VLOOKUP($A33,'Return Data'!$B$7:$R$2843,11,0)</f>
        <v>16.7623</v>
      </c>
      <c r="G33" s="66">
        <f t="shared" si="1"/>
        <v>14</v>
      </c>
      <c r="H33" s="65">
        <f>VLOOKUP($A33,'Return Data'!$B$7:$R$2843,12,0)</f>
        <v>35.7408</v>
      </c>
      <c r="I33" s="66">
        <f t="shared" si="2"/>
        <v>18</v>
      </c>
      <c r="J33" s="65">
        <f>VLOOKUP($A33,'Return Data'!$B$7:$R$2843,13,0)</f>
        <v>46.237400000000001</v>
      </c>
      <c r="K33" s="66">
        <f t="shared" si="3"/>
        <v>14</v>
      </c>
      <c r="L33" s="65">
        <f>VLOOKUP($A33,'Return Data'!$B$7:$R$2843,17,0)</f>
        <v>15.4536</v>
      </c>
      <c r="M33" s="66">
        <f t="shared" si="7"/>
        <v>19</v>
      </c>
      <c r="N33" s="65">
        <f>VLOOKUP($A33,'Return Data'!$B$7:$R$2843,14,0)</f>
        <v>11.2424</v>
      </c>
      <c r="O33" s="66">
        <f t="shared" si="8"/>
        <v>16</v>
      </c>
      <c r="P33" s="65">
        <f>VLOOKUP($A33,'Return Data'!$B$7:$R$2843,15,0)</f>
        <v>10.543100000000001</v>
      </c>
      <c r="Q33" s="66">
        <f t="shared" si="9"/>
        <v>19</v>
      </c>
      <c r="R33" s="65">
        <f>VLOOKUP($A33,'Return Data'!$B$7:$R$2843,16,0)</f>
        <v>13.571899999999999</v>
      </c>
      <c r="S33" s="67">
        <f t="shared" si="5"/>
        <v>13</v>
      </c>
    </row>
    <row r="34" spans="1:19" x14ac:dyDescent="0.3">
      <c r="A34" s="63" t="s">
        <v>529</v>
      </c>
      <c r="B34" s="64">
        <f>VLOOKUP($A34,'Return Data'!$B$7:$R$2843,3,0)</f>
        <v>44372</v>
      </c>
      <c r="C34" s="65">
        <f>VLOOKUP($A34,'Return Data'!$B$7:$R$2843,4,0)</f>
        <v>101.17</v>
      </c>
      <c r="D34" s="65">
        <f>VLOOKUP($A34,'Return Data'!$B$7:$R$2843,10,0)</f>
        <v>9.7288999999999994</v>
      </c>
      <c r="E34" s="66">
        <f t="shared" si="0"/>
        <v>21</v>
      </c>
      <c r="F34" s="65">
        <f>VLOOKUP($A34,'Return Data'!$B$7:$R$2843,11,0)</f>
        <v>14.6402</v>
      </c>
      <c r="G34" s="66">
        <f t="shared" si="1"/>
        <v>21</v>
      </c>
      <c r="H34" s="65">
        <f>VLOOKUP($A34,'Return Data'!$B$7:$R$2843,12,0)</f>
        <v>35.380699999999997</v>
      </c>
      <c r="I34" s="66">
        <f t="shared" si="2"/>
        <v>21</v>
      </c>
      <c r="J34" s="65">
        <f>VLOOKUP($A34,'Return Data'!$B$7:$R$2843,13,0)</f>
        <v>43.973199999999999</v>
      </c>
      <c r="K34" s="66">
        <f t="shared" si="3"/>
        <v>17</v>
      </c>
      <c r="L34" s="65">
        <f>VLOOKUP($A34,'Return Data'!$B$7:$R$2843,17,0)</f>
        <v>15.256</v>
      </c>
      <c r="M34" s="66">
        <f t="shared" si="7"/>
        <v>20</v>
      </c>
      <c r="N34" s="65">
        <f>VLOOKUP($A34,'Return Data'!$B$7:$R$2843,14,0)</f>
        <v>10.4573</v>
      </c>
      <c r="O34" s="66">
        <f t="shared" si="8"/>
        <v>20</v>
      </c>
      <c r="P34" s="65">
        <f>VLOOKUP($A34,'Return Data'!$B$7:$R$2843,15,0)</f>
        <v>14.309100000000001</v>
      </c>
      <c r="Q34" s="66">
        <f t="shared" si="9"/>
        <v>6</v>
      </c>
      <c r="R34" s="65">
        <f>VLOOKUP($A34,'Return Data'!$B$7:$R$2843,16,0)</f>
        <v>11.3866</v>
      </c>
      <c r="S34" s="67">
        <f t="shared" si="5"/>
        <v>26</v>
      </c>
    </row>
    <row r="35" spans="1:19" x14ac:dyDescent="0.3">
      <c r="A35" s="63" t="s">
        <v>531</v>
      </c>
      <c r="B35" s="64">
        <f>VLOOKUP($A35,'Return Data'!$B$7:$R$2843,3,0)</f>
        <v>44372</v>
      </c>
      <c r="C35" s="65">
        <f>VLOOKUP($A35,'Return Data'!$B$7:$R$2843,4,0)</f>
        <v>248.30869999999999</v>
      </c>
      <c r="D35" s="65">
        <f>VLOOKUP($A35,'Return Data'!$B$7:$R$2843,10,0)</f>
        <v>21.625499999999999</v>
      </c>
      <c r="E35" s="66">
        <f t="shared" si="0"/>
        <v>1</v>
      </c>
      <c r="F35" s="65">
        <f>VLOOKUP($A35,'Return Data'!$B$7:$R$2843,11,0)</f>
        <v>32.851799999999997</v>
      </c>
      <c r="G35" s="66">
        <f t="shared" si="1"/>
        <v>1</v>
      </c>
      <c r="H35" s="65">
        <f>VLOOKUP($A35,'Return Data'!$B$7:$R$2843,12,0)</f>
        <v>58.0396</v>
      </c>
      <c r="I35" s="66">
        <f t="shared" si="2"/>
        <v>1</v>
      </c>
      <c r="J35" s="65">
        <f>VLOOKUP($A35,'Return Data'!$B$7:$R$2843,13,0)</f>
        <v>83.850399999999993</v>
      </c>
      <c r="K35" s="66">
        <f t="shared" si="3"/>
        <v>1</v>
      </c>
      <c r="L35" s="65">
        <f>VLOOKUP($A35,'Return Data'!$B$7:$R$2843,17,0)</f>
        <v>34.110399999999998</v>
      </c>
      <c r="M35" s="66">
        <f t="shared" si="7"/>
        <v>1</v>
      </c>
      <c r="N35" s="65">
        <f>VLOOKUP($A35,'Return Data'!$B$7:$R$2843,14,0)</f>
        <v>24.986799999999999</v>
      </c>
      <c r="O35" s="66">
        <f t="shared" si="8"/>
        <v>1</v>
      </c>
      <c r="P35" s="65">
        <f>VLOOKUP($A35,'Return Data'!$B$7:$R$2843,15,0)</f>
        <v>18.4343</v>
      </c>
      <c r="Q35" s="66">
        <f t="shared" si="9"/>
        <v>1</v>
      </c>
      <c r="R35" s="65">
        <f>VLOOKUP($A35,'Return Data'!$B$7:$R$2843,16,0)</f>
        <v>17.162400000000002</v>
      </c>
      <c r="S35" s="67">
        <f t="shared" si="5"/>
        <v>3</v>
      </c>
    </row>
    <row r="36" spans="1:19" x14ac:dyDescent="0.3">
      <c r="A36" s="63" t="s">
        <v>1839</v>
      </c>
      <c r="B36" s="64">
        <f>VLOOKUP($A36,'Return Data'!$B$7:$R$2843,3,0)</f>
        <v>44372</v>
      </c>
      <c r="C36" s="65">
        <f>VLOOKUP($A36,'Return Data'!$B$7:$R$2843,4,0)</f>
        <v>440.58894789093802</v>
      </c>
      <c r="D36" s="65">
        <f>VLOOKUP($A36,'Return Data'!$B$7:$R$2843,10,0)</f>
        <v>9.4373000000000005</v>
      </c>
      <c r="E36" s="66">
        <f t="shared" si="0"/>
        <v>22</v>
      </c>
      <c r="F36" s="65">
        <f>VLOOKUP($A36,'Return Data'!$B$7:$R$2843,11,0)</f>
        <v>14.074</v>
      </c>
      <c r="G36" s="66">
        <f t="shared" si="1"/>
        <v>23</v>
      </c>
      <c r="H36" s="65">
        <f>VLOOKUP($A36,'Return Data'!$B$7:$R$2843,12,0)</f>
        <v>35.4071</v>
      </c>
      <c r="I36" s="66">
        <f t="shared" si="2"/>
        <v>19</v>
      </c>
      <c r="J36" s="65">
        <f>VLOOKUP($A36,'Return Data'!$B$7:$R$2843,13,0)</f>
        <v>39.655299999999997</v>
      </c>
      <c r="K36" s="66">
        <f t="shared" si="3"/>
        <v>25</v>
      </c>
      <c r="L36" s="65">
        <f>VLOOKUP($A36,'Return Data'!$B$7:$R$2843,17,0)</f>
        <v>16.091100000000001</v>
      </c>
      <c r="M36" s="66">
        <f t="shared" si="7"/>
        <v>14</v>
      </c>
      <c r="N36" s="65">
        <f>VLOOKUP($A36,'Return Data'!$B$7:$R$2843,14,0)</f>
        <v>13.8056</v>
      </c>
      <c r="O36" s="66">
        <f t="shared" si="8"/>
        <v>8</v>
      </c>
      <c r="P36" s="65">
        <f>VLOOKUP($A36,'Return Data'!$B$7:$R$2843,15,0)</f>
        <v>13.532500000000001</v>
      </c>
      <c r="Q36" s="66">
        <f t="shared" si="9"/>
        <v>8</v>
      </c>
      <c r="R36" s="65">
        <f>VLOOKUP($A36,'Return Data'!$B$7:$R$2843,16,0)</f>
        <v>15.984999999999999</v>
      </c>
      <c r="S36" s="67">
        <f t="shared" si="5"/>
        <v>4</v>
      </c>
    </row>
    <row r="37" spans="1:19" x14ac:dyDescent="0.3">
      <c r="A37" s="63" t="s">
        <v>534</v>
      </c>
      <c r="B37" s="64">
        <f>VLOOKUP($A37,'Return Data'!$B$7:$R$2843,3,0)</f>
        <v>44372</v>
      </c>
      <c r="C37" s="65">
        <f>VLOOKUP($A37,'Return Data'!$B$7:$R$2843,4,0)</f>
        <v>21.4726</v>
      </c>
      <c r="D37" s="65">
        <f>VLOOKUP($A37,'Return Data'!$B$7:$R$2843,10,0)</f>
        <v>7.9942000000000002</v>
      </c>
      <c r="E37" s="66">
        <f t="shared" si="0"/>
        <v>31</v>
      </c>
      <c r="F37" s="65">
        <f>VLOOKUP($A37,'Return Data'!$B$7:$R$2843,11,0)</f>
        <v>9.2113999999999994</v>
      </c>
      <c r="G37" s="66">
        <f t="shared" si="1"/>
        <v>33</v>
      </c>
      <c r="H37" s="65">
        <f>VLOOKUP($A37,'Return Data'!$B$7:$R$2843,12,0)</f>
        <v>28.190799999999999</v>
      </c>
      <c r="I37" s="66">
        <f t="shared" si="2"/>
        <v>30</v>
      </c>
      <c r="J37" s="65">
        <f>VLOOKUP($A37,'Return Data'!$B$7:$R$2843,13,0)</f>
        <v>33.368499999999997</v>
      </c>
      <c r="K37" s="66">
        <f t="shared" si="3"/>
        <v>30</v>
      </c>
      <c r="L37" s="65">
        <f>VLOOKUP($A37,'Return Data'!$B$7:$R$2843,17,0)</f>
        <v>12.714</v>
      </c>
      <c r="M37" s="66">
        <f t="shared" si="7"/>
        <v>26</v>
      </c>
      <c r="N37" s="65">
        <f>VLOOKUP($A37,'Return Data'!$B$7:$R$2843,14,0)</f>
        <v>9.9581999999999997</v>
      </c>
      <c r="O37" s="66">
        <f t="shared" si="8"/>
        <v>22</v>
      </c>
      <c r="P37" s="65">
        <f>VLOOKUP($A37,'Return Data'!$B$7:$R$2843,15,0)</f>
        <v>10.727</v>
      </c>
      <c r="Q37" s="66">
        <f t="shared" si="9"/>
        <v>18</v>
      </c>
      <c r="R37" s="65">
        <f>VLOOKUP($A37,'Return Data'!$B$7:$R$2843,16,0)</f>
        <v>10.6526</v>
      </c>
      <c r="S37" s="67">
        <f t="shared" si="5"/>
        <v>28</v>
      </c>
    </row>
    <row r="38" spans="1:19" x14ac:dyDescent="0.3">
      <c r="A38" s="63" t="s">
        <v>535</v>
      </c>
      <c r="B38" s="64">
        <f>VLOOKUP($A38,'Return Data'!$B$7:$R$2843,3,0)</f>
        <v>44372</v>
      </c>
      <c r="C38" s="65">
        <f>VLOOKUP($A38,'Return Data'!$B$7:$R$2843,4,0)</f>
        <v>122.2901</v>
      </c>
      <c r="D38" s="65">
        <f>VLOOKUP($A38,'Return Data'!$B$7:$R$2843,10,0)</f>
        <v>11.147600000000001</v>
      </c>
      <c r="E38" s="66">
        <f t="shared" si="0"/>
        <v>12</v>
      </c>
      <c r="F38" s="65">
        <f>VLOOKUP($A38,'Return Data'!$B$7:$R$2843,11,0)</f>
        <v>16.845300000000002</v>
      </c>
      <c r="G38" s="66">
        <f t="shared" si="1"/>
        <v>13</v>
      </c>
      <c r="H38" s="65">
        <f>VLOOKUP($A38,'Return Data'!$B$7:$R$2843,12,0)</f>
        <v>34.880099999999999</v>
      </c>
      <c r="I38" s="66">
        <f t="shared" si="2"/>
        <v>22</v>
      </c>
      <c r="J38" s="65">
        <f>VLOOKUP($A38,'Return Data'!$B$7:$R$2843,13,0)</f>
        <v>40.276000000000003</v>
      </c>
      <c r="K38" s="66">
        <f t="shared" si="3"/>
        <v>22</v>
      </c>
      <c r="L38" s="65">
        <f>VLOOKUP($A38,'Return Data'!$B$7:$R$2843,17,0)</f>
        <v>15.4627</v>
      </c>
      <c r="M38" s="66">
        <f t="shared" si="7"/>
        <v>17</v>
      </c>
      <c r="N38" s="65">
        <f>VLOOKUP($A38,'Return Data'!$B$7:$R$2843,14,0)</f>
        <v>12.5085</v>
      </c>
      <c r="O38" s="66">
        <f t="shared" si="8"/>
        <v>13</v>
      </c>
      <c r="P38" s="65">
        <f>VLOOKUP($A38,'Return Data'!$B$7:$R$2843,15,0)</f>
        <v>13.164899999999999</v>
      </c>
      <c r="Q38" s="66">
        <f t="shared" si="9"/>
        <v>9</v>
      </c>
      <c r="R38" s="65">
        <f>VLOOKUP($A38,'Return Data'!$B$7:$R$2843,16,0)</f>
        <v>12.6366</v>
      </c>
      <c r="S38" s="67">
        <f t="shared" si="5"/>
        <v>17</v>
      </c>
    </row>
    <row r="39" spans="1:19" x14ac:dyDescent="0.3">
      <c r="A39" s="63" t="s">
        <v>538</v>
      </c>
      <c r="B39" s="64">
        <f>VLOOKUP($A39,'Return Data'!$B$7:$R$2843,3,0)</f>
        <v>44372</v>
      </c>
      <c r="C39" s="65">
        <f>VLOOKUP($A39,'Return Data'!$B$7:$R$2843,4,0)</f>
        <v>379.44259348521399</v>
      </c>
      <c r="D39" s="65">
        <f>VLOOKUP($A39,'Return Data'!$B$7:$R$2843,10,0)</f>
        <v>9.2148000000000003</v>
      </c>
      <c r="E39" s="66">
        <f t="shared" si="0"/>
        <v>26</v>
      </c>
      <c r="F39" s="65">
        <f>VLOOKUP($A39,'Return Data'!$B$7:$R$2843,11,0)</f>
        <v>16.243600000000001</v>
      </c>
      <c r="G39" s="66">
        <f t="shared" si="1"/>
        <v>17</v>
      </c>
      <c r="H39" s="65">
        <f>VLOOKUP($A39,'Return Data'!$B$7:$R$2843,12,0)</f>
        <v>36.962200000000003</v>
      </c>
      <c r="I39" s="66">
        <f t="shared" si="2"/>
        <v>16</v>
      </c>
      <c r="J39" s="65">
        <f>VLOOKUP($A39,'Return Data'!$B$7:$R$2843,13,0)</f>
        <v>43.5396</v>
      </c>
      <c r="K39" s="66">
        <f t="shared" si="3"/>
        <v>19</v>
      </c>
      <c r="L39" s="65">
        <f>VLOOKUP($A39,'Return Data'!$B$7:$R$2843,17,0)</f>
        <v>13.4084</v>
      </c>
      <c r="M39" s="66">
        <f t="shared" si="7"/>
        <v>24</v>
      </c>
      <c r="N39" s="65">
        <f>VLOOKUP($A39,'Return Data'!$B$7:$R$2843,14,0)</f>
        <v>10.926299999999999</v>
      </c>
      <c r="O39" s="66">
        <f t="shared" si="8"/>
        <v>18</v>
      </c>
      <c r="P39" s="65">
        <f>VLOOKUP($A39,'Return Data'!$B$7:$R$2843,15,0)</f>
        <v>10.299200000000001</v>
      </c>
      <c r="Q39" s="66">
        <f t="shared" si="9"/>
        <v>20</v>
      </c>
      <c r="R39" s="65">
        <f>VLOOKUP($A39,'Return Data'!$B$7:$R$2843,16,0)</f>
        <v>15.1782</v>
      </c>
      <c r="S39" s="67">
        <f t="shared" si="5"/>
        <v>7</v>
      </c>
    </row>
    <row r="40" spans="1:19" x14ac:dyDescent="0.3">
      <c r="A40" s="63" t="s">
        <v>540</v>
      </c>
      <c r="B40" s="64">
        <f>VLOOKUP($A40,'Return Data'!$B$7:$R$2843,3,0)</f>
        <v>44372</v>
      </c>
      <c r="C40" s="65">
        <f>VLOOKUP($A40,'Return Data'!$B$7:$R$2843,4,0)</f>
        <v>232.69876784635801</v>
      </c>
      <c r="D40" s="65">
        <f>VLOOKUP($A40,'Return Data'!$B$7:$R$2843,10,0)</f>
        <v>12.2883</v>
      </c>
      <c r="E40" s="66">
        <f t="shared" si="0"/>
        <v>7</v>
      </c>
      <c r="F40" s="65">
        <f>VLOOKUP($A40,'Return Data'!$B$7:$R$2843,11,0)</f>
        <v>20.6084</v>
      </c>
      <c r="G40" s="66">
        <f t="shared" si="1"/>
        <v>5</v>
      </c>
      <c r="H40" s="65">
        <f>VLOOKUP($A40,'Return Data'!$B$7:$R$2843,12,0)</f>
        <v>42.401400000000002</v>
      </c>
      <c r="I40" s="66">
        <f t="shared" si="2"/>
        <v>8</v>
      </c>
      <c r="J40" s="65">
        <f>VLOOKUP($A40,'Return Data'!$B$7:$R$2843,13,0)</f>
        <v>50.875599999999999</v>
      </c>
      <c r="K40" s="66">
        <f t="shared" si="3"/>
        <v>8</v>
      </c>
      <c r="L40" s="65">
        <f>VLOOKUP($A40,'Return Data'!$B$7:$R$2843,17,0)</f>
        <v>16.158200000000001</v>
      </c>
      <c r="M40" s="66">
        <f t="shared" si="7"/>
        <v>13</v>
      </c>
      <c r="N40" s="65">
        <f>VLOOKUP($A40,'Return Data'!$B$7:$R$2843,14,0)</f>
        <v>10.7636</v>
      </c>
      <c r="O40" s="66">
        <f t="shared" si="8"/>
        <v>19</v>
      </c>
      <c r="P40" s="65">
        <f>VLOOKUP($A40,'Return Data'!$B$7:$R$2843,15,0)</f>
        <v>11.734</v>
      </c>
      <c r="Q40" s="66">
        <f t="shared" si="9"/>
        <v>13</v>
      </c>
      <c r="R40" s="65">
        <f>VLOOKUP($A40,'Return Data'!$B$7:$R$2843,16,0)</f>
        <v>12.6121</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11.012463636363638</v>
      </c>
      <c r="E42" s="74"/>
      <c r="F42" s="75">
        <f>AVERAGE(F8:F40)</f>
        <v>16.477312121212123</v>
      </c>
      <c r="G42" s="74"/>
      <c r="H42" s="75">
        <f>AVERAGE(H8:H40)</f>
        <v>37.212236363636372</v>
      </c>
      <c r="I42" s="74"/>
      <c r="J42" s="75">
        <f>AVERAGE(J8:J40)</f>
        <v>46.299866666666674</v>
      </c>
      <c r="K42" s="74"/>
      <c r="L42" s="75">
        <f>AVERAGE(L8:L40)</f>
        <v>16.748606896551728</v>
      </c>
      <c r="M42" s="74"/>
      <c r="N42" s="75">
        <f>AVERAGE(N8:N40)</f>
        <v>12.500253846153848</v>
      </c>
      <c r="O42" s="74"/>
      <c r="P42" s="75">
        <f>AVERAGE(P8:P40)</f>
        <v>12.544622727272726</v>
      </c>
      <c r="Q42" s="74"/>
      <c r="R42" s="75">
        <f>AVERAGE(R8:R40)</f>
        <v>13.22091515151515</v>
      </c>
      <c r="S42" s="76"/>
    </row>
    <row r="43" spans="1:19" x14ac:dyDescent="0.3">
      <c r="A43" s="73" t="s">
        <v>28</v>
      </c>
      <c r="B43" s="74"/>
      <c r="C43" s="74"/>
      <c r="D43" s="75">
        <f>MIN(D8:D40)</f>
        <v>6.4954999999999998</v>
      </c>
      <c r="E43" s="74"/>
      <c r="F43" s="75">
        <f>MIN(F8:F40)</f>
        <v>9.2113999999999994</v>
      </c>
      <c r="G43" s="74"/>
      <c r="H43" s="75">
        <f>MIN(H8:H40)</f>
        <v>26.5411</v>
      </c>
      <c r="I43" s="74"/>
      <c r="J43" s="75">
        <f>MIN(J8:J40)</f>
        <v>32.402900000000002</v>
      </c>
      <c r="K43" s="74"/>
      <c r="L43" s="75">
        <f>MIN(L8:L40)</f>
        <v>6.6623000000000001</v>
      </c>
      <c r="M43" s="74"/>
      <c r="N43" s="75">
        <f>MIN(N8:N40)</f>
        <v>4.3929999999999998</v>
      </c>
      <c r="O43" s="74"/>
      <c r="P43" s="75">
        <f>MIN(P8:P40)</f>
        <v>8.6087000000000007</v>
      </c>
      <c r="Q43" s="74"/>
      <c r="R43" s="75">
        <f>MIN(R8:R40)</f>
        <v>8.5157000000000007</v>
      </c>
      <c r="S43" s="76"/>
    </row>
    <row r="44" spans="1:19" ht="15" thickBot="1" x14ac:dyDescent="0.35">
      <c r="A44" s="77" t="s">
        <v>29</v>
      </c>
      <c r="B44" s="78"/>
      <c r="C44" s="78"/>
      <c r="D44" s="79">
        <f>MAX(D8:D40)</f>
        <v>21.625499999999999</v>
      </c>
      <c r="E44" s="78"/>
      <c r="F44" s="79">
        <f>MAX(F8:F40)</f>
        <v>32.851799999999997</v>
      </c>
      <c r="G44" s="78"/>
      <c r="H44" s="79">
        <f>MAX(H8:H40)</f>
        <v>58.0396</v>
      </c>
      <c r="I44" s="78"/>
      <c r="J44" s="79">
        <f>MAX(J8:J40)</f>
        <v>83.850399999999993</v>
      </c>
      <c r="K44" s="78"/>
      <c r="L44" s="79">
        <f>MAX(L8:L40)</f>
        <v>34.110399999999998</v>
      </c>
      <c r="M44" s="78"/>
      <c r="N44" s="79">
        <f>MAX(N8:N40)</f>
        <v>24.986799999999999</v>
      </c>
      <c r="O44" s="78"/>
      <c r="P44" s="79">
        <f>MAX(P8:P40)</f>
        <v>18.4343</v>
      </c>
      <c r="Q44" s="78"/>
      <c r="R44" s="79">
        <f>MAX(R8:R40)</f>
        <v>24.618200000000002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44372</v>
      </c>
      <c r="C8" s="65">
        <f>VLOOKUP($A8,'Return Data'!$B$7:$R$2843,4,0)</f>
        <v>51.346200000000003</v>
      </c>
      <c r="D8" s="65">
        <f>VLOOKUP($A8,'Return Data'!$B$7:$R$2843,10,0)</f>
        <v>16.952500000000001</v>
      </c>
      <c r="E8" s="66">
        <f t="shared" ref="E8:E15" si="0">RANK(D8,D$8:D$31,0)</f>
        <v>8</v>
      </c>
      <c r="F8" s="65">
        <f>VLOOKUP($A8,'Return Data'!$B$7:$R$2843,11,0)</f>
        <v>17.630600000000001</v>
      </c>
      <c r="G8" s="66">
        <f t="shared" ref="G8:G15" si="1">RANK(F8,F$8:F$31,0)</f>
        <v>1</v>
      </c>
      <c r="H8" s="65">
        <f>VLOOKUP($A8,'Return Data'!$B$7:$R$2843,12,0)</f>
        <v>26.9224</v>
      </c>
      <c r="I8" s="66">
        <f t="shared" ref="I8:I15" si="2">RANK(H8,H$8:H$31,0)</f>
        <v>1</v>
      </c>
      <c r="J8" s="65">
        <f>VLOOKUP($A8,'Return Data'!$B$7:$R$2843,13,0)</f>
        <v>26.461600000000001</v>
      </c>
      <c r="K8" s="66">
        <f t="shared" ref="K8:K15" si="3">RANK(J8,J$8:J$31,0)</f>
        <v>1</v>
      </c>
      <c r="L8" s="65">
        <f>VLOOKUP($A8,'Return Data'!$B$7:$R$2843,17,0)</f>
        <v>10.7471</v>
      </c>
      <c r="M8" s="66">
        <f t="shared" ref="M8:M15" si="4">RANK(L8,L$8:L$31,0)</f>
        <v>8</v>
      </c>
      <c r="N8" s="65">
        <f>VLOOKUP($A8,'Return Data'!$B$7:$R$2843,14,0)</f>
        <v>8.3970000000000002</v>
      </c>
      <c r="O8" s="66">
        <f t="shared" ref="O8:O15" si="5">RANK(N8,N$8:N$31,0)</f>
        <v>12</v>
      </c>
      <c r="P8" s="65">
        <f>VLOOKUP($A8,'Return Data'!$B$7:$R$2843,15,0)</f>
        <v>9.7630999999999997</v>
      </c>
      <c r="Q8" s="66">
        <f t="shared" ref="Q8:Q15" si="6">RANK(P8,P$8:P$31,0)</f>
        <v>5</v>
      </c>
      <c r="R8" s="65">
        <f>VLOOKUP($A8,'Return Data'!$B$7:$R$2843,16,0)</f>
        <v>11.1525</v>
      </c>
      <c r="S8" s="67">
        <f t="shared" ref="S8:S15" si="7">RANK(R8,R$8:R$31,0)</f>
        <v>1</v>
      </c>
    </row>
    <row r="9" spans="1:20" x14ac:dyDescent="0.3">
      <c r="A9" s="63" t="s">
        <v>1612</v>
      </c>
      <c r="B9" s="64">
        <f>VLOOKUP($A9,'Return Data'!$B$7:$R$2843,3,0)</f>
        <v>44372</v>
      </c>
      <c r="C9" s="65">
        <f>VLOOKUP($A9,'Return Data'!$B$7:$R$2843,4,0)</f>
        <v>25.6753</v>
      </c>
      <c r="D9" s="65">
        <f>VLOOKUP($A9,'Return Data'!$B$7:$R$2843,10,0)</f>
        <v>17.6907</v>
      </c>
      <c r="E9" s="66">
        <f t="shared" si="0"/>
        <v>7</v>
      </c>
      <c r="F9" s="65">
        <f>VLOOKUP($A9,'Return Data'!$B$7:$R$2843,11,0)</f>
        <v>11.363</v>
      </c>
      <c r="G9" s="66">
        <f t="shared" si="1"/>
        <v>8</v>
      </c>
      <c r="H9" s="65">
        <f>VLOOKUP($A9,'Return Data'!$B$7:$R$2843,12,0)</f>
        <v>18.917100000000001</v>
      </c>
      <c r="I9" s="66">
        <f t="shared" si="2"/>
        <v>7</v>
      </c>
      <c r="J9" s="65">
        <f>VLOOKUP($A9,'Return Data'!$B$7:$R$2843,13,0)</f>
        <v>17.558700000000002</v>
      </c>
      <c r="K9" s="66">
        <f t="shared" si="3"/>
        <v>8</v>
      </c>
      <c r="L9" s="65">
        <f>VLOOKUP($A9,'Return Data'!$B$7:$R$2843,17,0)</f>
        <v>12.477600000000001</v>
      </c>
      <c r="M9" s="66">
        <f t="shared" si="4"/>
        <v>3</v>
      </c>
      <c r="N9" s="65">
        <f>VLOOKUP($A9,'Return Data'!$B$7:$R$2843,14,0)</f>
        <v>8.3687000000000005</v>
      </c>
      <c r="O9" s="66">
        <f t="shared" si="5"/>
        <v>14</v>
      </c>
      <c r="P9" s="65">
        <f>VLOOKUP($A9,'Return Data'!$B$7:$R$2843,15,0)</f>
        <v>8.6180000000000003</v>
      </c>
      <c r="Q9" s="66">
        <f t="shared" si="6"/>
        <v>10</v>
      </c>
      <c r="R9" s="65">
        <f>VLOOKUP($A9,'Return Data'!$B$7:$R$2843,16,0)</f>
        <v>9.6361000000000008</v>
      </c>
      <c r="S9" s="67">
        <f t="shared" si="7"/>
        <v>9</v>
      </c>
    </row>
    <row r="10" spans="1:20" x14ac:dyDescent="0.3">
      <c r="A10" s="63" t="s">
        <v>1613</v>
      </c>
      <c r="B10" s="64">
        <f>VLOOKUP($A10,'Return Data'!$B$7:$R$2843,3,0)</f>
        <v>44372</v>
      </c>
      <c r="C10" s="65">
        <f>VLOOKUP($A10,'Return Data'!$B$7:$R$2843,4,0)</f>
        <v>31.7547</v>
      </c>
      <c r="D10" s="65">
        <f>VLOOKUP($A10,'Return Data'!$B$7:$R$2843,10,0)</f>
        <v>7.9511000000000003</v>
      </c>
      <c r="E10" s="66">
        <f t="shared" si="0"/>
        <v>22</v>
      </c>
      <c r="F10" s="65">
        <f>VLOOKUP($A10,'Return Data'!$B$7:$R$2843,11,0)</f>
        <v>4.8701999999999996</v>
      </c>
      <c r="G10" s="66">
        <f t="shared" si="1"/>
        <v>21</v>
      </c>
      <c r="H10" s="65">
        <f>VLOOKUP($A10,'Return Data'!$B$7:$R$2843,12,0)</f>
        <v>10.7652</v>
      </c>
      <c r="I10" s="66">
        <f t="shared" si="2"/>
        <v>21</v>
      </c>
      <c r="J10" s="65">
        <f>VLOOKUP($A10,'Return Data'!$B$7:$R$2843,13,0)</f>
        <v>10.673999999999999</v>
      </c>
      <c r="K10" s="66">
        <f t="shared" si="3"/>
        <v>21</v>
      </c>
      <c r="L10" s="65">
        <f>VLOOKUP($A10,'Return Data'!$B$7:$R$2843,17,0)</f>
        <v>9.9161999999999999</v>
      </c>
      <c r="M10" s="66">
        <f t="shared" si="4"/>
        <v>10</v>
      </c>
      <c r="N10" s="65">
        <f>VLOOKUP($A10,'Return Data'!$B$7:$R$2843,14,0)</f>
        <v>11.064500000000001</v>
      </c>
      <c r="O10" s="66">
        <f t="shared" si="5"/>
        <v>3</v>
      </c>
      <c r="P10" s="65">
        <f>VLOOKUP($A10,'Return Data'!$B$7:$R$2843,15,0)</f>
        <v>9.4024999999999999</v>
      </c>
      <c r="Q10" s="66">
        <f t="shared" si="6"/>
        <v>8</v>
      </c>
      <c r="R10" s="65">
        <f>VLOOKUP($A10,'Return Data'!$B$7:$R$2843,16,0)</f>
        <v>9.4906000000000006</v>
      </c>
      <c r="S10" s="67">
        <f t="shared" si="7"/>
        <v>12</v>
      </c>
    </row>
    <row r="11" spans="1:20" x14ac:dyDescent="0.3">
      <c r="A11" s="63" t="s">
        <v>1614</v>
      </c>
      <c r="B11" s="64">
        <f>VLOOKUP($A11,'Return Data'!$B$7:$R$2843,3,0)</f>
        <v>44372</v>
      </c>
      <c r="C11" s="65">
        <f>VLOOKUP($A11,'Return Data'!$B$7:$R$2843,4,0)</f>
        <v>38.651800000000001</v>
      </c>
      <c r="D11" s="65">
        <f>VLOOKUP($A11,'Return Data'!$B$7:$R$2843,10,0)</f>
        <v>13.9819</v>
      </c>
      <c r="E11" s="66">
        <f t="shared" si="0"/>
        <v>15</v>
      </c>
      <c r="F11" s="65">
        <f>VLOOKUP($A11,'Return Data'!$B$7:$R$2843,11,0)</f>
        <v>9.9085999999999999</v>
      </c>
      <c r="G11" s="66">
        <f t="shared" si="1"/>
        <v>14</v>
      </c>
      <c r="H11" s="65">
        <f>VLOOKUP($A11,'Return Data'!$B$7:$R$2843,12,0)</f>
        <v>15.121700000000001</v>
      </c>
      <c r="I11" s="66">
        <f t="shared" si="2"/>
        <v>12</v>
      </c>
      <c r="J11" s="65">
        <f>VLOOKUP($A11,'Return Data'!$B$7:$R$2843,13,0)</f>
        <v>13.546799999999999</v>
      </c>
      <c r="K11" s="66">
        <f t="shared" si="3"/>
        <v>15</v>
      </c>
      <c r="L11" s="65">
        <f>VLOOKUP($A11,'Return Data'!$B$7:$R$2843,17,0)</f>
        <v>9.8375000000000004</v>
      </c>
      <c r="M11" s="66">
        <f t="shared" si="4"/>
        <v>11</v>
      </c>
      <c r="N11" s="65">
        <f>VLOOKUP($A11,'Return Data'!$B$7:$R$2843,14,0)</f>
        <v>9.4417000000000009</v>
      </c>
      <c r="O11" s="66">
        <f t="shared" si="5"/>
        <v>8</v>
      </c>
      <c r="P11" s="65">
        <f>VLOOKUP($A11,'Return Data'!$B$7:$R$2843,15,0)</f>
        <v>9.8465000000000007</v>
      </c>
      <c r="Q11" s="66">
        <f t="shared" si="6"/>
        <v>4</v>
      </c>
      <c r="R11" s="65">
        <f>VLOOKUP($A11,'Return Data'!$B$7:$R$2843,16,0)</f>
        <v>10.0777</v>
      </c>
      <c r="S11" s="67">
        <f t="shared" si="7"/>
        <v>5</v>
      </c>
    </row>
    <row r="12" spans="1:20" x14ac:dyDescent="0.3">
      <c r="A12" s="63" t="s">
        <v>1615</v>
      </c>
      <c r="B12" s="64">
        <f>VLOOKUP($A12,'Return Data'!$B$7:$R$2843,3,0)</f>
        <v>44372</v>
      </c>
      <c r="C12" s="65">
        <f>VLOOKUP($A12,'Return Data'!$B$7:$R$2843,4,0)</f>
        <v>23.0581</v>
      </c>
      <c r="D12" s="65">
        <f>VLOOKUP($A12,'Return Data'!$B$7:$R$2843,10,0)</f>
        <v>18.760300000000001</v>
      </c>
      <c r="E12" s="66">
        <f t="shared" si="0"/>
        <v>5</v>
      </c>
      <c r="F12" s="65">
        <f>VLOOKUP($A12,'Return Data'!$B$7:$R$2843,11,0)</f>
        <v>8.8042999999999996</v>
      </c>
      <c r="G12" s="66">
        <f t="shared" si="1"/>
        <v>17</v>
      </c>
      <c r="H12" s="65">
        <f>VLOOKUP($A12,'Return Data'!$B$7:$R$2843,12,0)</f>
        <v>12.6287</v>
      </c>
      <c r="I12" s="66">
        <f t="shared" si="2"/>
        <v>18</v>
      </c>
      <c r="J12" s="65">
        <f>VLOOKUP($A12,'Return Data'!$B$7:$R$2843,13,0)</f>
        <v>16.257200000000001</v>
      </c>
      <c r="K12" s="66">
        <f t="shared" si="3"/>
        <v>9</v>
      </c>
      <c r="L12" s="65">
        <f>VLOOKUP($A12,'Return Data'!$B$7:$R$2843,17,0)</f>
        <v>6.6459999999999999</v>
      </c>
      <c r="M12" s="66">
        <f t="shared" si="4"/>
        <v>20</v>
      </c>
      <c r="N12" s="65">
        <f>VLOOKUP($A12,'Return Data'!$B$7:$R$2843,14,0)</f>
        <v>2.6802999999999999</v>
      </c>
      <c r="O12" s="66">
        <f t="shared" si="5"/>
        <v>20</v>
      </c>
      <c r="P12" s="65">
        <f>VLOOKUP($A12,'Return Data'!$B$7:$R$2843,15,0)</f>
        <v>5.3205999999999998</v>
      </c>
      <c r="Q12" s="66">
        <f t="shared" si="6"/>
        <v>19</v>
      </c>
      <c r="R12" s="65">
        <f>VLOOKUP($A12,'Return Data'!$B$7:$R$2843,16,0)</f>
        <v>6.9683999999999999</v>
      </c>
      <c r="S12" s="67">
        <f t="shared" si="7"/>
        <v>21</v>
      </c>
    </row>
    <row r="13" spans="1:20" x14ac:dyDescent="0.3">
      <c r="A13" s="63" t="s">
        <v>1616</v>
      </c>
      <c r="B13" s="64">
        <f>VLOOKUP($A13,'Return Data'!$B$7:$R$2843,3,0)</f>
        <v>44372</v>
      </c>
      <c r="C13" s="65">
        <f>VLOOKUP($A13,'Return Data'!$B$7:$R$2843,4,0)</f>
        <v>79.047799999999995</v>
      </c>
      <c r="D13" s="65">
        <f>VLOOKUP($A13,'Return Data'!$B$7:$R$2843,10,0)</f>
        <v>18.6629</v>
      </c>
      <c r="E13" s="66">
        <f t="shared" si="0"/>
        <v>6</v>
      </c>
      <c r="F13" s="65">
        <f>VLOOKUP($A13,'Return Data'!$B$7:$R$2843,11,0)</f>
        <v>13.012499999999999</v>
      </c>
      <c r="G13" s="66">
        <f t="shared" si="1"/>
        <v>6</v>
      </c>
      <c r="H13" s="65">
        <f>VLOOKUP($A13,'Return Data'!$B$7:$R$2843,12,0)</f>
        <v>18.4068</v>
      </c>
      <c r="I13" s="66">
        <f t="shared" si="2"/>
        <v>9</v>
      </c>
      <c r="J13" s="65">
        <f>VLOOKUP($A13,'Return Data'!$B$7:$R$2843,13,0)</f>
        <v>17.691800000000001</v>
      </c>
      <c r="K13" s="66">
        <f t="shared" si="3"/>
        <v>6</v>
      </c>
      <c r="L13" s="65">
        <f>VLOOKUP($A13,'Return Data'!$B$7:$R$2843,17,0)</f>
        <v>13.4582</v>
      </c>
      <c r="M13" s="66">
        <f t="shared" si="4"/>
        <v>2</v>
      </c>
      <c r="N13" s="65">
        <f>VLOOKUP($A13,'Return Data'!$B$7:$R$2843,14,0)</f>
        <v>12.219900000000001</v>
      </c>
      <c r="O13" s="66">
        <f t="shared" si="5"/>
        <v>2</v>
      </c>
      <c r="P13" s="65">
        <f>VLOOKUP($A13,'Return Data'!$B$7:$R$2843,15,0)</f>
        <v>10.595599999999999</v>
      </c>
      <c r="Q13" s="66">
        <f t="shared" si="6"/>
        <v>3</v>
      </c>
      <c r="R13" s="65">
        <f>VLOOKUP($A13,'Return Data'!$B$7:$R$2843,16,0)</f>
        <v>10.4346</v>
      </c>
      <c r="S13" s="67">
        <f t="shared" si="7"/>
        <v>4</v>
      </c>
    </row>
    <row r="14" spans="1:20" x14ac:dyDescent="0.3">
      <c r="A14" s="63" t="s">
        <v>1617</v>
      </c>
      <c r="B14" s="64">
        <f>VLOOKUP($A14,'Return Data'!$B$7:$R$2843,3,0)</f>
        <v>44372</v>
      </c>
      <c r="C14" s="65">
        <f>VLOOKUP($A14,'Return Data'!$B$7:$R$2843,4,0)</f>
        <v>46.697699999999998</v>
      </c>
      <c r="D14" s="65">
        <f>VLOOKUP($A14,'Return Data'!$B$7:$R$2843,10,0)</f>
        <v>19.535599999999999</v>
      </c>
      <c r="E14" s="66">
        <f t="shared" si="0"/>
        <v>4</v>
      </c>
      <c r="F14" s="65">
        <f>VLOOKUP($A14,'Return Data'!$B$7:$R$2843,11,0)</f>
        <v>14.0146</v>
      </c>
      <c r="G14" s="66">
        <f t="shared" si="1"/>
        <v>5</v>
      </c>
      <c r="H14" s="65">
        <f>VLOOKUP($A14,'Return Data'!$B$7:$R$2843,12,0)</f>
        <v>18.915400000000002</v>
      </c>
      <c r="I14" s="66">
        <f t="shared" si="2"/>
        <v>8</v>
      </c>
      <c r="J14" s="65">
        <f>VLOOKUP($A14,'Return Data'!$B$7:$R$2843,13,0)</f>
        <v>17.680399999999999</v>
      </c>
      <c r="K14" s="66">
        <f t="shared" si="3"/>
        <v>7</v>
      </c>
      <c r="L14" s="65">
        <f>VLOOKUP($A14,'Return Data'!$B$7:$R$2843,17,0)</f>
        <v>10.9476</v>
      </c>
      <c r="M14" s="66">
        <f t="shared" si="4"/>
        <v>6</v>
      </c>
      <c r="N14" s="65">
        <f>VLOOKUP($A14,'Return Data'!$B$7:$R$2843,14,0)</f>
        <v>7.6505000000000001</v>
      </c>
      <c r="O14" s="66">
        <f t="shared" si="5"/>
        <v>16</v>
      </c>
      <c r="P14" s="65">
        <f>VLOOKUP($A14,'Return Data'!$B$7:$R$2843,15,0)</f>
        <v>8.4939</v>
      </c>
      <c r="Q14" s="66">
        <f t="shared" si="6"/>
        <v>11</v>
      </c>
      <c r="R14" s="65">
        <f>VLOOKUP($A14,'Return Data'!$B$7:$R$2843,16,0)</f>
        <v>8.8566000000000003</v>
      </c>
      <c r="S14" s="67">
        <f t="shared" si="7"/>
        <v>15</v>
      </c>
    </row>
    <row r="15" spans="1:20" x14ac:dyDescent="0.3">
      <c r="A15" s="63" t="s">
        <v>1618</v>
      </c>
      <c r="B15" s="64">
        <f>VLOOKUP($A15,'Return Data'!$B$7:$R$2843,3,0)</f>
        <v>44372</v>
      </c>
      <c r="C15" s="65">
        <f>VLOOKUP($A15,'Return Data'!$B$7:$R$2843,4,0)</f>
        <v>70.332099999999997</v>
      </c>
      <c r="D15" s="65">
        <f>VLOOKUP($A15,'Return Data'!$B$7:$R$2843,10,0)</f>
        <v>14.511799999999999</v>
      </c>
      <c r="E15" s="66">
        <f t="shared" si="0"/>
        <v>12</v>
      </c>
      <c r="F15" s="65">
        <f>VLOOKUP($A15,'Return Data'!$B$7:$R$2843,11,0)</f>
        <v>11.6784</v>
      </c>
      <c r="G15" s="66">
        <f t="shared" si="1"/>
        <v>7</v>
      </c>
      <c r="H15" s="65">
        <f>VLOOKUP($A15,'Return Data'!$B$7:$R$2843,12,0)</f>
        <v>17.560500000000001</v>
      </c>
      <c r="I15" s="66">
        <f t="shared" si="2"/>
        <v>10</v>
      </c>
      <c r="J15" s="65">
        <f>VLOOKUP($A15,'Return Data'!$B$7:$R$2843,13,0)</f>
        <v>15.381</v>
      </c>
      <c r="K15" s="66">
        <f t="shared" si="3"/>
        <v>12</v>
      </c>
      <c r="L15" s="65">
        <f>VLOOKUP($A15,'Return Data'!$B$7:$R$2843,17,0)</f>
        <v>9.1264000000000003</v>
      </c>
      <c r="M15" s="66">
        <f t="shared" si="4"/>
        <v>14</v>
      </c>
      <c r="N15" s="65">
        <f>VLOOKUP($A15,'Return Data'!$B$7:$R$2843,14,0)</f>
        <v>8.4842999999999993</v>
      </c>
      <c r="O15" s="66">
        <f t="shared" si="5"/>
        <v>11</v>
      </c>
      <c r="P15" s="65">
        <f>VLOOKUP($A15,'Return Data'!$B$7:$R$2843,15,0)</f>
        <v>8.1379000000000001</v>
      </c>
      <c r="Q15" s="66">
        <f t="shared" si="6"/>
        <v>15</v>
      </c>
      <c r="R15" s="65">
        <f>VLOOKUP($A15,'Return Data'!$B$7:$R$2843,16,0)</f>
        <v>9.5411000000000001</v>
      </c>
      <c r="S15" s="67">
        <f t="shared" si="7"/>
        <v>11</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44372</v>
      </c>
      <c r="C17" s="65">
        <f>VLOOKUP($A17,'Return Data'!$B$7:$R$2843,4,0)</f>
        <v>58.926000000000002</v>
      </c>
      <c r="D17" s="65">
        <f>VLOOKUP($A17,'Return Data'!$B$7:$R$2843,10,0)</f>
        <v>22.514399999999998</v>
      </c>
      <c r="E17" s="66">
        <f t="shared" ref="E17:E26" si="8">RANK(D17,D$8:D$31,0)</f>
        <v>1</v>
      </c>
      <c r="F17" s="65">
        <f>VLOOKUP($A17,'Return Data'!$B$7:$R$2843,11,0)</f>
        <v>17.407499999999999</v>
      </c>
      <c r="G17" s="66">
        <f t="shared" ref="G17:G26" si="9">RANK(F17,F$8:F$31,0)</f>
        <v>2</v>
      </c>
      <c r="H17" s="65">
        <f>VLOOKUP($A17,'Return Data'!$B$7:$R$2843,12,0)</f>
        <v>25.265699999999999</v>
      </c>
      <c r="I17" s="66">
        <f t="shared" ref="I17:I26" si="10">RANK(H17,H$8:H$31,0)</f>
        <v>2</v>
      </c>
      <c r="J17" s="65">
        <f>VLOOKUP($A17,'Return Data'!$B$7:$R$2843,13,0)</f>
        <v>22.622499999999999</v>
      </c>
      <c r="K17" s="66">
        <f t="shared" ref="K17:K26" si="11">RANK(J17,J$8:J$31,0)</f>
        <v>2</v>
      </c>
      <c r="L17" s="65">
        <f>VLOOKUP($A17,'Return Data'!$B$7:$R$2843,17,0)</f>
        <v>10.7315</v>
      </c>
      <c r="M17" s="66">
        <f t="shared" ref="M17:M26" si="12">RANK(L17,L$8:L$31,0)</f>
        <v>9</v>
      </c>
      <c r="N17" s="65">
        <f>VLOOKUP($A17,'Return Data'!$B$7:$R$2843,14,0)</f>
        <v>10.212199999999999</v>
      </c>
      <c r="O17" s="66">
        <f t="shared" ref="O17:O26" si="13">RANK(N17,N$8:N$31,0)</f>
        <v>6</v>
      </c>
      <c r="P17" s="65">
        <f>VLOOKUP($A17,'Return Data'!$B$7:$R$2843,15,0)</f>
        <v>9.5696999999999992</v>
      </c>
      <c r="Q17" s="66">
        <f>RANK(P17,P$8:P$31,0)</f>
        <v>6</v>
      </c>
      <c r="R17" s="65">
        <f>VLOOKUP($A17,'Return Data'!$B$7:$R$2843,16,0)</f>
        <v>9.8885000000000005</v>
      </c>
      <c r="S17" s="67">
        <f t="shared" ref="S17:S26" si="14">RANK(R17,R$8:R$31,0)</f>
        <v>8</v>
      </c>
    </row>
    <row r="18" spans="1:19" x14ac:dyDescent="0.3">
      <c r="A18" s="63" t="s">
        <v>1621</v>
      </c>
      <c r="B18" s="64">
        <f>VLOOKUP($A18,'Return Data'!$B$7:$R$2843,3,0)</f>
        <v>44372</v>
      </c>
      <c r="C18" s="65">
        <f>VLOOKUP($A18,'Return Data'!$B$7:$R$2843,4,0)</f>
        <v>47.320799999999998</v>
      </c>
      <c r="D18" s="65">
        <f>VLOOKUP($A18,'Return Data'!$B$7:$R$2843,10,0)</f>
        <v>16.764399999999998</v>
      </c>
      <c r="E18" s="66">
        <f t="shared" si="8"/>
        <v>9</v>
      </c>
      <c r="F18" s="65">
        <f>VLOOKUP($A18,'Return Data'!$B$7:$R$2843,11,0)</f>
        <v>9.0692000000000004</v>
      </c>
      <c r="G18" s="66">
        <f t="shared" si="9"/>
        <v>15</v>
      </c>
      <c r="H18" s="65">
        <f>VLOOKUP($A18,'Return Data'!$B$7:$R$2843,12,0)</f>
        <v>17.072500000000002</v>
      </c>
      <c r="I18" s="66">
        <f t="shared" si="10"/>
        <v>11</v>
      </c>
      <c r="J18" s="65">
        <f>VLOOKUP($A18,'Return Data'!$B$7:$R$2843,13,0)</f>
        <v>15.3969</v>
      </c>
      <c r="K18" s="66">
        <f t="shared" si="11"/>
        <v>11</v>
      </c>
      <c r="L18" s="65">
        <f>VLOOKUP($A18,'Return Data'!$B$7:$R$2843,17,0)</f>
        <v>10.8104</v>
      </c>
      <c r="M18" s="66">
        <f t="shared" si="12"/>
        <v>7</v>
      </c>
      <c r="N18" s="65">
        <f>VLOOKUP($A18,'Return Data'!$B$7:$R$2843,14,0)</f>
        <v>9.8536000000000001</v>
      </c>
      <c r="O18" s="66">
        <f t="shared" si="13"/>
        <v>7</v>
      </c>
      <c r="P18" s="65">
        <f>VLOOKUP($A18,'Return Data'!$B$7:$R$2843,15,0)</f>
        <v>8.7164000000000001</v>
      </c>
      <c r="Q18" s="66">
        <f>RANK(P18,P$8:P$31,0)</f>
        <v>9</v>
      </c>
      <c r="R18" s="65">
        <f>VLOOKUP($A18,'Return Data'!$B$7:$R$2843,16,0)</f>
        <v>9.0511999999999997</v>
      </c>
      <c r="S18" s="67">
        <f t="shared" si="14"/>
        <v>14</v>
      </c>
    </row>
    <row r="19" spans="1:19" x14ac:dyDescent="0.3">
      <c r="A19" s="63" t="s">
        <v>1622</v>
      </c>
      <c r="B19" s="64">
        <f>VLOOKUP($A19,'Return Data'!$B$7:$R$2843,3,0)</f>
        <v>44372</v>
      </c>
      <c r="C19" s="65">
        <f>VLOOKUP($A19,'Return Data'!$B$7:$R$2843,4,0)</f>
        <v>55.898699999999998</v>
      </c>
      <c r="D19" s="65">
        <f>VLOOKUP($A19,'Return Data'!$B$7:$R$2843,10,0)</f>
        <v>13.635199999999999</v>
      </c>
      <c r="E19" s="66">
        <f t="shared" si="8"/>
        <v>16</v>
      </c>
      <c r="F19" s="65">
        <f>VLOOKUP($A19,'Return Data'!$B$7:$R$2843,11,0)</f>
        <v>10.249000000000001</v>
      </c>
      <c r="G19" s="66">
        <f t="shared" si="9"/>
        <v>13</v>
      </c>
      <c r="H19" s="65">
        <f>VLOOKUP($A19,'Return Data'!$B$7:$R$2843,12,0)</f>
        <v>15.0916</v>
      </c>
      <c r="I19" s="66">
        <f t="shared" si="10"/>
        <v>13</v>
      </c>
      <c r="J19" s="65">
        <f>VLOOKUP($A19,'Return Data'!$B$7:$R$2843,13,0)</f>
        <v>16.131399999999999</v>
      </c>
      <c r="K19" s="66">
        <f t="shared" si="11"/>
        <v>10</v>
      </c>
      <c r="L19" s="65">
        <f>VLOOKUP($A19,'Return Data'!$B$7:$R$2843,17,0)</f>
        <v>10.948600000000001</v>
      </c>
      <c r="M19" s="66">
        <f t="shared" si="12"/>
        <v>5</v>
      </c>
      <c r="N19" s="65">
        <f>VLOOKUP($A19,'Return Data'!$B$7:$R$2843,14,0)</f>
        <v>10.234500000000001</v>
      </c>
      <c r="O19" s="66">
        <f t="shared" si="13"/>
        <v>5</v>
      </c>
      <c r="P19" s="65">
        <f>VLOOKUP($A19,'Return Data'!$B$7:$R$2843,15,0)</f>
        <v>10.7524</v>
      </c>
      <c r="Q19" s="66">
        <f>RANK(P19,P$8:P$31,0)</f>
        <v>2</v>
      </c>
      <c r="R19" s="65">
        <f>VLOOKUP($A19,'Return Data'!$B$7:$R$2843,16,0)</f>
        <v>11.027900000000001</v>
      </c>
      <c r="S19" s="67">
        <f t="shared" si="14"/>
        <v>2</v>
      </c>
    </row>
    <row r="20" spans="1:19" x14ac:dyDescent="0.3">
      <c r="A20" s="63" t="s">
        <v>1623</v>
      </c>
      <c r="B20" s="64">
        <f>VLOOKUP($A20,'Return Data'!$B$7:$R$2843,3,0)</f>
        <v>44372</v>
      </c>
      <c r="C20" s="65">
        <f>VLOOKUP($A20,'Return Data'!$B$7:$R$2843,4,0)</f>
        <v>27.1219</v>
      </c>
      <c r="D20" s="65">
        <f>VLOOKUP($A20,'Return Data'!$B$7:$R$2843,10,0)</f>
        <v>11.936999999999999</v>
      </c>
      <c r="E20" s="66">
        <f t="shared" si="8"/>
        <v>18</v>
      </c>
      <c r="F20" s="65">
        <f>VLOOKUP($A20,'Return Data'!$B$7:$R$2843,11,0)</f>
        <v>7.2050999999999998</v>
      </c>
      <c r="G20" s="66">
        <f t="shared" si="9"/>
        <v>19</v>
      </c>
      <c r="H20" s="65">
        <f>VLOOKUP($A20,'Return Data'!$B$7:$R$2843,12,0)</f>
        <v>12.673999999999999</v>
      </c>
      <c r="I20" s="66">
        <f t="shared" si="10"/>
        <v>17</v>
      </c>
      <c r="J20" s="65">
        <f>VLOOKUP($A20,'Return Data'!$B$7:$R$2843,13,0)</f>
        <v>12.832100000000001</v>
      </c>
      <c r="K20" s="66">
        <f t="shared" si="11"/>
        <v>17</v>
      </c>
      <c r="L20" s="65">
        <f>VLOOKUP($A20,'Return Data'!$B$7:$R$2843,17,0)</f>
        <v>8.5341000000000005</v>
      </c>
      <c r="M20" s="66">
        <f t="shared" si="12"/>
        <v>15</v>
      </c>
      <c r="N20" s="65">
        <f>VLOOKUP($A20,'Return Data'!$B$7:$R$2843,14,0)</f>
        <v>8.3849</v>
      </c>
      <c r="O20" s="66">
        <f t="shared" si="13"/>
        <v>13</v>
      </c>
      <c r="P20" s="65">
        <f>VLOOKUP($A20,'Return Data'!$B$7:$R$2843,15,0)</f>
        <v>8.4258000000000006</v>
      </c>
      <c r="Q20" s="66">
        <f>RANK(P20,P$8:P$31,0)</f>
        <v>12</v>
      </c>
      <c r="R20" s="65">
        <f>VLOOKUP($A20,'Return Data'!$B$7:$R$2843,16,0)</f>
        <v>9.1414000000000009</v>
      </c>
      <c r="S20" s="67">
        <f t="shared" si="14"/>
        <v>13</v>
      </c>
    </row>
    <row r="21" spans="1:19" x14ac:dyDescent="0.3">
      <c r="A21" s="63" t="s">
        <v>1624</v>
      </c>
      <c r="B21" s="64">
        <f>VLOOKUP($A21,'Return Data'!$B$7:$R$2843,3,0)</f>
        <v>44372</v>
      </c>
      <c r="C21" s="65">
        <f>VLOOKUP($A21,'Return Data'!$B$7:$R$2843,4,0)</f>
        <v>16.999400000000001</v>
      </c>
      <c r="D21" s="65">
        <f>VLOOKUP($A21,'Return Data'!$B$7:$R$2843,10,0)</f>
        <v>11.3377</v>
      </c>
      <c r="E21" s="66">
        <f t="shared" si="8"/>
        <v>19</v>
      </c>
      <c r="F21" s="65">
        <f>VLOOKUP($A21,'Return Data'!$B$7:$R$2843,11,0)</f>
        <v>11.3582</v>
      </c>
      <c r="G21" s="66">
        <f t="shared" si="9"/>
        <v>9</v>
      </c>
      <c r="H21" s="65">
        <f>VLOOKUP($A21,'Return Data'!$B$7:$R$2843,12,0)</f>
        <v>19.485900000000001</v>
      </c>
      <c r="I21" s="66">
        <f t="shared" si="10"/>
        <v>6</v>
      </c>
      <c r="J21" s="65">
        <f>VLOOKUP($A21,'Return Data'!$B$7:$R$2843,13,0)</f>
        <v>14.9991</v>
      </c>
      <c r="K21" s="66">
        <f t="shared" si="11"/>
        <v>13</v>
      </c>
      <c r="L21" s="65">
        <f>VLOOKUP($A21,'Return Data'!$B$7:$R$2843,17,0)</f>
        <v>8.2990999999999993</v>
      </c>
      <c r="M21" s="66">
        <f t="shared" si="12"/>
        <v>17</v>
      </c>
      <c r="N21" s="65">
        <f>VLOOKUP($A21,'Return Data'!$B$7:$R$2843,14,0)</f>
        <v>8.1792999999999996</v>
      </c>
      <c r="O21" s="66">
        <f t="shared" si="13"/>
        <v>15</v>
      </c>
      <c r="P21" s="65"/>
      <c r="Q21" s="66"/>
      <c r="R21" s="65">
        <f>VLOOKUP($A21,'Return Data'!$B$7:$R$2843,16,0)</f>
        <v>9.9998000000000005</v>
      </c>
      <c r="S21" s="67">
        <f t="shared" si="14"/>
        <v>6</v>
      </c>
    </row>
    <row r="22" spans="1:19" x14ac:dyDescent="0.3">
      <c r="A22" s="63" t="s">
        <v>1625</v>
      </c>
      <c r="B22" s="64">
        <f>VLOOKUP($A22,'Return Data'!$B$7:$R$2843,3,0)</f>
        <v>44372</v>
      </c>
      <c r="C22" s="65">
        <f>VLOOKUP($A22,'Return Data'!$B$7:$R$2843,4,0)</f>
        <v>44.032299999999999</v>
      </c>
      <c r="D22" s="65">
        <f>VLOOKUP($A22,'Return Data'!$B$7:$R$2843,10,0)</f>
        <v>21.521799999999999</v>
      </c>
      <c r="E22" s="66">
        <f t="shared" si="8"/>
        <v>2</v>
      </c>
      <c r="F22" s="65">
        <f>VLOOKUP($A22,'Return Data'!$B$7:$R$2843,11,0)</f>
        <v>15.494199999999999</v>
      </c>
      <c r="G22" s="66">
        <f t="shared" si="9"/>
        <v>3</v>
      </c>
      <c r="H22" s="65">
        <f>VLOOKUP($A22,'Return Data'!$B$7:$R$2843,12,0)</f>
        <v>22.0154</v>
      </c>
      <c r="I22" s="66">
        <f t="shared" si="10"/>
        <v>4</v>
      </c>
      <c r="J22" s="65">
        <f>VLOOKUP($A22,'Return Data'!$B$7:$R$2843,13,0)</f>
        <v>21.465399999999999</v>
      </c>
      <c r="K22" s="66">
        <f t="shared" si="11"/>
        <v>3</v>
      </c>
      <c r="L22" s="65">
        <f>VLOOKUP($A22,'Return Data'!$B$7:$R$2843,17,0)</f>
        <v>14.4391</v>
      </c>
      <c r="M22" s="66">
        <f t="shared" si="12"/>
        <v>1</v>
      </c>
      <c r="N22" s="65">
        <f>VLOOKUP($A22,'Return Data'!$B$7:$R$2843,14,0)</f>
        <v>12.4101</v>
      </c>
      <c r="O22" s="66">
        <f t="shared" si="13"/>
        <v>1</v>
      </c>
      <c r="P22" s="65">
        <f>VLOOKUP($A22,'Return Data'!$B$7:$R$2843,15,0)</f>
        <v>11.189399999999999</v>
      </c>
      <c r="Q22" s="66">
        <f>RANK(P22,P$8:P$31,0)</f>
        <v>1</v>
      </c>
      <c r="R22" s="65">
        <f>VLOOKUP($A22,'Return Data'!$B$7:$R$2843,16,0)</f>
        <v>10.969200000000001</v>
      </c>
      <c r="S22" s="67">
        <f t="shared" si="14"/>
        <v>3</v>
      </c>
    </row>
    <row r="23" spans="1:19" x14ac:dyDescent="0.3">
      <c r="A23" s="63" t="s">
        <v>1626</v>
      </c>
      <c r="B23" s="64">
        <f>VLOOKUP($A23,'Return Data'!$B$7:$R$2843,3,0)</f>
        <v>44372</v>
      </c>
      <c r="C23" s="65">
        <f>VLOOKUP($A23,'Return Data'!$B$7:$R$2843,4,0)</f>
        <v>43.684399999999997</v>
      </c>
      <c r="D23" s="65">
        <f>VLOOKUP($A23,'Return Data'!$B$7:$R$2843,10,0)</f>
        <v>14.0138</v>
      </c>
      <c r="E23" s="66">
        <f t="shared" si="8"/>
        <v>13</v>
      </c>
      <c r="F23" s="65">
        <f>VLOOKUP($A23,'Return Data'!$B$7:$R$2843,11,0)</f>
        <v>9.0440000000000005</v>
      </c>
      <c r="G23" s="66">
        <f t="shared" si="9"/>
        <v>16</v>
      </c>
      <c r="H23" s="65">
        <f>VLOOKUP($A23,'Return Data'!$B$7:$R$2843,12,0)</f>
        <v>13.5123</v>
      </c>
      <c r="I23" s="66">
        <f t="shared" si="10"/>
        <v>16</v>
      </c>
      <c r="J23" s="65">
        <f>VLOOKUP($A23,'Return Data'!$B$7:$R$2843,13,0)</f>
        <v>12.447800000000001</v>
      </c>
      <c r="K23" s="66">
        <f t="shared" si="11"/>
        <v>18</v>
      </c>
      <c r="L23" s="65">
        <f>VLOOKUP($A23,'Return Data'!$B$7:$R$2843,17,0)</f>
        <v>8.4420999999999999</v>
      </c>
      <c r="M23" s="66">
        <f t="shared" si="12"/>
        <v>16</v>
      </c>
      <c r="N23" s="65">
        <f>VLOOKUP($A23,'Return Data'!$B$7:$R$2843,14,0)</f>
        <v>8.6234999999999999</v>
      </c>
      <c r="O23" s="66">
        <f t="shared" si="13"/>
        <v>10</v>
      </c>
      <c r="P23" s="65">
        <f>VLOOKUP($A23,'Return Data'!$B$7:$R$2843,15,0)</f>
        <v>8.2554999999999996</v>
      </c>
      <c r="Q23" s="66">
        <f>RANK(P23,P$8:P$31,0)</f>
        <v>14</v>
      </c>
      <c r="R23" s="65">
        <f>VLOOKUP($A23,'Return Data'!$B$7:$R$2843,16,0)</f>
        <v>8.1781000000000006</v>
      </c>
      <c r="S23" s="67">
        <f t="shared" si="14"/>
        <v>18</v>
      </c>
    </row>
    <row r="24" spans="1:19" x14ac:dyDescent="0.3">
      <c r="A24" s="63" t="s">
        <v>1627</v>
      </c>
      <c r="B24" s="64">
        <f>VLOOKUP($A24,'Return Data'!$B$7:$R$2843,3,0)</f>
        <v>44372</v>
      </c>
      <c r="C24" s="65">
        <f>VLOOKUP($A24,'Return Data'!$B$7:$R$2843,4,0)</f>
        <v>69.085899999999995</v>
      </c>
      <c r="D24" s="65">
        <f>VLOOKUP($A24,'Return Data'!$B$7:$R$2843,10,0)</f>
        <v>12.3644</v>
      </c>
      <c r="E24" s="66">
        <f t="shared" si="8"/>
        <v>17</v>
      </c>
      <c r="F24" s="65">
        <f>VLOOKUP($A24,'Return Data'!$B$7:$R$2843,11,0)</f>
        <v>6.5945999999999998</v>
      </c>
      <c r="G24" s="66">
        <f t="shared" si="9"/>
        <v>20</v>
      </c>
      <c r="H24" s="65">
        <f>VLOOKUP($A24,'Return Data'!$B$7:$R$2843,12,0)</f>
        <v>12.289</v>
      </c>
      <c r="I24" s="66">
        <f t="shared" si="10"/>
        <v>19</v>
      </c>
      <c r="J24" s="65">
        <f>VLOOKUP($A24,'Return Data'!$B$7:$R$2843,13,0)</f>
        <v>11.3089</v>
      </c>
      <c r="K24" s="66">
        <f t="shared" si="11"/>
        <v>20</v>
      </c>
      <c r="L24" s="65">
        <f>VLOOKUP($A24,'Return Data'!$B$7:$R$2843,17,0)</f>
        <v>9.2741000000000007</v>
      </c>
      <c r="M24" s="66">
        <f t="shared" si="12"/>
        <v>12</v>
      </c>
      <c r="N24" s="65">
        <f>VLOOKUP($A24,'Return Data'!$B$7:$R$2843,14,0)</f>
        <v>8.8111999999999995</v>
      </c>
      <c r="O24" s="66">
        <f t="shared" si="13"/>
        <v>9</v>
      </c>
      <c r="P24" s="65">
        <f>VLOOKUP($A24,'Return Data'!$B$7:$R$2843,15,0)</f>
        <v>7.8979999999999997</v>
      </c>
      <c r="Q24" s="66">
        <f>RANK(P24,P$8:P$31,0)</f>
        <v>16</v>
      </c>
      <c r="R24" s="65">
        <f>VLOOKUP($A24,'Return Data'!$B$7:$R$2843,16,0)</f>
        <v>8.2376000000000005</v>
      </c>
      <c r="S24" s="67">
        <f t="shared" si="14"/>
        <v>17</v>
      </c>
    </row>
    <row r="25" spans="1:19" x14ac:dyDescent="0.3">
      <c r="A25" s="63" t="s">
        <v>2011</v>
      </c>
      <c r="B25" s="64">
        <f>VLOOKUP($A25,'Return Data'!$B$7:$R$2843,3,0)</f>
        <v>44372</v>
      </c>
      <c r="C25" s="65">
        <f>VLOOKUP($A25,'Return Data'!$B$7:$R$2843,4,0)</f>
        <v>24.3949</v>
      </c>
      <c r="D25" s="65">
        <f>VLOOKUP($A25,'Return Data'!$B$7:$R$2843,10,0)</f>
        <v>8.2933000000000003</v>
      </c>
      <c r="E25" s="66">
        <f t="shared" si="8"/>
        <v>21</v>
      </c>
      <c r="F25" s="65">
        <f>VLOOKUP($A25,'Return Data'!$B$7:$R$2843,11,0)</f>
        <v>8.0678000000000001</v>
      </c>
      <c r="G25" s="66">
        <f t="shared" si="9"/>
        <v>18</v>
      </c>
      <c r="H25" s="65">
        <f>VLOOKUP($A25,'Return Data'!$B$7:$R$2843,12,0)</f>
        <v>12.1271</v>
      </c>
      <c r="I25" s="66">
        <f t="shared" si="10"/>
        <v>20</v>
      </c>
      <c r="J25" s="65">
        <f>VLOOKUP($A25,'Return Data'!$B$7:$R$2843,13,0)</f>
        <v>11.311400000000001</v>
      </c>
      <c r="K25" s="66">
        <f t="shared" si="11"/>
        <v>19</v>
      </c>
      <c r="L25" s="65">
        <f>VLOOKUP($A25,'Return Data'!$B$7:$R$2843,17,0)</f>
        <v>7.4195000000000002</v>
      </c>
      <c r="M25" s="66">
        <f t="shared" si="12"/>
        <v>19</v>
      </c>
      <c r="N25" s="65">
        <f>VLOOKUP($A25,'Return Data'!$B$7:$R$2843,14,0)</f>
        <v>7.532</v>
      </c>
      <c r="O25" s="66">
        <f t="shared" si="13"/>
        <v>17</v>
      </c>
      <c r="P25" s="65">
        <f>VLOOKUP($A25,'Return Data'!$B$7:$R$2843,15,0)</f>
        <v>7.7908999999999997</v>
      </c>
      <c r="Q25" s="66">
        <f>RANK(P25,P$8:P$31,0)</f>
        <v>17</v>
      </c>
      <c r="R25" s="65">
        <f>VLOOKUP($A25,'Return Data'!$B$7:$R$2843,16,0)</f>
        <v>8.7925000000000004</v>
      </c>
      <c r="S25" s="67">
        <f t="shared" si="14"/>
        <v>16</v>
      </c>
    </row>
    <row r="26" spans="1:19" x14ac:dyDescent="0.3">
      <c r="A26" s="63" t="s">
        <v>1628</v>
      </c>
      <c r="B26" s="64">
        <f>VLOOKUP($A26,'Return Data'!$B$7:$R$2843,3,0)</f>
        <v>44372</v>
      </c>
      <c r="C26" s="65">
        <f>VLOOKUP($A26,'Return Data'!$B$7:$R$2843,4,0)</f>
        <v>45.069600000000001</v>
      </c>
      <c r="D26" s="65">
        <f>VLOOKUP($A26,'Return Data'!$B$7:$R$2843,10,0)</f>
        <v>13.9887</v>
      </c>
      <c r="E26" s="66">
        <f t="shared" si="8"/>
        <v>14</v>
      </c>
      <c r="F26" s="65">
        <f>VLOOKUP($A26,'Return Data'!$B$7:$R$2843,11,0)</f>
        <v>11.313800000000001</v>
      </c>
      <c r="G26" s="66">
        <f t="shared" si="9"/>
        <v>10</v>
      </c>
      <c r="H26" s="65">
        <f>VLOOKUP($A26,'Return Data'!$B$7:$R$2843,12,0)</f>
        <v>14.9572</v>
      </c>
      <c r="I26" s="66">
        <f t="shared" si="10"/>
        <v>14</v>
      </c>
      <c r="J26" s="65">
        <f>VLOOKUP($A26,'Return Data'!$B$7:$R$2843,13,0)</f>
        <v>13.6663</v>
      </c>
      <c r="K26" s="66">
        <f t="shared" si="11"/>
        <v>14</v>
      </c>
      <c r="L26" s="65">
        <f>VLOOKUP($A26,'Return Data'!$B$7:$R$2843,17,0)</f>
        <v>-0.84499999999999997</v>
      </c>
      <c r="M26" s="66">
        <f t="shared" si="12"/>
        <v>21</v>
      </c>
      <c r="N26" s="65">
        <f>VLOOKUP($A26,'Return Data'!$B$7:$R$2843,14,0)</f>
        <v>1.5758000000000001</v>
      </c>
      <c r="O26" s="66">
        <f t="shared" si="13"/>
        <v>21</v>
      </c>
      <c r="P26" s="65">
        <f>VLOOKUP($A26,'Return Data'!$B$7:$R$2843,15,0)</f>
        <v>4.4866999999999999</v>
      </c>
      <c r="Q26" s="66">
        <f>RANK(P26,P$8:P$31,0)</f>
        <v>20</v>
      </c>
      <c r="R26" s="65">
        <f>VLOOKUP($A26,'Return Data'!$B$7:$R$2843,16,0)</f>
        <v>6.9850000000000003</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44372</v>
      </c>
      <c r="C28" s="65">
        <f>VLOOKUP($A28,'Return Data'!$B$7:$R$2843,4,0)</f>
        <v>53.410400000000003</v>
      </c>
      <c r="D28" s="65">
        <f>VLOOKUP($A28,'Return Data'!$B$7:$R$2843,10,0)</f>
        <v>20.074200000000001</v>
      </c>
      <c r="E28" s="66">
        <f>RANK(D28,D$8:D$31,0)</f>
        <v>3</v>
      </c>
      <c r="F28" s="65">
        <f>VLOOKUP($A28,'Return Data'!$B$7:$R$2843,11,0)</f>
        <v>14.0861</v>
      </c>
      <c r="G28" s="66">
        <f>RANK(F28,F$8:F$31,0)</f>
        <v>4</v>
      </c>
      <c r="H28" s="65">
        <f>VLOOKUP($A28,'Return Data'!$B$7:$R$2843,12,0)</f>
        <v>23.5748</v>
      </c>
      <c r="I28" s="66">
        <f>RANK(H28,H$8:H$31,0)</f>
        <v>3</v>
      </c>
      <c r="J28" s="65">
        <f>VLOOKUP($A28,'Return Data'!$B$7:$R$2843,13,0)</f>
        <v>21.1035</v>
      </c>
      <c r="K28" s="66">
        <f>RANK(J28,J$8:J$31,0)</f>
        <v>4</v>
      </c>
      <c r="L28" s="65">
        <f>VLOOKUP($A28,'Return Data'!$B$7:$R$2843,17,0)</f>
        <v>12.2971</v>
      </c>
      <c r="M28" s="66">
        <f>RANK(L28,L$8:L$31,0)</f>
        <v>4</v>
      </c>
      <c r="N28" s="65">
        <f>VLOOKUP($A28,'Return Data'!$B$7:$R$2843,14,0)</f>
        <v>10.452299999999999</v>
      </c>
      <c r="O28" s="66">
        <f>RANK(N28,N$8:N$31,0)</f>
        <v>4</v>
      </c>
      <c r="P28" s="65">
        <f>VLOOKUP($A28,'Return Data'!$B$7:$R$2843,15,0)</f>
        <v>9.5493000000000006</v>
      </c>
      <c r="Q28" s="66">
        <f>RANK(P28,P$8:P$31,0)</f>
        <v>7</v>
      </c>
      <c r="R28" s="65">
        <f>VLOOKUP($A28,'Return Data'!$B$7:$R$2843,16,0)</f>
        <v>9.9871999999999996</v>
      </c>
      <c r="S28" s="67">
        <f>RANK(R28,R$8:R$31,0)</f>
        <v>7</v>
      </c>
    </row>
    <row r="29" spans="1:19" x14ac:dyDescent="0.3">
      <c r="A29" s="63" t="s">
        <v>1631</v>
      </c>
      <c r="B29" s="64">
        <f>VLOOKUP($A29,'Return Data'!$B$7:$R$2843,3,0)</f>
        <v>44372</v>
      </c>
      <c r="C29" s="65">
        <f>VLOOKUP($A29,'Return Data'!$B$7:$R$2843,4,0)</f>
        <v>22.988299999999999</v>
      </c>
      <c r="D29" s="65">
        <f>VLOOKUP($A29,'Return Data'!$B$7:$R$2843,10,0)</f>
        <v>14.857200000000001</v>
      </c>
      <c r="E29" s="66">
        <f>RANK(D29,D$8:D$31,0)</f>
        <v>11</v>
      </c>
      <c r="F29" s="65">
        <f>VLOOKUP($A29,'Return Data'!$B$7:$R$2843,11,0)</f>
        <v>10.6225</v>
      </c>
      <c r="G29" s="66">
        <f>RANK(F29,F$8:F$31,0)</f>
        <v>11</v>
      </c>
      <c r="H29" s="65">
        <f>VLOOKUP($A29,'Return Data'!$B$7:$R$2843,12,0)</f>
        <v>14.6488</v>
      </c>
      <c r="I29" s="66">
        <f>RANK(H29,H$8:H$31,0)</f>
        <v>15</v>
      </c>
      <c r="J29" s="65">
        <f>VLOOKUP($A29,'Return Data'!$B$7:$R$2843,13,0)</f>
        <v>12.9985</v>
      </c>
      <c r="K29" s="66">
        <f>RANK(J29,J$8:J$31,0)</f>
        <v>16</v>
      </c>
      <c r="L29" s="65">
        <f>VLOOKUP($A29,'Return Data'!$B$7:$R$2843,17,0)</f>
        <v>8.2720000000000002</v>
      </c>
      <c r="M29" s="66">
        <f>RANK(L29,L$8:L$31,0)</f>
        <v>18</v>
      </c>
      <c r="N29" s="65">
        <f>VLOOKUP($A29,'Return Data'!$B$7:$R$2843,14,0)</f>
        <v>5.8421000000000003</v>
      </c>
      <c r="O29" s="66">
        <f>RANK(N29,N$8:N$31,0)</f>
        <v>19</v>
      </c>
      <c r="P29" s="65">
        <f>VLOOKUP($A29,'Return Data'!$B$7:$R$2843,15,0)</f>
        <v>7.0171000000000001</v>
      </c>
      <c r="Q29" s="66">
        <f>RANK(P29,P$8:P$31,0)</f>
        <v>18</v>
      </c>
      <c r="R29" s="65">
        <f>VLOOKUP($A29,'Return Data'!$B$7:$R$2843,16,0)</f>
        <v>7.9947999999999997</v>
      </c>
      <c r="S29" s="67">
        <f>RANK(R29,R$8:R$31,0)</f>
        <v>19</v>
      </c>
    </row>
    <row r="30" spans="1:19" x14ac:dyDescent="0.3">
      <c r="A30" s="63" t="s">
        <v>1632</v>
      </c>
      <c r="B30" s="64">
        <f>VLOOKUP($A30,'Return Data'!$B$7:$R$2843,3,0)</f>
        <v>44372</v>
      </c>
      <c r="C30" s="65">
        <f>VLOOKUP($A30,'Return Data'!$B$7:$R$2843,4,0)</f>
        <v>0.97309999999999997</v>
      </c>
      <c r="D30" s="65">
        <f>VLOOKUP($A30,'Return Data'!$B$7:$R$2843,10,0)</f>
        <v>11.2791</v>
      </c>
      <c r="E30" s="66">
        <f>RANK(D30,D$8:D$31,0)</f>
        <v>20</v>
      </c>
      <c r="F30" s="65">
        <f>VLOOKUP($A30,'Return Data'!$B$7:$R$2843,11,0)</f>
        <v>-39.841500000000003</v>
      </c>
      <c r="G30" s="66">
        <f>RANK(F30,F$8:F$31,0)</f>
        <v>22</v>
      </c>
      <c r="H30" s="65"/>
      <c r="I30" s="66"/>
      <c r="J30" s="65"/>
      <c r="K30" s="66"/>
      <c r="L30" s="65"/>
      <c r="M30" s="66"/>
      <c r="N30" s="65"/>
      <c r="O30" s="66"/>
      <c r="P30" s="65"/>
      <c r="Q30" s="66"/>
      <c r="R30" s="65">
        <f>VLOOKUP($A30,'Return Data'!$B$7:$R$2843,16,0)</f>
        <v>-10.4862</v>
      </c>
      <c r="S30" s="67">
        <f>RANK(R30,R$8:R$31,0)</f>
        <v>22</v>
      </c>
    </row>
    <row r="31" spans="1:19" x14ac:dyDescent="0.3">
      <c r="A31" s="63" t="s">
        <v>1633</v>
      </c>
      <c r="B31" s="64">
        <f>VLOOKUP($A31,'Return Data'!$B$7:$R$2843,3,0)</f>
        <v>44372</v>
      </c>
      <c r="C31" s="65">
        <f>VLOOKUP($A31,'Return Data'!$B$7:$R$2843,4,0)</f>
        <v>50.458599999999997</v>
      </c>
      <c r="D31" s="65">
        <f>VLOOKUP($A31,'Return Data'!$B$7:$R$2843,10,0)</f>
        <v>16.610600000000002</v>
      </c>
      <c r="E31" s="66">
        <f>RANK(D31,D$8:D$31,0)</f>
        <v>10</v>
      </c>
      <c r="F31" s="65">
        <f>VLOOKUP($A31,'Return Data'!$B$7:$R$2843,11,0)</f>
        <v>10.595599999999999</v>
      </c>
      <c r="G31" s="66">
        <f>RANK(F31,F$8:F$31,0)</f>
        <v>12</v>
      </c>
      <c r="H31" s="65">
        <f>VLOOKUP($A31,'Return Data'!$B$7:$R$2843,12,0)</f>
        <v>21.219899999999999</v>
      </c>
      <c r="I31" s="66">
        <f>RANK(H31,H$8:H$31,0)</f>
        <v>5</v>
      </c>
      <c r="J31" s="65">
        <f>VLOOKUP($A31,'Return Data'!$B$7:$R$2843,13,0)</f>
        <v>20.479399999999998</v>
      </c>
      <c r="K31" s="66">
        <f>RANK(J31,J$8:J$31,0)</f>
        <v>5</v>
      </c>
      <c r="L31" s="65">
        <f>VLOOKUP($A31,'Return Data'!$B$7:$R$2843,17,0)</f>
        <v>9.2119</v>
      </c>
      <c r="M31" s="66">
        <f>RANK(L31,L$8:L$31,0)</f>
        <v>13</v>
      </c>
      <c r="N31" s="65">
        <f>VLOOKUP($A31,'Return Data'!$B$7:$R$2843,14,0)</f>
        <v>6.9485999999999999</v>
      </c>
      <c r="O31" s="66">
        <f>RANK(N31,N$8:N$31,0)</f>
        <v>18</v>
      </c>
      <c r="P31" s="65">
        <f>VLOOKUP($A31,'Return Data'!$B$7:$R$2843,15,0)</f>
        <v>8.2678999999999991</v>
      </c>
      <c r="Q31" s="66">
        <f>RANK(P31,P$8:P$31,0)</f>
        <v>13</v>
      </c>
      <c r="R31" s="65">
        <f>VLOOKUP($A31,'Return Data'!$B$7:$R$2843,16,0)</f>
        <v>9.6272000000000002</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15.329027272727274</v>
      </c>
      <c r="E33" s="74"/>
      <c r="F33" s="75">
        <f>AVERAGE(F8:F31)</f>
        <v>8.7521954545454541</v>
      </c>
      <c r="G33" s="74"/>
      <c r="H33" s="75">
        <f>AVERAGE(H8:H31)</f>
        <v>17.293904761904759</v>
      </c>
      <c r="I33" s="74"/>
      <c r="J33" s="75">
        <f>AVERAGE(J8:J31)</f>
        <v>16.28641428571428</v>
      </c>
      <c r="K33" s="74"/>
      <c r="L33" s="75">
        <f>AVERAGE(L8:L31)</f>
        <v>9.5710047619047636</v>
      </c>
      <c r="M33" s="74"/>
      <c r="N33" s="75">
        <f>AVERAGE(N8:N31)</f>
        <v>8.4460476190476204</v>
      </c>
      <c r="O33" s="74"/>
      <c r="P33" s="75">
        <f>AVERAGE(P8:P31)</f>
        <v>8.6048599999999986</v>
      </c>
      <c r="Q33" s="74"/>
      <c r="R33" s="75">
        <f>AVERAGE(R8:R31)</f>
        <v>8.4341727272727258</v>
      </c>
      <c r="S33" s="76"/>
    </row>
    <row r="34" spans="1:19" x14ac:dyDescent="0.3">
      <c r="A34" s="73" t="s">
        <v>28</v>
      </c>
      <c r="B34" s="74"/>
      <c r="C34" s="74"/>
      <c r="D34" s="75">
        <f>MIN(D8:D31)</f>
        <v>7.9511000000000003</v>
      </c>
      <c r="E34" s="74"/>
      <c r="F34" s="75">
        <f>MIN(F8:F31)</f>
        <v>-39.841500000000003</v>
      </c>
      <c r="G34" s="74"/>
      <c r="H34" s="75">
        <f>MIN(H8:H31)</f>
        <v>10.7652</v>
      </c>
      <c r="I34" s="74"/>
      <c r="J34" s="75">
        <f>MIN(J8:J31)</f>
        <v>10.673999999999999</v>
      </c>
      <c r="K34" s="74"/>
      <c r="L34" s="75">
        <f>MIN(L8:L31)</f>
        <v>-0.84499999999999997</v>
      </c>
      <c r="M34" s="74"/>
      <c r="N34" s="75">
        <f>MIN(N8:N31)</f>
        <v>1.5758000000000001</v>
      </c>
      <c r="O34" s="74"/>
      <c r="P34" s="75">
        <f>MIN(P8:P31)</f>
        <v>4.4866999999999999</v>
      </c>
      <c r="Q34" s="74"/>
      <c r="R34" s="75">
        <f>MIN(R8:R31)</f>
        <v>-10.4862</v>
      </c>
      <c r="S34" s="76"/>
    </row>
    <row r="35" spans="1:19" ht="15" thickBot="1" x14ac:dyDescent="0.35">
      <c r="A35" s="77" t="s">
        <v>29</v>
      </c>
      <c r="B35" s="78"/>
      <c r="C35" s="78"/>
      <c r="D35" s="79">
        <f>MAX(D8:D31)</f>
        <v>22.514399999999998</v>
      </c>
      <c r="E35" s="78"/>
      <c r="F35" s="79">
        <f>MAX(F8:F31)</f>
        <v>17.630600000000001</v>
      </c>
      <c r="G35" s="78"/>
      <c r="H35" s="79">
        <f>MAX(H8:H31)</f>
        <v>26.9224</v>
      </c>
      <c r="I35" s="78"/>
      <c r="J35" s="79">
        <f>MAX(J8:J31)</f>
        <v>26.461600000000001</v>
      </c>
      <c r="K35" s="78"/>
      <c r="L35" s="79">
        <f>MAX(L8:L31)</f>
        <v>14.4391</v>
      </c>
      <c r="M35" s="78"/>
      <c r="N35" s="79">
        <f>MAX(N8:N31)</f>
        <v>12.4101</v>
      </c>
      <c r="O35" s="78"/>
      <c r="P35" s="79">
        <f>MAX(P8:P31)</f>
        <v>11.189399999999999</v>
      </c>
      <c r="Q35" s="78"/>
      <c r="R35" s="79">
        <f>MAX(R8:R31)</f>
        <v>11.1525</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44372</v>
      </c>
      <c r="C8" s="65">
        <f>VLOOKUP($A8,'Return Data'!$B$7:$R$2843,4,0)</f>
        <v>47.690199999999997</v>
      </c>
      <c r="D8" s="65">
        <f>VLOOKUP($A8,'Return Data'!$B$7:$R$2843,10,0)</f>
        <v>16.099699999999999</v>
      </c>
      <c r="E8" s="66">
        <f t="shared" ref="E8:E15" si="0">RANK(D8,D$8:D$31,0)</f>
        <v>8</v>
      </c>
      <c r="F8" s="65">
        <f>VLOOKUP($A8,'Return Data'!$B$7:$R$2843,11,0)</f>
        <v>16.7273</v>
      </c>
      <c r="G8" s="66">
        <f t="shared" ref="G8:G15" si="1">RANK(F8,F$8:F$31,0)</f>
        <v>2</v>
      </c>
      <c r="H8" s="65">
        <f>VLOOKUP($A8,'Return Data'!$B$7:$R$2843,12,0)</f>
        <v>25.932300000000001</v>
      </c>
      <c r="I8" s="66">
        <f t="shared" ref="I8:I15" si="2">RANK(H8,H$8:H$31,0)</f>
        <v>1</v>
      </c>
      <c r="J8" s="65">
        <f>VLOOKUP($A8,'Return Data'!$B$7:$R$2843,13,0)</f>
        <v>25.380800000000001</v>
      </c>
      <c r="K8" s="66">
        <f t="shared" ref="K8:K15" si="3">RANK(J8,J$8:J$31,0)</f>
        <v>1</v>
      </c>
      <c r="L8" s="65">
        <f>VLOOKUP($A8,'Return Data'!$B$7:$R$2843,17,0)</f>
        <v>9.8461999999999996</v>
      </c>
      <c r="M8" s="66">
        <f t="shared" ref="M8:M15" si="4">RANK(L8,L$8:L$31,0)</f>
        <v>7</v>
      </c>
      <c r="N8" s="65">
        <f>VLOOKUP($A8,'Return Data'!$B$7:$R$2843,14,0)</f>
        <v>7.5411999999999999</v>
      </c>
      <c r="O8" s="66">
        <f t="shared" ref="O8:O15" si="5">RANK(N8,N$8:N$31,0)</f>
        <v>12</v>
      </c>
      <c r="P8" s="65">
        <f>VLOOKUP($A8,'Return Data'!$B$7:$R$2843,15,0)</f>
        <v>8.6951000000000001</v>
      </c>
      <c r="Q8" s="66">
        <f t="shared" ref="Q8:Q15" si="6">RANK(P8,P$8:P$31,0)</f>
        <v>5</v>
      </c>
      <c r="R8" s="65">
        <f>VLOOKUP($A8,'Return Data'!$B$7:$R$2843,16,0)</f>
        <v>9.5632000000000001</v>
      </c>
      <c r="S8" s="67">
        <f t="shared" ref="S8:S15" si="7">RANK(R8,R$8:R$31,0)</f>
        <v>3</v>
      </c>
    </row>
    <row r="9" spans="1:20" x14ac:dyDescent="0.3">
      <c r="A9" s="63" t="s">
        <v>1635</v>
      </c>
      <c r="B9" s="64">
        <f>VLOOKUP($A9,'Return Data'!$B$7:$R$2843,3,0)</f>
        <v>44372</v>
      </c>
      <c r="C9" s="65">
        <f>VLOOKUP($A9,'Return Data'!$B$7:$R$2843,4,0)</f>
        <v>23.153700000000001</v>
      </c>
      <c r="D9" s="65">
        <f>VLOOKUP($A9,'Return Data'!$B$7:$R$2843,10,0)</f>
        <v>16.539200000000001</v>
      </c>
      <c r="E9" s="66">
        <f t="shared" si="0"/>
        <v>7</v>
      </c>
      <c r="F9" s="65">
        <f>VLOOKUP($A9,'Return Data'!$B$7:$R$2843,11,0)</f>
        <v>10.175599999999999</v>
      </c>
      <c r="G9" s="66">
        <f t="shared" si="1"/>
        <v>9</v>
      </c>
      <c r="H9" s="65">
        <f>VLOOKUP($A9,'Return Data'!$B$7:$R$2843,12,0)</f>
        <v>17.643899999999999</v>
      </c>
      <c r="I9" s="66">
        <f t="shared" si="2"/>
        <v>6</v>
      </c>
      <c r="J9" s="65">
        <f>VLOOKUP($A9,'Return Data'!$B$7:$R$2843,13,0)</f>
        <v>16.2591</v>
      </c>
      <c r="K9" s="66">
        <f t="shared" si="3"/>
        <v>6</v>
      </c>
      <c r="L9" s="65">
        <f>VLOOKUP($A9,'Return Data'!$B$7:$R$2843,17,0)</f>
        <v>11.329499999999999</v>
      </c>
      <c r="M9" s="66">
        <f t="shared" si="4"/>
        <v>4</v>
      </c>
      <c r="N9" s="65">
        <f>VLOOKUP($A9,'Return Data'!$B$7:$R$2843,14,0)</f>
        <v>7.2938999999999998</v>
      </c>
      <c r="O9" s="66">
        <f t="shared" si="5"/>
        <v>14</v>
      </c>
      <c r="P9" s="65">
        <f>VLOOKUP($A9,'Return Data'!$B$7:$R$2843,15,0)</f>
        <v>7.4165999999999999</v>
      </c>
      <c r="Q9" s="66">
        <f t="shared" si="6"/>
        <v>13</v>
      </c>
      <c r="R9" s="65">
        <f>VLOOKUP($A9,'Return Data'!$B$7:$R$2843,16,0)</f>
        <v>7.9683999999999999</v>
      </c>
      <c r="S9" s="67">
        <f t="shared" si="7"/>
        <v>15</v>
      </c>
    </row>
    <row r="10" spans="1:20" x14ac:dyDescent="0.3">
      <c r="A10" s="63" t="s">
        <v>1636</v>
      </c>
      <c r="B10" s="64">
        <f>VLOOKUP($A10,'Return Data'!$B$7:$R$2843,3,0)</f>
        <v>44372</v>
      </c>
      <c r="C10" s="65">
        <f>VLOOKUP($A10,'Return Data'!$B$7:$R$2843,4,0)</f>
        <v>29.554300000000001</v>
      </c>
      <c r="D10" s="65">
        <f>VLOOKUP($A10,'Return Data'!$B$7:$R$2843,10,0)</f>
        <v>7.0915999999999997</v>
      </c>
      <c r="E10" s="66">
        <f t="shared" si="0"/>
        <v>21</v>
      </c>
      <c r="F10" s="65">
        <f>VLOOKUP($A10,'Return Data'!$B$7:$R$2843,11,0)</f>
        <v>3.9779</v>
      </c>
      <c r="G10" s="66">
        <f t="shared" si="1"/>
        <v>21</v>
      </c>
      <c r="H10" s="65">
        <f>VLOOKUP($A10,'Return Data'!$B$7:$R$2843,12,0)</f>
        <v>9.8123000000000005</v>
      </c>
      <c r="I10" s="66">
        <f t="shared" si="2"/>
        <v>21</v>
      </c>
      <c r="J10" s="65">
        <f>VLOOKUP($A10,'Return Data'!$B$7:$R$2843,13,0)</f>
        <v>9.7028999999999996</v>
      </c>
      <c r="K10" s="66">
        <f t="shared" si="3"/>
        <v>20</v>
      </c>
      <c r="L10" s="65">
        <f>VLOOKUP($A10,'Return Data'!$B$7:$R$2843,17,0)</f>
        <v>8.9819999999999993</v>
      </c>
      <c r="M10" s="66">
        <f t="shared" si="4"/>
        <v>9</v>
      </c>
      <c r="N10" s="65">
        <f>VLOOKUP($A10,'Return Data'!$B$7:$R$2843,14,0)</f>
        <v>10.157500000000001</v>
      </c>
      <c r="O10" s="66">
        <f t="shared" si="5"/>
        <v>3</v>
      </c>
      <c r="P10" s="65">
        <f>VLOOKUP($A10,'Return Data'!$B$7:$R$2843,15,0)</f>
        <v>8.4803999999999995</v>
      </c>
      <c r="Q10" s="66">
        <f t="shared" si="6"/>
        <v>7</v>
      </c>
      <c r="R10" s="65">
        <f>VLOOKUP($A10,'Return Data'!$B$7:$R$2843,16,0)</f>
        <v>6.6605999999999996</v>
      </c>
      <c r="S10" s="67">
        <f t="shared" si="7"/>
        <v>20</v>
      </c>
    </row>
    <row r="11" spans="1:20" x14ac:dyDescent="0.3">
      <c r="A11" s="63" t="s">
        <v>1637</v>
      </c>
      <c r="B11" s="64">
        <f>VLOOKUP($A11,'Return Data'!$B$7:$R$2843,3,0)</f>
        <v>44372</v>
      </c>
      <c r="C11" s="65">
        <f>VLOOKUP($A11,'Return Data'!$B$7:$R$2843,4,0)</f>
        <v>33.776200000000003</v>
      </c>
      <c r="D11" s="65">
        <f>VLOOKUP($A11,'Return Data'!$B$7:$R$2843,10,0)</f>
        <v>12.228</v>
      </c>
      <c r="E11" s="66">
        <f t="shared" si="0"/>
        <v>16</v>
      </c>
      <c r="F11" s="65">
        <f>VLOOKUP($A11,'Return Data'!$B$7:$R$2843,11,0)</f>
        <v>8.2051999999999996</v>
      </c>
      <c r="G11" s="66">
        <f t="shared" si="1"/>
        <v>15</v>
      </c>
      <c r="H11" s="65">
        <f>VLOOKUP($A11,'Return Data'!$B$7:$R$2843,12,0)</f>
        <v>13.3917</v>
      </c>
      <c r="I11" s="66">
        <f t="shared" si="2"/>
        <v>15</v>
      </c>
      <c r="J11" s="65">
        <f>VLOOKUP($A11,'Return Data'!$B$7:$R$2843,13,0)</f>
        <v>11.798400000000001</v>
      </c>
      <c r="K11" s="66">
        <f t="shared" si="3"/>
        <v>17</v>
      </c>
      <c r="L11" s="65">
        <f>VLOOKUP($A11,'Return Data'!$B$7:$R$2843,17,0)</f>
        <v>8.1475000000000009</v>
      </c>
      <c r="M11" s="66">
        <f t="shared" si="4"/>
        <v>14</v>
      </c>
      <c r="N11" s="65">
        <f>VLOOKUP($A11,'Return Data'!$B$7:$R$2843,14,0)</f>
        <v>7.6661000000000001</v>
      </c>
      <c r="O11" s="66">
        <f t="shared" si="5"/>
        <v>11</v>
      </c>
      <c r="P11" s="65">
        <f>VLOOKUP($A11,'Return Data'!$B$7:$R$2843,15,0)</f>
        <v>7.7926000000000002</v>
      </c>
      <c r="Q11" s="66">
        <f t="shared" si="6"/>
        <v>8</v>
      </c>
      <c r="R11" s="65">
        <f>VLOOKUP($A11,'Return Data'!$B$7:$R$2843,16,0)</f>
        <v>7.5305</v>
      </c>
      <c r="S11" s="67">
        <f t="shared" si="7"/>
        <v>16</v>
      </c>
    </row>
    <row r="12" spans="1:20" x14ac:dyDescent="0.3">
      <c r="A12" s="63" t="s">
        <v>1638</v>
      </c>
      <c r="B12" s="64">
        <f>VLOOKUP($A12,'Return Data'!$B$7:$R$2843,3,0)</f>
        <v>44372</v>
      </c>
      <c r="C12" s="65">
        <f>VLOOKUP($A12,'Return Data'!$B$7:$R$2843,4,0)</f>
        <v>22.115600000000001</v>
      </c>
      <c r="D12" s="65">
        <f>VLOOKUP($A12,'Return Data'!$B$7:$R$2843,10,0)</f>
        <v>18.236699999999999</v>
      </c>
      <c r="E12" s="66">
        <f t="shared" si="0"/>
        <v>4</v>
      </c>
      <c r="F12" s="65">
        <f>VLOOKUP($A12,'Return Data'!$B$7:$R$2843,11,0)</f>
        <v>8.1812000000000005</v>
      </c>
      <c r="G12" s="66">
        <f t="shared" si="1"/>
        <v>16</v>
      </c>
      <c r="H12" s="65">
        <f>VLOOKUP($A12,'Return Data'!$B$7:$R$2843,12,0)</f>
        <v>11.9579</v>
      </c>
      <c r="I12" s="66">
        <f t="shared" si="2"/>
        <v>17</v>
      </c>
      <c r="J12" s="65">
        <f>VLOOKUP($A12,'Return Data'!$B$7:$R$2843,13,0)</f>
        <v>15.548299999999999</v>
      </c>
      <c r="K12" s="66">
        <f t="shared" si="3"/>
        <v>9</v>
      </c>
      <c r="L12" s="65">
        <f>VLOOKUP($A12,'Return Data'!$B$7:$R$2843,17,0)</f>
        <v>6.0082000000000004</v>
      </c>
      <c r="M12" s="66">
        <f t="shared" si="4"/>
        <v>19</v>
      </c>
      <c r="N12" s="65">
        <f>VLOOKUP($A12,'Return Data'!$B$7:$R$2843,14,0)</f>
        <v>2.0726</v>
      </c>
      <c r="O12" s="66">
        <f t="shared" si="5"/>
        <v>20</v>
      </c>
      <c r="P12" s="65">
        <f>VLOOKUP($A12,'Return Data'!$B$7:$R$2843,15,0)</f>
        <v>4.6863999999999999</v>
      </c>
      <c r="Q12" s="66">
        <f t="shared" si="6"/>
        <v>19</v>
      </c>
      <c r="R12" s="65">
        <f>VLOOKUP($A12,'Return Data'!$B$7:$R$2843,16,0)</f>
        <v>6.6771000000000003</v>
      </c>
      <c r="S12" s="67">
        <f t="shared" si="7"/>
        <v>19</v>
      </c>
    </row>
    <row r="13" spans="1:20" x14ac:dyDescent="0.3">
      <c r="A13" s="63" t="s">
        <v>1639</v>
      </c>
      <c r="B13" s="64">
        <f>VLOOKUP($A13,'Return Data'!$B$7:$R$2843,3,0)</f>
        <v>44372</v>
      </c>
      <c r="C13" s="65">
        <f>VLOOKUP($A13,'Return Data'!$B$7:$R$2843,4,0)</f>
        <v>83.393103624787997</v>
      </c>
      <c r="D13" s="65">
        <f>VLOOKUP($A13,'Return Data'!$B$7:$R$2843,10,0)</f>
        <v>17.326000000000001</v>
      </c>
      <c r="E13" s="66">
        <f t="shared" si="0"/>
        <v>6</v>
      </c>
      <c r="F13" s="65">
        <f>VLOOKUP($A13,'Return Data'!$B$7:$R$2843,11,0)</f>
        <v>11.633599999999999</v>
      </c>
      <c r="G13" s="66">
        <f t="shared" si="1"/>
        <v>6</v>
      </c>
      <c r="H13" s="65">
        <f>VLOOKUP($A13,'Return Data'!$B$7:$R$2843,12,0)</f>
        <v>16.970500000000001</v>
      </c>
      <c r="I13" s="66">
        <f t="shared" si="2"/>
        <v>9</v>
      </c>
      <c r="J13" s="65">
        <f>VLOOKUP($A13,'Return Data'!$B$7:$R$2843,13,0)</f>
        <v>16.254000000000001</v>
      </c>
      <c r="K13" s="66">
        <f t="shared" si="3"/>
        <v>7</v>
      </c>
      <c r="L13" s="65">
        <f>VLOOKUP($A13,'Return Data'!$B$7:$R$2843,17,0)</f>
        <v>12.186999999999999</v>
      </c>
      <c r="M13" s="66">
        <f t="shared" si="4"/>
        <v>2</v>
      </c>
      <c r="N13" s="65">
        <f>VLOOKUP($A13,'Return Data'!$B$7:$R$2843,14,0)</f>
        <v>11.0212</v>
      </c>
      <c r="O13" s="66">
        <f t="shared" si="5"/>
        <v>2</v>
      </c>
      <c r="P13" s="65">
        <f>VLOOKUP($A13,'Return Data'!$B$7:$R$2843,15,0)</f>
        <v>9.3947000000000003</v>
      </c>
      <c r="Q13" s="66">
        <f t="shared" si="6"/>
        <v>3</v>
      </c>
      <c r="R13" s="65">
        <f>VLOOKUP($A13,'Return Data'!$B$7:$R$2843,16,0)</f>
        <v>8.5731000000000002</v>
      </c>
      <c r="S13" s="67">
        <f t="shared" si="7"/>
        <v>8</v>
      </c>
    </row>
    <row r="14" spans="1:20" x14ac:dyDescent="0.3">
      <c r="A14" s="63" t="s">
        <v>1640</v>
      </c>
      <c r="B14" s="64">
        <f>VLOOKUP($A14,'Return Data'!$B$7:$R$2843,3,0)</f>
        <v>44372</v>
      </c>
      <c r="C14" s="65">
        <f>VLOOKUP($A14,'Return Data'!$B$7:$R$2843,4,0)</f>
        <v>42.7592</v>
      </c>
      <c r="D14" s="65">
        <f>VLOOKUP($A14,'Return Data'!$B$7:$R$2843,10,0)</f>
        <v>17.784300000000002</v>
      </c>
      <c r="E14" s="66">
        <f t="shared" si="0"/>
        <v>5</v>
      </c>
      <c r="F14" s="65">
        <f>VLOOKUP($A14,'Return Data'!$B$7:$R$2843,11,0)</f>
        <v>12.2011</v>
      </c>
      <c r="G14" s="66">
        <f t="shared" si="1"/>
        <v>5</v>
      </c>
      <c r="H14" s="65">
        <f>VLOOKUP($A14,'Return Data'!$B$7:$R$2843,12,0)</f>
        <v>16.982299999999999</v>
      </c>
      <c r="I14" s="66">
        <f t="shared" si="2"/>
        <v>8</v>
      </c>
      <c r="J14" s="65">
        <f>VLOOKUP($A14,'Return Data'!$B$7:$R$2843,13,0)</f>
        <v>15.7136</v>
      </c>
      <c r="K14" s="66">
        <f t="shared" si="3"/>
        <v>8</v>
      </c>
      <c r="L14" s="65">
        <f>VLOOKUP($A14,'Return Data'!$B$7:$R$2843,17,0)</f>
        <v>9.1430000000000007</v>
      </c>
      <c r="M14" s="66">
        <f t="shared" si="4"/>
        <v>8</v>
      </c>
      <c r="N14" s="65">
        <f>VLOOKUP($A14,'Return Data'!$B$7:$R$2843,14,0)</f>
        <v>5.8691000000000004</v>
      </c>
      <c r="O14" s="66">
        <f t="shared" si="5"/>
        <v>17</v>
      </c>
      <c r="P14" s="65">
        <f>VLOOKUP($A14,'Return Data'!$B$7:$R$2843,15,0)</f>
        <v>7.0769000000000002</v>
      </c>
      <c r="Q14" s="66">
        <f t="shared" si="6"/>
        <v>15</v>
      </c>
      <c r="R14" s="65">
        <f>VLOOKUP($A14,'Return Data'!$B$7:$R$2843,16,0)</f>
        <v>8.8960000000000008</v>
      </c>
      <c r="S14" s="67">
        <f t="shared" si="7"/>
        <v>7</v>
      </c>
    </row>
    <row r="15" spans="1:20" x14ac:dyDescent="0.3">
      <c r="A15" s="63" t="s">
        <v>1641</v>
      </c>
      <c r="B15" s="64">
        <f>VLOOKUP($A15,'Return Data'!$B$7:$R$2843,3,0)</f>
        <v>44372</v>
      </c>
      <c r="C15" s="65">
        <f>VLOOKUP($A15,'Return Data'!$B$7:$R$2843,4,0)</f>
        <v>65.998599999999996</v>
      </c>
      <c r="D15" s="65">
        <f>VLOOKUP($A15,'Return Data'!$B$7:$R$2843,10,0)</f>
        <v>13.8142</v>
      </c>
      <c r="E15" s="66">
        <f t="shared" si="0"/>
        <v>12</v>
      </c>
      <c r="F15" s="65">
        <f>VLOOKUP($A15,'Return Data'!$B$7:$R$2843,11,0)</f>
        <v>10.9434</v>
      </c>
      <c r="G15" s="66">
        <f t="shared" si="1"/>
        <v>7</v>
      </c>
      <c r="H15" s="65">
        <f>VLOOKUP($A15,'Return Data'!$B$7:$R$2843,12,0)</f>
        <v>16.7364</v>
      </c>
      <c r="I15" s="66">
        <f t="shared" si="2"/>
        <v>10</v>
      </c>
      <c r="J15" s="65">
        <f>VLOOKUP($A15,'Return Data'!$B$7:$R$2843,13,0)</f>
        <v>14.5075</v>
      </c>
      <c r="K15" s="66">
        <f t="shared" si="3"/>
        <v>11</v>
      </c>
      <c r="L15" s="65">
        <f>VLOOKUP($A15,'Return Data'!$B$7:$R$2843,17,0)</f>
        <v>8.2723999999999993</v>
      </c>
      <c r="M15" s="66">
        <f t="shared" si="4"/>
        <v>13</v>
      </c>
      <c r="N15" s="65">
        <f>VLOOKUP($A15,'Return Data'!$B$7:$R$2843,14,0)</f>
        <v>7.6731999999999996</v>
      </c>
      <c r="O15" s="66">
        <f t="shared" si="5"/>
        <v>10</v>
      </c>
      <c r="P15" s="65">
        <f>VLOOKUP($A15,'Return Data'!$B$7:$R$2843,15,0)</f>
        <v>7.3335999999999997</v>
      </c>
      <c r="Q15" s="66">
        <f t="shared" si="6"/>
        <v>14</v>
      </c>
      <c r="R15" s="65">
        <f>VLOOKUP($A15,'Return Data'!$B$7:$R$2843,16,0)</f>
        <v>9.5189000000000004</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44372</v>
      </c>
      <c r="C17" s="65">
        <f>VLOOKUP($A17,'Return Data'!$B$7:$R$2843,4,0)</f>
        <v>56.530900000000003</v>
      </c>
      <c r="D17" s="65">
        <f>VLOOKUP($A17,'Return Data'!$B$7:$R$2843,10,0)</f>
        <v>22.113700000000001</v>
      </c>
      <c r="E17" s="66">
        <f t="shared" ref="E17:E26" si="8">RANK(D17,D$8:D$31,0)</f>
        <v>1</v>
      </c>
      <c r="F17" s="65">
        <f>VLOOKUP($A17,'Return Data'!$B$7:$R$2843,11,0)</f>
        <v>16.970199999999998</v>
      </c>
      <c r="G17" s="66">
        <f t="shared" ref="G17:G26" si="9">RANK(F17,F$8:F$31,0)</f>
        <v>1</v>
      </c>
      <c r="H17" s="65">
        <f>VLOOKUP($A17,'Return Data'!$B$7:$R$2843,12,0)</f>
        <v>24.784300000000002</v>
      </c>
      <c r="I17" s="66">
        <f t="shared" ref="I17:I26" si="10">RANK(H17,H$8:H$31,0)</f>
        <v>2</v>
      </c>
      <c r="J17" s="65">
        <f>VLOOKUP($A17,'Return Data'!$B$7:$R$2843,13,0)</f>
        <v>22.1234</v>
      </c>
      <c r="K17" s="66">
        <f t="shared" ref="K17:K26" si="11">RANK(J17,J$8:J$31,0)</f>
        <v>2</v>
      </c>
      <c r="L17" s="65">
        <f>VLOOKUP($A17,'Return Data'!$B$7:$R$2843,17,0)</f>
        <v>10.277900000000001</v>
      </c>
      <c r="M17" s="66">
        <f t="shared" ref="M17:M26" si="12">RANK(L17,L$8:L$31,0)</f>
        <v>5</v>
      </c>
      <c r="N17" s="65">
        <f>VLOOKUP($A17,'Return Data'!$B$7:$R$2843,14,0)</f>
        <v>9.7257999999999996</v>
      </c>
      <c r="O17" s="66">
        <f t="shared" ref="O17:O26" si="13">RANK(N17,N$8:N$31,0)</f>
        <v>5</v>
      </c>
      <c r="P17" s="65">
        <f>VLOOKUP($A17,'Return Data'!$B$7:$R$2843,15,0)</f>
        <v>9.0056999999999992</v>
      </c>
      <c r="Q17" s="66">
        <f>RANK(P17,P$8:P$31,0)</f>
        <v>4</v>
      </c>
      <c r="R17" s="65">
        <f>VLOOKUP($A17,'Return Data'!$B$7:$R$2843,16,0)</f>
        <v>10.3988</v>
      </c>
      <c r="S17" s="67">
        <f t="shared" ref="S17:S26" si="14">RANK(R17,R$8:R$31,0)</f>
        <v>1</v>
      </c>
    </row>
    <row r="18" spans="1:19" x14ac:dyDescent="0.3">
      <c r="A18" s="63" t="s">
        <v>1644</v>
      </c>
      <c r="B18" s="64">
        <f>VLOOKUP($A18,'Return Data'!$B$7:$R$2843,3,0)</f>
        <v>44372</v>
      </c>
      <c r="C18" s="65">
        <f>VLOOKUP($A18,'Return Data'!$B$7:$R$2843,4,0)</f>
        <v>44.111499999999999</v>
      </c>
      <c r="D18" s="65">
        <f>VLOOKUP($A18,'Return Data'!$B$7:$R$2843,10,0)</f>
        <v>15.110300000000001</v>
      </c>
      <c r="E18" s="66">
        <f t="shared" si="8"/>
        <v>10</v>
      </c>
      <c r="F18" s="65">
        <f>VLOOKUP($A18,'Return Data'!$B$7:$R$2843,11,0)</f>
        <v>7.3920000000000003</v>
      </c>
      <c r="G18" s="66">
        <f t="shared" si="9"/>
        <v>17</v>
      </c>
      <c r="H18" s="65">
        <f>VLOOKUP($A18,'Return Data'!$B$7:$R$2843,12,0)</f>
        <v>15.241400000000001</v>
      </c>
      <c r="I18" s="66">
        <f t="shared" si="10"/>
        <v>11</v>
      </c>
      <c r="J18" s="65">
        <f>VLOOKUP($A18,'Return Data'!$B$7:$R$2843,13,0)</f>
        <v>13.4777</v>
      </c>
      <c r="K18" s="66">
        <f t="shared" si="11"/>
        <v>12</v>
      </c>
      <c r="L18" s="65">
        <f>VLOOKUP($A18,'Return Data'!$B$7:$R$2843,17,0)</f>
        <v>8.9053000000000004</v>
      </c>
      <c r="M18" s="66">
        <f t="shared" si="12"/>
        <v>10</v>
      </c>
      <c r="N18" s="65">
        <f>VLOOKUP($A18,'Return Data'!$B$7:$R$2843,14,0)</f>
        <v>8.3635999999999999</v>
      </c>
      <c r="O18" s="66">
        <f t="shared" si="13"/>
        <v>7</v>
      </c>
      <c r="P18" s="65">
        <f>VLOOKUP($A18,'Return Data'!$B$7:$R$2843,15,0)</f>
        <v>7.6016000000000004</v>
      </c>
      <c r="Q18" s="66">
        <f>RANK(P18,P$8:P$31,0)</f>
        <v>9</v>
      </c>
      <c r="R18" s="65">
        <f>VLOOKUP($A18,'Return Data'!$B$7:$R$2843,16,0)</f>
        <v>8.9331999999999994</v>
      </c>
      <c r="S18" s="67">
        <f t="shared" si="14"/>
        <v>6</v>
      </c>
    </row>
    <row r="19" spans="1:19" x14ac:dyDescent="0.3">
      <c r="A19" s="63" t="s">
        <v>1645</v>
      </c>
      <c r="B19" s="64">
        <f>VLOOKUP($A19,'Return Data'!$B$7:$R$2843,3,0)</f>
        <v>44372</v>
      </c>
      <c r="C19" s="65">
        <f>VLOOKUP($A19,'Return Data'!$B$7:$R$2843,4,0)</f>
        <v>52.435899999999997</v>
      </c>
      <c r="D19" s="65">
        <f>VLOOKUP($A19,'Return Data'!$B$7:$R$2843,10,0)</f>
        <v>12.682600000000001</v>
      </c>
      <c r="E19" s="66">
        <f t="shared" si="8"/>
        <v>15</v>
      </c>
      <c r="F19" s="65">
        <f>VLOOKUP($A19,'Return Data'!$B$7:$R$2843,11,0)</f>
        <v>9.2878000000000007</v>
      </c>
      <c r="G19" s="66">
        <f t="shared" si="9"/>
        <v>12</v>
      </c>
      <c r="H19" s="65">
        <f>VLOOKUP($A19,'Return Data'!$B$7:$R$2843,12,0)</f>
        <v>14.1023</v>
      </c>
      <c r="I19" s="66">
        <f t="shared" si="10"/>
        <v>13</v>
      </c>
      <c r="J19" s="65">
        <f>VLOOKUP($A19,'Return Data'!$B$7:$R$2843,13,0)</f>
        <v>15.130100000000001</v>
      </c>
      <c r="K19" s="66">
        <f t="shared" si="11"/>
        <v>10</v>
      </c>
      <c r="L19" s="65">
        <f>VLOOKUP($A19,'Return Data'!$B$7:$R$2843,17,0)</f>
        <v>10.1297</v>
      </c>
      <c r="M19" s="66">
        <f t="shared" si="12"/>
        <v>6</v>
      </c>
      <c r="N19" s="65">
        <f>VLOOKUP($A19,'Return Data'!$B$7:$R$2843,14,0)</f>
        <v>9.4543999999999997</v>
      </c>
      <c r="O19" s="66">
        <f t="shared" si="13"/>
        <v>6</v>
      </c>
      <c r="P19" s="65">
        <f>VLOOKUP($A19,'Return Data'!$B$7:$R$2843,15,0)</f>
        <v>9.9093</v>
      </c>
      <c r="Q19" s="66">
        <f>RANK(P19,P$8:P$31,0)</f>
        <v>1</v>
      </c>
      <c r="R19" s="65">
        <f>VLOOKUP($A19,'Return Data'!$B$7:$R$2843,16,0)</f>
        <v>10.082700000000001</v>
      </c>
      <c r="S19" s="67">
        <f t="shared" si="14"/>
        <v>2</v>
      </c>
    </row>
    <row r="20" spans="1:19" x14ac:dyDescent="0.3">
      <c r="A20" s="63" t="s">
        <v>1646</v>
      </c>
      <c r="B20" s="64">
        <f>VLOOKUP($A20,'Return Data'!$B$7:$R$2843,3,0)</f>
        <v>44372</v>
      </c>
      <c r="C20" s="65">
        <f>VLOOKUP($A20,'Return Data'!$B$7:$R$2843,4,0)</f>
        <v>25.1737</v>
      </c>
      <c r="D20" s="65">
        <f>VLOOKUP($A20,'Return Data'!$B$7:$R$2843,10,0)</f>
        <v>10.994400000000001</v>
      </c>
      <c r="E20" s="66">
        <f t="shared" si="8"/>
        <v>19</v>
      </c>
      <c r="F20" s="65">
        <f>VLOOKUP($A20,'Return Data'!$B$7:$R$2843,11,0)</f>
        <v>6.2527999999999997</v>
      </c>
      <c r="G20" s="66">
        <f t="shared" si="9"/>
        <v>18</v>
      </c>
      <c r="H20" s="65">
        <f>VLOOKUP($A20,'Return Data'!$B$7:$R$2843,12,0)</f>
        <v>11.664400000000001</v>
      </c>
      <c r="I20" s="66">
        <f t="shared" si="10"/>
        <v>18</v>
      </c>
      <c r="J20" s="65">
        <f>VLOOKUP($A20,'Return Data'!$B$7:$R$2843,13,0)</f>
        <v>11.791700000000001</v>
      </c>
      <c r="K20" s="66">
        <f t="shared" si="11"/>
        <v>18</v>
      </c>
      <c r="L20" s="65">
        <f>VLOOKUP($A20,'Return Data'!$B$7:$R$2843,17,0)</f>
        <v>7.5453999999999999</v>
      </c>
      <c r="M20" s="66">
        <f t="shared" si="12"/>
        <v>16</v>
      </c>
      <c r="N20" s="65">
        <f>VLOOKUP($A20,'Return Data'!$B$7:$R$2843,14,0)</f>
        <v>7.4451000000000001</v>
      </c>
      <c r="O20" s="66">
        <f t="shared" si="13"/>
        <v>13</v>
      </c>
      <c r="P20" s="65">
        <f>VLOOKUP($A20,'Return Data'!$B$7:$R$2843,15,0)</f>
        <v>7.4763000000000002</v>
      </c>
      <c r="Q20" s="66">
        <f>RANK(P20,P$8:P$31,0)</f>
        <v>12</v>
      </c>
      <c r="R20" s="65">
        <f>VLOOKUP($A20,'Return Data'!$B$7:$R$2843,16,0)</f>
        <v>8.4840999999999998</v>
      </c>
      <c r="S20" s="67">
        <f t="shared" si="14"/>
        <v>10</v>
      </c>
    </row>
    <row r="21" spans="1:19" x14ac:dyDescent="0.3">
      <c r="A21" s="63" t="s">
        <v>1647</v>
      </c>
      <c r="B21" s="64">
        <f>VLOOKUP($A21,'Return Data'!$B$7:$R$2843,3,0)</f>
        <v>44372</v>
      </c>
      <c r="C21" s="65">
        <f>VLOOKUP($A21,'Return Data'!$B$7:$R$2843,4,0)</f>
        <v>15.6234</v>
      </c>
      <c r="D21" s="65">
        <f>VLOOKUP($A21,'Return Data'!$B$7:$R$2843,10,0)</f>
        <v>9.5464000000000002</v>
      </c>
      <c r="E21" s="66">
        <f t="shared" si="8"/>
        <v>20</v>
      </c>
      <c r="F21" s="65">
        <f>VLOOKUP($A21,'Return Data'!$B$7:$R$2843,11,0)</f>
        <v>9.2353000000000005</v>
      </c>
      <c r="G21" s="66">
        <f t="shared" si="9"/>
        <v>13</v>
      </c>
      <c r="H21" s="65">
        <f>VLOOKUP($A21,'Return Data'!$B$7:$R$2843,12,0)</f>
        <v>17.289400000000001</v>
      </c>
      <c r="I21" s="66">
        <f t="shared" si="10"/>
        <v>7</v>
      </c>
      <c r="J21" s="65">
        <f>VLOOKUP($A21,'Return Data'!$B$7:$R$2843,13,0)</f>
        <v>12.8508</v>
      </c>
      <c r="K21" s="66">
        <f t="shared" si="11"/>
        <v>14</v>
      </c>
      <c r="L21" s="65">
        <f>VLOOKUP($A21,'Return Data'!$B$7:$R$2843,17,0)</f>
        <v>6.4396000000000004</v>
      </c>
      <c r="M21" s="66">
        <f t="shared" si="12"/>
        <v>18</v>
      </c>
      <c r="N21" s="65">
        <f>VLOOKUP($A21,'Return Data'!$B$7:$R$2843,14,0)</f>
        <v>6.5210999999999997</v>
      </c>
      <c r="O21" s="66">
        <f t="shared" si="13"/>
        <v>15</v>
      </c>
      <c r="P21" s="65"/>
      <c r="Q21" s="66"/>
      <c r="R21" s="65">
        <f>VLOOKUP($A21,'Return Data'!$B$7:$R$2843,16,0)</f>
        <v>8.3445999999999998</v>
      </c>
      <c r="S21" s="67">
        <f t="shared" si="14"/>
        <v>12</v>
      </c>
    </row>
    <row r="22" spans="1:19" x14ac:dyDescent="0.3">
      <c r="A22" s="63" t="s">
        <v>1648</v>
      </c>
      <c r="B22" s="64">
        <f>VLOOKUP($A22,'Return Data'!$B$7:$R$2843,3,0)</f>
        <v>44372</v>
      </c>
      <c r="C22" s="65">
        <f>VLOOKUP($A22,'Return Data'!$B$7:$R$2843,4,0)</f>
        <v>40.2136</v>
      </c>
      <c r="D22" s="65">
        <f>VLOOKUP($A22,'Return Data'!$B$7:$R$2843,10,0)</f>
        <v>20.194800000000001</v>
      </c>
      <c r="E22" s="66">
        <f t="shared" si="8"/>
        <v>2</v>
      </c>
      <c r="F22" s="65">
        <f>VLOOKUP($A22,'Return Data'!$B$7:$R$2843,11,0)</f>
        <v>14.204499999999999</v>
      </c>
      <c r="G22" s="66">
        <f t="shared" si="9"/>
        <v>3</v>
      </c>
      <c r="H22" s="65">
        <f>VLOOKUP($A22,'Return Data'!$B$7:$R$2843,12,0)</f>
        <v>20.624500000000001</v>
      </c>
      <c r="I22" s="66">
        <f t="shared" si="10"/>
        <v>4</v>
      </c>
      <c r="J22" s="65">
        <f>VLOOKUP($A22,'Return Data'!$B$7:$R$2843,13,0)</f>
        <v>20.0273</v>
      </c>
      <c r="K22" s="66">
        <f t="shared" si="11"/>
        <v>4</v>
      </c>
      <c r="L22" s="65">
        <f>VLOOKUP($A22,'Return Data'!$B$7:$R$2843,17,0)</f>
        <v>13.122400000000001</v>
      </c>
      <c r="M22" s="66">
        <f t="shared" si="12"/>
        <v>1</v>
      </c>
      <c r="N22" s="65">
        <f>VLOOKUP($A22,'Return Data'!$B$7:$R$2843,14,0)</f>
        <v>11.1068</v>
      </c>
      <c r="O22" s="66">
        <f t="shared" si="13"/>
        <v>1</v>
      </c>
      <c r="P22" s="65">
        <f>VLOOKUP($A22,'Return Data'!$B$7:$R$2843,15,0)</f>
        <v>9.8354999999999997</v>
      </c>
      <c r="Q22" s="66">
        <f>RANK(P22,P$8:P$31,0)</f>
        <v>2</v>
      </c>
      <c r="R22" s="65">
        <f>VLOOKUP($A22,'Return Data'!$B$7:$R$2843,16,0)</f>
        <v>8.2399000000000004</v>
      </c>
      <c r="S22" s="67">
        <f t="shared" si="14"/>
        <v>14</v>
      </c>
    </row>
    <row r="23" spans="1:19" x14ac:dyDescent="0.3">
      <c r="A23" s="63" t="s">
        <v>1649</v>
      </c>
      <c r="B23" s="64">
        <f>VLOOKUP($A23,'Return Data'!$B$7:$R$2843,3,0)</f>
        <v>44372</v>
      </c>
      <c r="C23" s="65">
        <f>VLOOKUP($A23,'Return Data'!$B$7:$R$2843,4,0)</f>
        <v>41.289200000000001</v>
      </c>
      <c r="D23" s="65">
        <f>VLOOKUP($A23,'Return Data'!$B$7:$R$2843,10,0)</f>
        <v>13.398</v>
      </c>
      <c r="E23" s="66">
        <f t="shared" si="8"/>
        <v>13</v>
      </c>
      <c r="F23" s="65">
        <f>VLOOKUP($A23,'Return Data'!$B$7:$R$2843,11,0)</f>
        <v>8.4266000000000005</v>
      </c>
      <c r="G23" s="66">
        <f t="shared" si="9"/>
        <v>14</v>
      </c>
      <c r="H23" s="65">
        <f>VLOOKUP($A23,'Return Data'!$B$7:$R$2843,12,0)</f>
        <v>12.8909</v>
      </c>
      <c r="I23" s="66">
        <f t="shared" si="10"/>
        <v>16</v>
      </c>
      <c r="J23" s="65">
        <f>VLOOKUP($A23,'Return Data'!$B$7:$R$2843,13,0)</f>
        <v>11.82</v>
      </c>
      <c r="K23" s="66">
        <f t="shared" si="11"/>
        <v>16</v>
      </c>
      <c r="L23" s="65">
        <f>VLOOKUP($A23,'Return Data'!$B$7:$R$2843,17,0)</f>
        <v>7.8475999999999999</v>
      </c>
      <c r="M23" s="66">
        <f t="shared" si="12"/>
        <v>15</v>
      </c>
      <c r="N23" s="65">
        <f>VLOOKUP($A23,'Return Data'!$B$7:$R$2843,14,0)</f>
        <v>7.9701000000000004</v>
      </c>
      <c r="O23" s="66">
        <f t="shared" si="13"/>
        <v>8</v>
      </c>
      <c r="P23" s="65">
        <f>VLOOKUP($A23,'Return Data'!$B$7:$R$2843,15,0)</f>
        <v>7.5522999999999998</v>
      </c>
      <c r="Q23" s="66">
        <f>RANK(P23,P$8:P$31,0)</f>
        <v>10</v>
      </c>
      <c r="R23" s="65">
        <f>VLOOKUP($A23,'Return Data'!$B$7:$R$2843,16,0)</f>
        <v>5.9947999999999997</v>
      </c>
      <c r="S23" s="67">
        <f t="shared" si="14"/>
        <v>21</v>
      </c>
    </row>
    <row r="24" spans="1:19" x14ac:dyDescent="0.3">
      <c r="A24" s="63" t="s">
        <v>1650</v>
      </c>
      <c r="B24" s="64">
        <f>VLOOKUP($A24,'Return Data'!$B$7:$R$2843,3,0)</f>
        <v>44372</v>
      </c>
      <c r="C24" s="65">
        <f>VLOOKUP($A24,'Return Data'!$B$7:$R$2843,4,0)</f>
        <v>64.719499999999996</v>
      </c>
      <c r="D24" s="65">
        <f>VLOOKUP($A24,'Return Data'!$B$7:$R$2843,10,0)</f>
        <v>11.558199999999999</v>
      </c>
      <c r="E24" s="66">
        <f t="shared" si="8"/>
        <v>17</v>
      </c>
      <c r="F24" s="65">
        <f>VLOOKUP($A24,'Return Data'!$B$7:$R$2843,11,0)</f>
        <v>5.7946999999999997</v>
      </c>
      <c r="G24" s="66">
        <f t="shared" si="9"/>
        <v>20</v>
      </c>
      <c r="H24" s="65">
        <f>VLOOKUP($A24,'Return Data'!$B$7:$R$2843,12,0)</f>
        <v>11.417</v>
      </c>
      <c r="I24" s="66">
        <f t="shared" si="10"/>
        <v>19</v>
      </c>
      <c r="J24" s="65">
        <f>VLOOKUP($A24,'Return Data'!$B$7:$R$2843,13,0)</f>
        <v>10.3581</v>
      </c>
      <c r="K24" s="66">
        <f t="shared" si="11"/>
        <v>19</v>
      </c>
      <c r="L24" s="65">
        <f>VLOOKUP($A24,'Return Data'!$B$7:$R$2843,17,0)</f>
        <v>8.3362999999999996</v>
      </c>
      <c r="M24" s="66">
        <f t="shared" si="12"/>
        <v>12</v>
      </c>
      <c r="N24" s="65">
        <f>VLOOKUP($A24,'Return Data'!$B$7:$R$2843,14,0)</f>
        <v>7.8528000000000002</v>
      </c>
      <c r="O24" s="66">
        <f t="shared" si="13"/>
        <v>9</v>
      </c>
      <c r="P24" s="65">
        <f>VLOOKUP($A24,'Return Data'!$B$7:$R$2843,15,0)</f>
        <v>6.9661</v>
      </c>
      <c r="Q24" s="66">
        <f>RANK(P24,P$8:P$31,0)</f>
        <v>16</v>
      </c>
      <c r="R24" s="65">
        <f>VLOOKUP($A24,'Return Data'!$B$7:$R$2843,16,0)</f>
        <v>8.3637999999999995</v>
      </c>
      <c r="S24" s="67">
        <f t="shared" si="14"/>
        <v>11</v>
      </c>
    </row>
    <row r="25" spans="1:19" x14ac:dyDescent="0.3">
      <c r="A25" s="63" t="s">
        <v>2012</v>
      </c>
      <c r="B25" s="64">
        <f>VLOOKUP($A25,'Return Data'!$B$7:$R$2843,3,0)</f>
        <v>44372</v>
      </c>
      <c r="C25" s="65">
        <f>VLOOKUP($A25,'Return Data'!$B$7:$R$2843,4,0)</f>
        <v>21.4541</v>
      </c>
      <c r="D25" s="65">
        <f>VLOOKUP($A25,'Return Data'!$B$7:$R$2843,10,0)</f>
        <v>6.3944000000000001</v>
      </c>
      <c r="E25" s="66">
        <f t="shared" si="8"/>
        <v>22</v>
      </c>
      <c r="F25" s="65">
        <f>VLOOKUP($A25,'Return Data'!$B$7:$R$2843,11,0)</f>
        <v>6.2187999999999999</v>
      </c>
      <c r="G25" s="66">
        <f t="shared" si="9"/>
        <v>19</v>
      </c>
      <c r="H25" s="65">
        <f>VLOOKUP($A25,'Return Data'!$B$7:$R$2843,12,0)</f>
        <v>10.0959</v>
      </c>
      <c r="I25" s="66">
        <f t="shared" si="10"/>
        <v>20</v>
      </c>
      <c r="J25" s="65">
        <f>VLOOKUP($A25,'Return Data'!$B$7:$R$2843,13,0)</f>
        <v>9.2841000000000005</v>
      </c>
      <c r="K25" s="66">
        <f t="shared" si="11"/>
        <v>21</v>
      </c>
      <c r="L25" s="65">
        <f>VLOOKUP($A25,'Return Data'!$B$7:$R$2843,17,0)</f>
        <v>5.8429000000000002</v>
      </c>
      <c r="M25" s="66">
        <f t="shared" si="12"/>
        <v>20</v>
      </c>
      <c r="N25" s="65">
        <f>VLOOKUP($A25,'Return Data'!$B$7:$R$2843,14,0)</f>
        <v>5.8047000000000004</v>
      </c>
      <c r="O25" s="66">
        <f t="shared" si="13"/>
        <v>18</v>
      </c>
      <c r="P25" s="65">
        <f>VLOOKUP($A25,'Return Data'!$B$7:$R$2843,15,0)</f>
        <v>6.0387000000000004</v>
      </c>
      <c r="Q25" s="66">
        <f>RANK(P25,P$8:P$31,0)</f>
        <v>17</v>
      </c>
      <c r="R25" s="65">
        <f>VLOOKUP($A25,'Return Data'!$B$7:$R$2843,16,0)</f>
        <v>7.2436999999999996</v>
      </c>
      <c r="S25" s="67">
        <f t="shared" si="14"/>
        <v>17</v>
      </c>
    </row>
    <row r="26" spans="1:19" x14ac:dyDescent="0.3">
      <c r="A26" s="63" t="s">
        <v>1651</v>
      </c>
      <c r="B26" s="64">
        <f>VLOOKUP($A26,'Return Data'!$B$7:$R$2843,3,0)</f>
        <v>44372</v>
      </c>
      <c r="C26" s="65">
        <f>VLOOKUP($A26,'Return Data'!$B$7:$R$2843,4,0)</f>
        <v>42.053800000000003</v>
      </c>
      <c r="D26" s="65">
        <f>VLOOKUP($A26,'Return Data'!$B$7:$R$2843,10,0)</f>
        <v>13.3428</v>
      </c>
      <c r="E26" s="66">
        <f t="shared" si="8"/>
        <v>14</v>
      </c>
      <c r="F26" s="65">
        <f>VLOOKUP($A26,'Return Data'!$B$7:$R$2843,11,0)</f>
        <v>10.6549</v>
      </c>
      <c r="G26" s="66">
        <f t="shared" si="9"/>
        <v>8</v>
      </c>
      <c r="H26" s="65">
        <f>VLOOKUP($A26,'Return Data'!$B$7:$R$2843,12,0)</f>
        <v>14.2637</v>
      </c>
      <c r="I26" s="66">
        <f t="shared" si="10"/>
        <v>12</v>
      </c>
      <c r="J26" s="65">
        <f>VLOOKUP($A26,'Return Data'!$B$7:$R$2843,13,0)</f>
        <v>12.962199999999999</v>
      </c>
      <c r="K26" s="66">
        <f t="shared" si="11"/>
        <v>13</v>
      </c>
      <c r="L26" s="65">
        <f>VLOOKUP($A26,'Return Data'!$B$7:$R$2843,17,0)</f>
        <v>-1.494</v>
      </c>
      <c r="M26" s="66">
        <f t="shared" si="12"/>
        <v>21</v>
      </c>
      <c r="N26" s="65">
        <f>VLOOKUP($A26,'Return Data'!$B$7:$R$2843,14,0)</f>
        <v>0.82469999999999999</v>
      </c>
      <c r="O26" s="66">
        <f t="shared" si="13"/>
        <v>21</v>
      </c>
      <c r="P26" s="65">
        <f>VLOOKUP($A26,'Return Data'!$B$7:$R$2843,15,0)</f>
        <v>3.6621999999999999</v>
      </c>
      <c r="Q26" s="66">
        <f>RANK(P26,P$8:P$31,0)</f>
        <v>20</v>
      </c>
      <c r="R26" s="65">
        <f>VLOOKUP($A26,'Return Data'!$B$7:$R$2843,16,0)</f>
        <v>8.5729000000000006</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44372</v>
      </c>
      <c r="C28" s="65">
        <f>VLOOKUP($A28,'Return Data'!$B$7:$R$2843,4,0)</f>
        <v>49.926900000000003</v>
      </c>
      <c r="D28" s="65">
        <f>VLOOKUP($A28,'Return Data'!$B$7:$R$2843,10,0)</f>
        <v>19.4941</v>
      </c>
      <c r="E28" s="66">
        <f>RANK(D28,D$8:D$31,0)</f>
        <v>3</v>
      </c>
      <c r="F28" s="65">
        <f>VLOOKUP($A28,'Return Data'!$B$7:$R$2843,11,0)</f>
        <v>13.486000000000001</v>
      </c>
      <c r="G28" s="66">
        <f>RANK(F28,F$8:F$31,0)</f>
        <v>4</v>
      </c>
      <c r="H28" s="65">
        <f>VLOOKUP($A28,'Return Data'!$B$7:$R$2843,12,0)</f>
        <v>22.8917</v>
      </c>
      <c r="I28" s="66">
        <f>RANK(H28,H$8:H$31,0)</f>
        <v>3</v>
      </c>
      <c r="J28" s="65">
        <f>VLOOKUP($A28,'Return Data'!$B$7:$R$2843,13,0)</f>
        <v>20.389600000000002</v>
      </c>
      <c r="K28" s="66">
        <f>RANK(J28,J$8:J$31,0)</f>
        <v>3</v>
      </c>
      <c r="L28" s="65">
        <f>VLOOKUP($A28,'Return Data'!$B$7:$R$2843,17,0)</f>
        <v>11.627800000000001</v>
      </c>
      <c r="M28" s="66">
        <f>RANK(L28,L$8:L$31,0)</f>
        <v>3</v>
      </c>
      <c r="N28" s="65">
        <f>VLOOKUP($A28,'Return Data'!$B$7:$R$2843,14,0)</f>
        <v>9.7431000000000001</v>
      </c>
      <c r="O28" s="66">
        <f>RANK(N28,N$8:N$31,0)</f>
        <v>4</v>
      </c>
      <c r="P28" s="65">
        <f>VLOOKUP($A28,'Return Data'!$B$7:$R$2843,15,0)</f>
        <v>8.6933000000000007</v>
      </c>
      <c r="Q28" s="66">
        <f>RANK(P28,P$8:P$31,0)</f>
        <v>6</v>
      </c>
      <c r="R28" s="65">
        <f>VLOOKUP($A28,'Return Data'!$B$7:$R$2843,16,0)</f>
        <v>8.2553999999999998</v>
      </c>
      <c r="S28" s="67">
        <f>RANK(R28,R$8:R$31,0)</f>
        <v>13</v>
      </c>
    </row>
    <row r="29" spans="1:19" x14ac:dyDescent="0.3">
      <c r="A29" s="63" t="s">
        <v>1654</v>
      </c>
      <c r="B29" s="64">
        <f>VLOOKUP($A29,'Return Data'!$B$7:$R$2843,3,0)</f>
        <v>44372</v>
      </c>
      <c r="C29" s="65">
        <f>VLOOKUP($A29,'Return Data'!$B$7:$R$2843,4,0)</f>
        <v>21.656700000000001</v>
      </c>
      <c r="D29" s="65">
        <f>VLOOKUP($A29,'Return Data'!$B$7:$R$2843,10,0)</f>
        <v>13.981</v>
      </c>
      <c r="E29" s="66">
        <f>RANK(D29,D$8:D$31,0)</f>
        <v>11</v>
      </c>
      <c r="F29" s="65">
        <f>VLOOKUP($A29,'Return Data'!$B$7:$R$2843,11,0)</f>
        <v>9.9486000000000008</v>
      </c>
      <c r="G29" s="66">
        <f>RANK(F29,F$8:F$31,0)</f>
        <v>11</v>
      </c>
      <c r="H29" s="65">
        <f>VLOOKUP($A29,'Return Data'!$B$7:$R$2843,12,0)</f>
        <v>13.914400000000001</v>
      </c>
      <c r="I29" s="66">
        <f>RANK(H29,H$8:H$31,0)</f>
        <v>14</v>
      </c>
      <c r="J29" s="65">
        <f>VLOOKUP($A29,'Return Data'!$B$7:$R$2843,13,0)</f>
        <v>12.203900000000001</v>
      </c>
      <c r="K29" s="66">
        <f>RANK(J29,J$8:J$31,0)</f>
        <v>15</v>
      </c>
      <c r="L29" s="65">
        <f>VLOOKUP($A29,'Return Data'!$B$7:$R$2843,17,0)</f>
        <v>7.4124999999999996</v>
      </c>
      <c r="M29" s="66">
        <f>RANK(L29,L$8:L$31,0)</f>
        <v>17</v>
      </c>
      <c r="N29" s="65">
        <f>VLOOKUP($A29,'Return Data'!$B$7:$R$2843,14,0)</f>
        <v>4.8817000000000004</v>
      </c>
      <c r="O29" s="66">
        <f>RANK(N29,N$8:N$31,0)</f>
        <v>19</v>
      </c>
      <c r="P29" s="65">
        <f>VLOOKUP($A29,'Return Data'!$B$7:$R$2843,15,0)</f>
        <v>5.9753999999999996</v>
      </c>
      <c r="Q29" s="66">
        <f>RANK(P29,P$8:P$31,0)</f>
        <v>18</v>
      </c>
      <c r="R29" s="65">
        <f>VLOOKUP($A29,'Return Data'!$B$7:$R$2843,16,0)</f>
        <v>7.0731000000000002</v>
      </c>
      <c r="S29" s="67">
        <f>RANK(R29,R$8:R$31,0)</f>
        <v>18</v>
      </c>
    </row>
    <row r="30" spans="1:19" x14ac:dyDescent="0.3">
      <c r="A30" s="63" t="s">
        <v>1655</v>
      </c>
      <c r="B30" s="64">
        <f>VLOOKUP($A30,'Return Data'!$B$7:$R$2843,3,0)</f>
        <v>44372</v>
      </c>
      <c r="C30" s="65">
        <f>VLOOKUP($A30,'Return Data'!$B$7:$R$2843,4,0)</f>
        <v>0.92679999999999996</v>
      </c>
      <c r="D30" s="65">
        <f>VLOOKUP($A30,'Return Data'!$B$7:$R$2843,10,0)</f>
        <v>11.2247</v>
      </c>
      <c r="E30" s="66">
        <f>RANK(D30,D$8:D$31,0)</f>
        <v>18</v>
      </c>
      <c r="F30" s="65">
        <f>VLOOKUP($A30,'Return Data'!$B$7:$R$2843,11,0)</f>
        <v>-40.247999999999998</v>
      </c>
      <c r="G30" s="66">
        <f>RANK(F30,F$8:F$31,0)</f>
        <v>22</v>
      </c>
      <c r="H30" s="65"/>
      <c r="I30" s="66"/>
      <c r="J30" s="65"/>
      <c r="K30" s="66"/>
      <c r="L30" s="65"/>
      <c r="M30" s="66"/>
      <c r="N30" s="65"/>
      <c r="O30" s="66"/>
      <c r="P30" s="65"/>
      <c r="Q30" s="66"/>
      <c r="R30" s="65">
        <f>VLOOKUP($A30,'Return Data'!$B$7:$R$2843,16,0)</f>
        <v>-10.651</v>
      </c>
      <c r="S30" s="67">
        <f>RANK(R30,R$8:R$31,0)</f>
        <v>22</v>
      </c>
    </row>
    <row r="31" spans="1:19" x14ac:dyDescent="0.3">
      <c r="A31" s="63" t="s">
        <v>1656</v>
      </c>
      <c r="B31" s="64">
        <f>VLOOKUP($A31,'Return Data'!$B$7:$R$2843,3,0)</f>
        <v>44372</v>
      </c>
      <c r="C31" s="65">
        <f>VLOOKUP($A31,'Return Data'!$B$7:$R$2843,4,0)</f>
        <v>47.762099999999997</v>
      </c>
      <c r="D31" s="65">
        <f>VLOOKUP($A31,'Return Data'!$B$7:$R$2843,10,0)</f>
        <v>15.9819</v>
      </c>
      <c r="E31" s="66">
        <f>RANK(D31,D$8:D$31,0)</f>
        <v>9</v>
      </c>
      <c r="F31" s="65">
        <f>VLOOKUP($A31,'Return Data'!$B$7:$R$2843,11,0)</f>
        <v>9.9511000000000003</v>
      </c>
      <c r="G31" s="66">
        <f>RANK(F31,F$8:F$31,0)</f>
        <v>10</v>
      </c>
      <c r="H31" s="65">
        <f>VLOOKUP($A31,'Return Data'!$B$7:$R$2843,12,0)</f>
        <v>20.5044</v>
      </c>
      <c r="I31" s="66">
        <f>RANK(H31,H$8:H$31,0)</f>
        <v>5</v>
      </c>
      <c r="J31" s="65">
        <f>VLOOKUP($A31,'Return Data'!$B$7:$R$2843,13,0)</f>
        <v>19.7285</v>
      </c>
      <c r="K31" s="66">
        <f>RANK(J31,J$8:J$31,0)</f>
        <v>5</v>
      </c>
      <c r="L31" s="65">
        <f>VLOOKUP($A31,'Return Data'!$B$7:$R$2843,17,0)</f>
        <v>8.5054999999999996</v>
      </c>
      <c r="M31" s="66">
        <f>RANK(L31,L$8:L$31,0)</f>
        <v>11</v>
      </c>
      <c r="N31" s="65">
        <f>VLOOKUP($A31,'Return Data'!$B$7:$R$2843,14,0)</f>
        <v>6.2492000000000001</v>
      </c>
      <c r="O31" s="66">
        <f>RANK(N31,N$8:N$31,0)</f>
        <v>16</v>
      </c>
      <c r="P31" s="65">
        <f>VLOOKUP($A31,'Return Data'!$B$7:$R$2843,15,0)</f>
        <v>7.5419999999999998</v>
      </c>
      <c r="Q31" s="66">
        <f>RANK(P31,P$8:P$31,0)</f>
        <v>11</v>
      </c>
      <c r="R31" s="65">
        <f>VLOOKUP($A31,'Return Data'!$B$7:$R$2843,16,0)</f>
        <v>9.3259000000000007</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14.324409090909091</v>
      </c>
      <c r="E33" s="74"/>
      <c r="F33" s="75">
        <f>AVERAGE(F8:F31)</f>
        <v>7.710027272727273</v>
      </c>
      <c r="G33" s="74"/>
      <c r="H33" s="75">
        <f>AVERAGE(H8:H31)</f>
        <v>16.148171428571423</v>
      </c>
      <c r="I33" s="74"/>
      <c r="J33" s="75">
        <f>AVERAGE(J8:J31)</f>
        <v>15.110095238095235</v>
      </c>
      <c r="K33" s="74"/>
      <c r="L33" s="75">
        <f>AVERAGE(L8:L31)</f>
        <v>8.4959380952380972</v>
      </c>
      <c r="M33" s="74"/>
      <c r="N33" s="75">
        <f>AVERAGE(N8:N31)</f>
        <v>7.3922809523809532</v>
      </c>
      <c r="O33" s="74"/>
      <c r="P33" s="75">
        <f>AVERAGE(P8:P31)</f>
        <v>7.5567350000000006</v>
      </c>
      <c r="Q33" s="74"/>
      <c r="R33" s="75">
        <f>AVERAGE(R8:R31)</f>
        <v>7.4568045454545455</v>
      </c>
      <c r="S33" s="76"/>
    </row>
    <row r="34" spans="1:19" x14ac:dyDescent="0.3">
      <c r="A34" s="73" t="s">
        <v>28</v>
      </c>
      <c r="B34" s="74"/>
      <c r="C34" s="74"/>
      <c r="D34" s="75">
        <f>MIN(D8:D31)</f>
        <v>6.3944000000000001</v>
      </c>
      <c r="E34" s="74"/>
      <c r="F34" s="75">
        <f>MIN(F8:F31)</f>
        <v>-40.247999999999998</v>
      </c>
      <c r="G34" s="74"/>
      <c r="H34" s="75">
        <f>MIN(H8:H31)</f>
        <v>9.8123000000000005</v>
      </c>
      <c r="I34" s="74"/>
      <c r="J34" s="75">
        <f>MIN(J8:J31)</f>
        <v>9.2841000000000005</v>
      </c>
      <c r="K34" s="74"/>
      <c r="L34" s="75">
        <f>MIN(L8:L31)</f>
        <v>-1.494</v>
      </c>
      <c r="M34" s="74"/>
      <c r="N34" s="75">
        <f>MIN(N8:N31)</f>
        <v>0.82469999999999999</v>
      </c>
      <c r="O34" s="74"/>
      <c r="P34" s="75">
        <f>MIN(P8:P31)</f>
        <v>3.6621999999999999</v>
      </c>
      <c r="Q34" s="74"/>
      <c r="R34" s="75">
        <f>MIN(R8:R31)</f>
        <v>-10.651</v>
      </c>
      <c r="S34" s="76"/>
    </row>
    <row r="35" spans="1:19" ht="15" thickBot="1" x14ac:dyDescent="0.35">
      <c r="A35" s="77" t="s">
        <v>29</v>
      </c>
      <c r="B35" s="78"/>
      <c r="C35" s="78"/>
      <c r="D35" s="79">
        <f>MAX(D8:D31)</f>
        <v>22.113700000000001</v>
      </c>
      <c r="E35" s="78"/>
      <c r="F35" s="79">
        <f>MAX(F8:F31)</f>
        <v>16.970199999999998</v>
      </c>
      <c r="G35" s="78"/>
      <c r="H35" s="79">
        <f>MAX(H8:H31)</f>
        <v>25.932300000000001</v>
      </c>
      <c r="I35" s="78"/>
      <c r="J35" s="79">
        <f>MAX(J8:J31)</f>
        <v>25.380800000000001</v>
      </c>
      <c r="K35" s="78"/>
      <c r="L35" s="79">
        <f>MAX(L8:L31)</f>
        <v>13.122400000000001</v>
      </c>
      <c r="M35" s="78"/>
      <c r="N35" s="79">
        <f>MAX(N8:N31)</f>
        <v>11.1068</v>
      </c>
      <c r="O35" s="78"/>
      <c r="P35" s="79">
        <f>MAX(P8:P31)</f>
        <v>9.9093</v>
      </c>
      <c r="Q35" s="78"/>
      <c r="R35" s="79">
        <f>MAX(R8:R31)</f>
        <v>10.3988</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44372</v>
      </c>
      <c r="C8" s="65">
        <f>VLOOKUP($A8,'Return Data'!$B$7:$R$2843,4,0)</f>
        <v>17.91</v>
      </c>
      <c r="D8" s="65">
        <f>VLOOKUP($A8,'Return Data'!$B$7:$R$2843,10,0)</f>
        <v>5.2910000000000004</v>
      </c>
      <c r="E8" s="66">
        <f>RANK(D8,D$8:D$32,0)</f>
        <v>14</v>
      </c>
      <c r="F8" s="65">
        <f>VLOOKUP($A8,'Return Data'!$B$7:$R$2843,11,0)</f>
        <v>8.5455000000000005</v>
      </c>
      <c r="G8" s="66">
        <f>RANK(F8,F$8:F$32,0)</f>
        <v>12</v>
      </c>
      <c r="H8" s="65">
        <f>VLOOKUP($A8,'Return Data'!$B$7:$R$2843,12,0)</f>
        <v>20.524899999999999</v>
      </c>
      <c r="I8" s="66">
        <f>RANK(H8,H$8:H$32,0)</f>
        <v>11</v>
      </c>
      <c r="J8" s="65">
        <f>VLOOKUP($A8,'Return Data'!$B$7:$R$2843,13,0)</f>
        <v>25.860900000000001</v>
      </c>
      <c r="K8" s="66">
        <f>RANK(J8,J$8:J$32,0)</f>
        <v>8</v>
      </c>
      <c r="L8" s="65">
        <f>VLOOKUP($A8,'Return Data'!$B$7:$R$2843,17,0)</f>
        <v>12.130699999999999</v>
      </c>
      <c r="M8" s="66">
        <f>RANK(L8,L$8:L$32,0)</f>
        <v>5</v>
      </c>
      <c r="N8" s="65">
        <f>VLOOKUP($A8,'Return Data'!$B$7:$R$2843,14,0)</f>
        <v>9.5477000000000007</v>
      </c>
      <c r="O8" s="66">
        <f>RANK(N8,N$8:N$32,0)</f>
        <v>8</v>
      </c>
      <c r="P8" s="65">
        <f>VLOOKUP($A8,'Return Data'!$B$7:$R$2843,15,0)</f>
        <v>10.069100000000001</v>
      </c>
      <c r="Q8" s="66">
        <f>RANK(P8,P$8:P$32,0)</f>
        <v>6</v>
      </c>
      <c r="R8" s="65">
        <f>VLOOKUP($A8,'Return Data'!$B$7:$R$2843,16,0)</f>
        <v>9.2636000000000003</v>
      </c>
      <c r="S8" s="67">
        <f>RANK(R8,R$8:R$32,0)</f>
        <v>14</v>
      </c>
    </row>
    <row r="9" spans="1:20" x14ac:dyDescent="0.3">
      <c r="A9" s="63" t="s">
        <v>1662</v>
      </c>
      <c r="B9" s="64">
        <f>VLOOKUP($A9,'Return Data'!$B$7:$R$2843,3,0)</f>
        <v>44372</v>
      </c>
      <c r="C9" s="65">
        <f>VLOOKUP($A9,'Return Data'!$B$7:$R$2843,4,0)</f>
        <v>17.03</v>
      </c>
      <c r="D9" s="65">
        <f>VLOOKUP($A9,'Return Data'!$B$7:$R$2843,10,0)</f>
        <v>5.6452</v>
      </c>
      <c r="E9" s="66">
        <f t="shared" ref="E9:E32" si="0">RANK(D9,D$8:D$32,0)</f>
        <v>11</v>
      </c>
      <c r="F9" s="65">
        <f>VLOOKUP($A9,'Return Data'!$B$7:$R$2843,11,0)</f>
        <v>7.3769999999999998</v>
      </c>
      <c r="G9" s="66">
        <f t="shared" ref="G9:G32" si="1">RANK(F9,F$8:F$32,0)</f>
        <v>14</v>
      </c>
      <c r="H9" s="65">
        <f>VLOOKUP($A9,'Return Data'!$B$7:$R$2843,12,0)</f>
        <v>20.8659</v>
      </c>
      <c r="I9" s="66">
        <f t="shared" ref="I9:I32" si="2">RANK(H9,H$8:H$32,0)</f>
        <v>10</v>
      </c>
      <c r="J9" s="65">
        <f>VLOOKUP($A9,'Return Data'!$B$7:$R$2843,13,0)</f>
        <v>25.220600000000001</v>
      </c>
      <c r="K9" s="66">
        <f t="shared" ref="K9:K32" si="3">RANK(J9,J$8:J$32,0)</f>
        <v>10</v>
      </c>
      <c r="L9" s="65">
        <f>VLOOKUP($A9,'Return Data'!$B$7:$R$2843,17,0)</f>
        <v>12.0082</v>
      </c>
      <c r="M9" s="66">
        <f t="shared" ref="M9:M32" si="4">RANK(L9,L$8:L$32,0)</f>
        <v>7</v>
      </c>
      <c r="N9" s="65">
        <f>VLOOKUP($A9,'Return Data'!$B$7:$R$2843,14,0)</f>
        <v>10.495699999999999</v>
      </c>
      <c r="O9" s="66">
        <f t="shared" ref="O9:O30" si="5">RANK(N9,N$8:N$32,0)</f>
        <v>6</v>
      </c>
      <c r="P9" s="65">
        <f>VLOOKUP($A9,'Return Data'!$B$7:$R$2843,15,0)</f>
        <v>10.653499999999999</v>
      </c>
      <c r="Q9" s="66">
        <f t="shared" ref="Q9:Q30" si="6">RANK(P9,P$8:P$32,0)</f>
        <v>3</v>
      </c>
      <c r="R9" s="65">
        <f>VLOOKUP($A9,'Return Data'!$B$7:$R$2843,16,0)</f>
        <v>9.4962999999999997</v>
      </c>
      <c r="S9" s="67">
        <f t="shared" ref="S9:S32" si="7">RANK(R9,R$8:R$32,0)</f>
        <v>11</v>
      </c>
    </row>
    <row r="10" spans="1:20" x14ac:dyDescent="0.3">
      <c r="A10" s="63" t="s">
        <v>1663</v>
      </c>
      <c r="B10" s="64">
        <f>VLOOKUP($A10,'Return Data'!$B$7:$R$2843,3,0)</f>
        <v>44372</v>
      </c>
      <c r="C10" s="65">
        <f>VLOOKUP($A10,'Return Data'!$B$7:$R$2843,4,0)</f>
        <v>12.11</v>
      </c>
      <c r="D10" s="65">
        <f>VLOOKUP($A10,'Return Data'!$B$7:$R$2843,10,0)</f>
        <v>2.1941000000000002</v>
      </c>
      <c r="E10" s="66">
        <f t="shared" si="0"/>
        <v>23</v>
      </c>
      <c r="F10" s="65">
        <f>VLOOKUP($A10,'Return Data'!$B$7:$R$2843,11,0)</f>
        <v>3.2395999999999998</v>
      </c>
      <c r="G10" s="66">
        <f t="shared" si="1"/>
        <v>23</v>
      </c>
      <c r="H10" s="65">
        <f>VLOOKUP($A10,'Return Data'!$B$7:$R$2843,12,0)</f>
        <v>8.5124999999999993</v>
      </c>
      <c r="I10" s="66">
        <f t="shared" si="2"/>
        <v>23</v>
      </c>
      <c r="J10" s="65">
        <f>VLOOKUP($A10,'Return Data'!$B$7:$R$2843,13,0)</f>
        <v>13.1776</v>
      </c>
      <c r="K10" s="66">
        <f t="shared" si="3"/>
        <v>23</v>
      </c>
      <c r="L10" s="65"/>
      <c r="M10" s="66"/>
      <c r="N10" s="65"/>
      <c r="O10" s="66"/>
      <c r="P10" s="65"/>
      <c r="Q10" s="66"/>
      <c r="R10" s="65">
        <f>VLOOKUP($A10,'Return Data'!$B$7:$R$2843,16,0)</f>
        <v>10.482100000000001</v>
      </c>
      <c r="S10" s="67">
        <f t="shared" si="7"/>
        <v>4</v>
      </c>
    </row>
    <row r="11" spans="1:20" x14ac:dyDescent="0.3">
      <c r="A11" s="63" t="s">
        <v>1664</v>
      </c>
      <c r="B11" s="64">
        <f>VLOOKUP($A11,'Return Data'!$B$7:$R$2843,3,0)</f>
        <v>44372</v>
      </c>
      <c r="C11" s="65">
        <f>VLOOKUP($A11,'Return Data'!$B$7:$R$2843,4,0)</f>
        <v>16.687000000000001</v>
      </c>
      <c r="D11" s="65">
        <f>VLOOKUP($A11,'Return Data'!$B$7:$R$2843,10,0)</f>
        <v>6.3136999999999999</v>
      </c>
      <c r="E11" s="66">
        <f t="shared" si="0"/>
        <v>8</v>
      </c>
      <c r="F11" s="65">
        <f>VLOOKUP($A11,'Return Data'!$B$7:$R$2843,11,0)</f>
        <v>10.9582</v>
      </c>
      <c r="G11" s="66">
        <f t="shared" si="1"/>
        <v>5</v>
      </c>
      <c r="H11" s="65">
        <f>VLOOKUP($A11,'Return Data'!$B$7:$R$2843,12,0)</f>
        <v>21.113399999999999</v>
      </c>
      <c r="I11" s="66">
        <f t="shared" si="2"/>
        <v>9</v>
      </c>
      <c r="J11" s="65">
        <f>VLOOKUP($A11,'Return Data'!$B$7:$R$2843,13,0)</f>
        <v>27.352499999999999</v>
      </c>
      <c r="K11" s="66">
        <f t="shared" si="3"/>
        <v>7</v>
      </c>
      <c r="L11" s="65">
        <f>VLOOKUP($A11,'Return Data'!$B$7:$R$2843,17,0)</f>
        <v>11.8558</v>
      </c>
      <c r="M11" s="66">
        <f t="shared" si="4"/>
        <v>8</v>
      </c>
      <c r="N11" s="65">
        <f>VLOOKUP($A11,'Return Data'!$B$7:$R$2843,14,0)</f>
        <v>9.7060999999999993</v>
      </c>
      <c r="O11" s="66">
        <f t="shared" si="5"/>
        <v>7</v>
      </c>
      <c r="P11" s="65"/>
      <c r="Q11" s="66"/>
      <c r="R11" s="65">
        <f>VLOOKUP($A11,'Return Data'!$B$7:$R$2843,16,0)</f>
        <v>10.2517</v>
      </c>
      <c r="S11" s="67">
        <f t="shared" si="7"/>
        <v>6</v>
      </c>
    </row>
    <row r="12" spans="1:20" x14ac:dyDescent="0.3">
      <c r="A12" s="63" t="s">
        <v>1665</v>
      </c>
      <c r="B12" s="64">
        <f>VLOOKUP($A12,'Return Data'!$B$7:$R$2843,3,0)</f>
        <v>44372</v>
      </c>
      <c r="C12" s="65">
        <f>VLOOKUP($A12,'Return Data'!$B$7:$R$2843,4,0)</f>
        <v>18.374600000000001</v>
      </c>
      <c r="D12" s="65">
        <f>VLOOKUP($A12,'Return Data'!$B$7:$R$2843,10,0)</f>
        <v>5.3540999999999999</v>
      </c>
      <c r="E12" s="66">
        <f t="shared" si="0"/>
        <v>13</v>
      </c>
      <c r="F12" s="65">
        <f>VLOOKUP($A12,'Return Data'!$B$7:$R$2843,11,0)</f>
        <v>7.9150999999999998</v>
      </c>
      <c r="G12" s="66">
        <f t="shared" si="1"/>
        <v>13</v>
      </c>
      <c r="H12" s="65">
        <f>VLOOKUP($A12,'Return Data'!$B$7:$R$2843,12,0)</f>
        <v>15.720700000000001</v>
      </c>
      <c r="I12" s="66">
        <f t="shared" si="2"/>
        <v>16</v>
      </c>
      <c r="J12" s="65">
        <f>VLOOKUP($A12,'Return Data'!$B$7:$R$2843,13,0)</f>
        <v>20.261299999999999</v>
      </c>
      <c r="K12" s="66">
        <f t="shared" si="3"/>
        <v>16</v>
      </c>
      <c r="L12" s="65">
        <f>VLOOKUP($A12,'Return Data'!$B$7:$R$2843,17,0)</f>
        <v>12.676600000000001</v>
      </c>
      <c r="M12" s="66">
        <f t="shared" si="4"/>
        <v>4</v>
      </c>
      <c r="N12" s="65">
        <f>VLOOKUP($A12,'Return Data'!$B$7:$R$2843,14,0)</f>
        <v>10.6668</v>
      </c>
      <c r="O12" s="66">
        <f t="shared" si="5"/>
        <v>4</v>
      </c>
      <c r="P12" s="65">
        <f>VLOOKUP($A12,'Return Data'!$B$7:$R$2843,15,0)</f>
        <v>10.416600000000001</v>
      </c>
      <c r="Q12" s="66">
        <f t="shared" si="6"/>
        <v>4</v>
      </c>
      <c r="R12" s="65">
        <f>VLOOKUP($A12,'Return Data'!$B$7:$R$2843,16,0)</f>
        <v>9.4992999999999999</v>
      </c>
      <c r="S12" s="67">
        <f t="shared" si="7"/>
        <v>10</v>
      </c>
    </row>
    <row r="13" spans="1:20" x14ac:dyDescent="0.3">
      <c r="A13" s="63" t="s">
        <v>1666</v>
      </c>
      <c r="B13" s="64">
        <f>VLOOKUP($A13,'Return Data'!$B$7:$R$2843,3,0)</f>
        <v>44372</v>
      </c>
      <c r="C13" s="65">
        <f>VLOOKUP($A13,'Return Data'!$B$7:$R$2843,4,0)</f>
        <v>12.7515</v>
      </c>
      <c r="D13" s="65">
        <f>VLOOKUP($A13,'Return Data'!$B$7:$R$2843,10,0)</f>
        <v>6.1792999999999996</v>
      </c>
      <c r="E13" s="66">
        <f t="shared" si="0"/>
        <v>9</v>
      </c>
      <c r="F13" s="65">
        <f>VLOOKUP($A13,'Return Data'!$B$7:$R$2843,11,0)</f>
        <v>9.3245000000000005</v>
      </c>
      <c r="G13" s="66">
        <f t="shared" si="1"/>
        <v>11</v>
      </c>
      <c r="H13" s="65">
        <f>VLOOKUP($A13,'Return Data'!$B$7:$R$2843,12,0)</f>
        <v>22.1724</v>
      </c>
      <c r="I13" s="66">
        <f t="shared" si="2"/>
        <v>6</v>
      </c>
      <c r="J13" s="65">
        <f>VLOOKUP($A13,'Return Data'!$B$7:$R$2843,13,0)</f>
        <v>25.814</v>
      </c>
      <c r="K13" s="66">
        <f t="shared" si="3"/>
        <v>9</v>
      </c>
      <c r="L13" s="65">
        <f>VLOOKUP($A13,'Return Data'!$B$7:$R$2843,17,0)</f>
        <v>10.482699999999999</v>
      </c>
      <c r="M13" s="66">
        <f t="shared" si="4"/>
        <v>13</v>
      </c>
      <c r="N13" s="65"/>
      <c r="O13" s="66"/>
      <c r="P13" s="65"/>
      <c r="Q13" s="66"/>
      <c r="R13" s="65">
        <f>VLOOKUP($A13,'Return Data'!$B$7:$R$2843,16,0)</f>
        <v>8.968</v>
      </c>
      <c r="S13" s="67">
        <f t="shared" si="7"/>
        <v>18</v>
      </c>
    </row>
    <row r="14" spans="1:20" x14ac:dyDescent="0.3">
      <c r="A14" s="63" t="s">
        <v>1667</v>
      </c>
      <c r="B14" s="64">
        <f>VLOOKUP($A14,'Return Data'!$B$7:$R$2843,3,0)</f>
        <v>44372</v>
      </c>
      <c r="C14" s="65">
        <f>VLOOKUP($A14,'Return Data'!$B$7:$R$2843,4,0)</f>
        <v>49.276000000000003</v>
      </c>
      <c r="D14" s="65">
        <f>VLOOKUP($A14,'Return Data'!$B$7:$R$2843,10,0)</f>
        <v>8.2347000000000001</v>
      </c>
      <c r="E14" s="66">
        <f t="shared" si="0"/>
        <v>1</v>
      </c>
      <c r="F14" s="65">
        <f>VLOOKUP($A14,'Return Data'!$B$7:$R$2843,11,0)</f>
        <v>13.244300000000001</v>
      </c>
      <c r="G14" s="66">
        <f t="shared" si="1"/>
        <v>1</v>
      </c>
      <c r="H14" s="65">
        <f>VLOOKUP($A14,'Return Data'!$B$7:$R$2843,12,0)</f>
        <v>25.983699999999999</v>
      </c>
      <c r="I14" s="66">
        <f t="shared" si="2"/>
        <v>1</v>
      </c>
      <c r="J14" s="65">
        <f>VLOOKUP($A14,'Return Data'!$B$7:$R$2843,13,0)</f>
        <v>29.272300000000001</v>
      </c>
      <c r="K14" s="66">
        <f t="shared" si="3"/>
        <v>5</v>
      </c>
      <c r="L14" s="65">
        <f>VLOOKUP($A14,'Return Data'!$B$7:$R$2843,17,0)</f>
        <v>11.4253</v>
      </c>
      <c r="M14" s="66">
        <f t="shared" si="4"/>
        <v>9</v>
      </c>
      <c r="N14" s="65">
        <f>VLOOKUP($A14,'Return Data'!$B$7:$R$2843,14,0)</f>
        <v>10.508599999999999</v>
      </c>
      <c r="O14" s="66">
        <f t="shared" si="5"/>
        <v>5</v>
      </c>
      <c r="P14" s="65">
        <f>VLOOKUP($A14,'Return Data'!$B$7:$R$2843,15,0)</f>
        <v>11.921799999999999</v>
      </c>
      <c r="Q14" s="66">
        <f t="shared" si="6"/>
        <v>1</v>
      </c>
      <c r="R14" s="65">
        <f>VLOOKUP($A14,'Return Data'!$B$7:$R$2843,16,0)</f>
        <v>10.5427</v>
      </c>
      <c r="S14" s="67">
        <f t="shared" si="7"/>
        <v>3</v>
      </c>
    </row>
    <row r="15" spans="1:20" x14ac:dyDescent="0.3">
      <c r="A15" s="63" t="s">
        <v>1668</v>
      </c>
      <c r="B15" s="64">
        <f>VLOOKUP($A15,'Return Data'!$B$7:$R$2843,3,0)</f>
        <v>44372</v>
      </c>
      <c r="C15" s="65">
        <f>VLOOKUP($A15,'Return Data'!$B$7:$R$2843,4,0)</f>
        <v>17.16</v>
      </c>
      <c r="D15" s="65">
        <f>VLOOKUP($A15,'Return Data'!$B$7:$R$2843,10,0)</f>
        <v>3.8113000000000001</v>
      </c>
      <c r="E15" s="66">
        <f t="shared" si="0"/>
        <v>22</v>
      </c>
      <c r="F15" s="65">
        <f>VLOOKUP($A15,'Return Data'!$B$7:$R$2843,11,0)</f>
        <v>6.9158999999999997</v>
      </c>
      <c r="G15" s="66">
        <f t="shared" si="1"/>
        <v>17</v>
      </c>
      <c r="H15" s="65">
        <f>VLOOKUP($A15,'Return Data'!$B$7:$R$2843,12,0)</f>
        <v>14.7826</v>
      </c>
      <c r="I15" s="66">
        <f t="shared" si="2"/>
        <v>18</v>
      </c>
      <c r="J15" s="65">
        <f>VLOOKUP($A15,'Return Data'!$B$7:$R$2843,13,0)</f>
        <v>18.426500000000001</v>
      </c>
      <c r="K15" s="66">
        <f t="shared" si="3"/>
        <v>20</v>
      </c>
      <c r="L15" s="65">
        <f>VLOOKUP($A15,'Return Data'!$B$7:$R$2843,17,0)</f>
        <v>8.5126000000000008</v>
      </c>
      <c r="M15" s="66">
        <f t="shared" si="4"/>
        <v>18</v>
      </c>
      <c r="N15" s="65">
        <f>VLOOKUP($A15,'Return Data'!$B$7:$R$2843,14,0)</f>
        <v>8.8566000000000003</v>
      </c>
      <c r="O15" s="66">
        <f t="shared" si="5"/>
        <v>14</v>
      </c>
      <c r="P15" s="65">
        <f>VLOOKUP($A15,'Return Data'!$B$7:$R$2843,15,0)</f>
        <v>9.41</v>
      </c>
      <c r="Q15" s="66">
        <f t="shared" si="6"/>
        <v>8</v>
      </c>
      <c r="R15" s="65">
        <f>VLOOKUP($A15,'Return Data'!$B$7:$R$2843,16,0)</f>
        <v>8.5814000000000004</v>
      </c>
      <c r="S15" s="67">
        <f t="shared" si="7"/>
        <v>19</v>
      </c>
    </row>
    <row r="16" spans="1:20" x14ac:dyDescent="0.3">
      <c r="A16" s="63" t="s">
        <v>1669</v>
      </c>
      <c r="B16" s="64">
        <f>VLOOKUP($A16,'Return Data'!$B$7:$R$2843,3,0)</f>
        <v>44372</v>
      </c>
      <c r="C16" s="65">
        <f>VLOOKUP($A16,'Return Data'!$B$7:$R$2843,4,0)</f>
        <v>21.713100000000001</v>
      </c>
      <c r="D16" s="65">
        <f>VLOOKUP($A16,'Return Data'!$B$7:$R$2843,10,0)</f>
        <v>4.3201999999999998</v>
      </c>
      <c r="E16" s="66">
        <f t="shared" si="0"/>
        <v>19</v>
      </c>
      <c r="F16" s="65">
        <f>VLOOKUP($A16,'Return Data'!$B$7:$R$2843,11,0)</f>
        <v>6.8978999999999999</v>
      </c>
      <c r="G16" s="66">
        <f t="shared" si="1"/>
        <v>18</v>
      </c>
      <c r="H16" s="65">
        <f>VLOOKUP($A16,'Return Data'!$B$7:$R$2843,12,0)</f>
        <v>17.7334</v>
      </c>
      <c r="I16" s="66">
        <f t="shared" si="2"/>
        <v>14</v>
      </c>
      <c r="J16" s="65">
        <f>VLOOKUP($A16,'Return Data'!$B$7:$R$2843,13,0)</f>
        <v>21.971399999999999</v>
      </c>
      <c r="K16" s="66">
        <f t="shared" si="3"/>
        <v>14</v>
      </c>
      <c r="L16" s="65">
        <f>VLOOKUP($A16,'Return Data'!$B$7:$R$2843,17,0)</f>
        <v>11.0901</v>
      </c>
      <c r="M16" s="66">
        <f t="shared" si="4"/>
        <v>11</v>
      </c>
      <c r="N16" s="65">
        <f>VLOOKUP($A16,'Return Data'!$B$7:$R$2843,14,0)</f>
        <v>9.2094000000000005</v>
      </c>
      <c r="O16" s="66">
        <f t="shared" si="5"/>
        <v>11</v>
      </c>
      <c r="P16" s="65">
        <f>VLOOKUP($A16,'Return Data'!$B$7:$R$2843,15,0)</f>
        <v>7.7797999999999998</v>
      </c>
      <c r="Q16" s="66">
        <f t="shared" si="6"/>
        <v>12</v>
      </c>
      <c r="R16" s="65">
        <f>VLOOKUP($A16,'Return Data'!$B$7:$R$2843,16,0)</f>
        <v>7.7035999999999998</v>
      </c>
      <c r="S16" s="67">
        <f t="shared" si="7"/>
        <v>22</v>
      </c>
    </row>
    <row r="17" spans="1:19" x14ac:dyDescent="0.3">
      <c r="A17" s="63" t="s">
        <v>1670</v>
      </c>
      <c r="B17" s="64">
        <f>VLOOKUP($A17,'Return Data'!$B$7:$R$2843,3,0)</f>
        <v>44372</v>
      </c>
      <c r="C17" s="65">
        <f>VLOOKUP($A17,'Return Data'!$B$7:$R$2843,4,0)</f>
        <v>25.44</v>
      </c>
      <c r="D17" s="65">
        <f>VLOOKUP($A17,'Return Data'!$B$7:$R$2843,10,0)</f>
        <v>4.7344999999999997</v>
      </c>
      <c r="E17" s="66">
        <f t="shared" si="0"/>
        <v>16</v>
      </c>
      <c r="F17" s="65">
        <f>VLOOKUP($A17,'Return Data'!$B$7:$R$2843,11,0)</f>
        <v>6.9806999999999997</v>
      </c>
      <c r="G17" s="66">
        <f t="shared" si="1"/>
        <v>15</v>
      </c>
      <c r="H17" s="65">
        <f>VLOOKUP($A17,'Return Data'!$B$7:$R$2843,12,0)</f>
        <v>14.0807</v>
      </c>
      <c r="I17" s="66">
        <f t="shared" si="2"/>
        <v>21</v>
      </c>
      <c r="J17" s="65">
        <f>VLOOKUP($A17,'Return Data'!$B$7:$R$2843,13,0)</f>
        <v>17.941600000000001</v>
      </c>
      <c r="K17" s="66">
        <f t="shared" si="3"/>
        <v>21</v>
      </c>
      <c r="L17" s="65">
        <f>VLOOKUP($A17,'Return Data'!$B$7:$R$2843,17,0)</f>
        <v>9.4793000000000003</v>
      </c>
      <c r="M17" s="66">
        <f t="shared" si="4"/>
        <v>17</v>
      </c>
      <c r="N17" s="65">
        <f>VLOOKUP($A17,'Return Data'!$B$7:$R$2843,14,0)</f>
        <v>8.4524000000000008</v>
      </c>
      <c r="O17" s="66">
        <f t="shared" si="5"/>
        <v>15</v>
      </c>
      <c r="P17" s="65">
        <f>VLOOKUP($A17,'Return Data'!$B$7:$R$2843,15,0)</f>
        <v>7.5750000000000002</v>
      </c>
      <c r="Q17" s="66">
        <f t="shared" si="6"/>
        <v>13</v>
      </c>
      <c r="R17" s="65">
        <f>VLOOKUP($A17,'Return Data'!$B$7:$R$2843,16,0)</f>
        <v>7.8105000000000002</v>
      </c>
      <c r="S17" s="67">
        <f t="shared" si="7"/>
        <v>21</v>
      </c>
    </row>
    <row r="18" spans="1:19" x14ac:dyDescent="0.3">
      <c r="A18" s="63" t="s">
        <v>1671</v>
      </c>
      <c r="B18" s="64">
        <f>VLOOKUP($A18,'Return Data'!$B$7:$R$2843,3,0)</f>
        <v>44372</v>
      </c>
      <c r="C18" s="65">
        <f>VLOOKUP($A18,'Return Data'!$B$7:$R$2843,4,0)</f>
        <v>12.5761</v>
      </c>
      <c r="D18" s="65">
        <f>VLOOKUP($A18,'Return Data'!$B$7:$R$2843,10,0)</f>
        <v>4.8339999999999996</v>
      </c>
      <c r="E18" s="66">
        <f t="shared" si="0"/>
        <v>15</v>
      </c>
      <c r="F18" s="65">
        <f>VLOOKUP($A18,'Return Data'!$B$7:$R$2843,11,0)</f>
        <v>6.6874000000000002</v>
      </c>
      <c r="G18" s="66">
        <f t="shared" si="1"/>
        <v>19</v>
      </c>
      <c r="H18" s="65">
        <f>VLOOKUP($A18,'Return Data'!$B$7:$R$2843,12,0)</f>
        <v>12.9015</v>
      </c>
      <c r="I18" s="66">
        <f t="shared" si="2"/>
        <v>22</v>
      </c>
      <c r="J18" s="65">
        <f>VLOOKUP($A18,'Return Data'!$B$7:$R$2843,13,0)</f>
        <v>17.347200000000001</v>
      </c>
      <c r="K18" s="66">
        <f t="shared" si="3"/>
        <v>22</v>
      </c>
      <c r="L18" s="65"/>
      <c r="M18" s="66"/>
      <c r="N18" s="65"/>
      <c r="O18" s="66"/>
      <c r="P18" s="65"/>
      <c r="Q18" s="66"/>
      <c r="R18" s="65">
        <f>VLOOKUP($A18,'Return Data'!$B$7:$R$2843,16,0)</f>
        <v>10.4597</v>
      </c>
      <c r="S18" s="67">
        <f t="shared" si="7"/>
        <v>5</v>
      </c>
    </row>
    <row r="19" spans="1:19" x14ac:dyDescent="0.3">
      <c r="A19" s="63" t="s">
        <v>1672</v>
      </c>
      <c r="B19" s="64">
        <f>VLOOKUP($A19,'Return Data'!$B$7:$R$2843,3,0)</f>
        <v>44372</v>
      </c>
      <c r="C19" s="65">
        <f>VLOOKUP($A19,'Return Data'!$B$7:$R$2843,4,0)</f>
        <v>18.242000000000001</v>
      </c>
      <c r="D19" s="65">
        <f>VLOOKUP($A19,'Return Data'!$B$7:$R$2843,10,0)</f>
        <v>4.5152999999999999</v>
      </c>
      <c r="E19" s="66">
        <f t="shared" si="0"/>
        <v>18</v>
      </c>
      <c r="F19" s="65">
        <f>VLOOKUP($A19,'Return Data'!$B$7:$R$2843,11,0)</f>
        <v>6.2168000000000001</v>
      </c>
      <c r="G19" s="66">
        <f t="shared" si="1"/>
        <v>21</v>
      </c>
      <c r="H19" s="65">
        <f>VLOOKUP($A19,'Return Data'!$B$7:$R$2843,12,0)</f>
        <v>14.555199999999999</v>
      </c>
      <c r="I19" s="66">
        <f t="shared" si="2"/>
        <v>19</v>
      </c>
      <c r="J19" s="65">
        <f>VLOOKUP($A19,'Return Data'!$B$7:$R$2843,13,0)</f>
        <v>19.453600000000002</v>
      </c>
      <c r="K19" s="66">
        <f t="shared" si="3"/>
        <v>17</v>
      </c>
      <c r="L19" s="65">
        <f>VLOOKUP($A19,'Return Data'!$B$7:$R$2843,17,0)</f>
        <v>10.8941</v>
      </c>
      <c r="M19" s="66">
        <f t="shared" si="4"/>
        <v>12</v>
      </c>
      <c r="N19" s="65">
        <f>VLOOKUP($A19,'Return Data'!$B$7:$R$2843,14,0)</f>
        <v>9.4534000000000002</v>
      </c>
      <c r="O19" s="66">
        <f t="shared" si="5"/>
        <v>9</v>
      </c>
      <c r="P19" s="65">
        <f>VLOOKUP($A19,'Return Data'!$B$7:$R$2843,15,0)</f>
        <v>9.9092000000000002</v>
      </c>
      <c r="Q19" s="66">
        <f t="shared" si="6"/>
        <v>7</v>
      </c>
      <c r="R19" s="65">
        <f>VLOOKUP($A19,'Return Data'!$B$7:$R$2843,16,0)</f>
        <v>9.3811</v>
      </c>
      <c r="S19" s="67">
        <f t="shared" si="7"/>
        <v>13</v>
      </c>
    </row>
    <row r="20" spans="1:19" x14ac:dyDescent="0.3">
      <c r="A20" s="63" t="s">
        <v>1673</v>
      </c>
      <c r="B20" s="64">
        <f>VLOOKUP($A20,'Return Data'!$B$7:$R$2843,3,0)</f>
        <v>44372</v>
      </c>
      <c r="C20" s="65">
        <f>VLOOKUP($A20,'Return Data'!$B$7:$R$2843,4,0)</f>
        <v>23.234999999999999</v>
      </c>
      <c r="D20" s="65">
        <f>VLOOKUP($A20,'Return Data'!$B$7:$R$2843,10,0)</f>
        <v>7.3060999999999998</v>
      </c>
      <c r="E20" s="66">
        <f t="shared" si="0"/>
        <v>3</v>
      </c>
      <c r="F20" s="65">
        <f>VLOOKUP($A20,'Return Data'!$B$7:$R$2843,11,0)</f>
        <v>11.087199999999999</v>
      </c>
      <c r="G20" s="66">
        <f t="shared" si="1"/>
        <v>4</v>
      </c>
      <c r="H20" s="65">
        <f>VLOOKUP($A20,'Return Data'!$B$7:$R$2843,12,0)</f>
        <v>22.450600000000001</v>
      </c>
      <c r="I20" s="66">
        <f t="shared" si="2"/>
        <v>4</v>
      </c>
      <c r="J20" s="65">
        <f>VLOOKUP($A20,'Return Data'!$B$7:$R$2843,13,0)</f>
        <v>31.456900000000001</v>
      </c>
      <c r="K20" s="66">
        <f t="shared" si="3"/>
        <v>2</v>
      </c>
      <c r="L20" s="65">
        <f>VLOOKUP($A20,'Return Data'!$B$7:$R$2843,17,0)</f>
        <v>12.078799999999999</v>
      </c>
      <c r="M20" s="66">
        <f t="shared" si="4"/>
        <v>6</v>
      </c>
      <c r="N20" s="65">
        <f>VLOOKUP($A20,'Return Data'!$B$7:$R$2843,14,0)</f>
        <v>8.9482999999999997</v>
      </c>
      <c r="O20" s="66">
        <f t="shared" si="5"/>
        <v>13</v>
      </c>
      <c r="P20" s="65">
        <f>VLOOKUP($A20,'Return Data'!$B$7:$R$2843,15,0)</f>
        <v>8.9626000000000001</v>
      </c>
      <c r="Q20" s="66">
        <f t="shared" si="6"/>
        <v>10</v>
      </c>
      <c r="R20" s="65">
        <f>VLOOKUP($A20,'Return Data'!$B$7:$R$2843,16,0)</f>
        <v>9.1216000000000008</v>
      </c>
      <c r="S20" s="67">
        <f t="shared" si="7"/>
        <v>16</v>
      </c>
    </row>
    <row r="21" spans="1:19" x14ac:dyDescent="0.3">
      <c r="A21" s="63" t="s">
        <v>1674</v>
      </c>
      <c r="B21" s="64">
        <f>VLOOKUP($A21,'Return Data'!$B$7:$R$2843,3,0)</f>
        <v>44372</v>
      </c>
      <c r="C21" s="65">
        <f>VLOOKUP($A21,'Return Data'!$B$7:$R$2843,4,0)</f>
        <v>15.924300000000001</v>
      </c>
      <c r="D21" s="65">
        <f>VLOOKUP($A21,'Return Data'!$B$7:$R$2843,10,0)</f>
        <v>7.2877999999999998</v>
      </c>
      <c r="E21" s="66">
        <f t="shared" si="0"/>
        <v>4</v>
      </c>
      <c r="F21" s="65">
        <f>VLOOKUP($A21,'Return Data'!$B$7:$R$2843,11,0)</f>
        <v>11.2102</v>
      </c>
      <c r="G21" s="66">
        <f t="shared" si="1"/>
        <v>3</v>
      </c>
      <c r="H21" s="65">
        <f>VLOOKUP($A21,'Return Data'!$B$7:$R$2843,12,0)</f>
        <v>25.616700000000002</v>
      </c>
      <c r="I21" s="66">
        <f t="shared" si="2"/>
        <v>2</v>
      </c>
      <c r="J21" s="65">
        <f>VLOOKUP($A21,'Return Data'!$B$7:$R$2843,13,0)</f>
        <v>32.236400000000003</v>
      </c>
      <c r="K21" s="66">
        <f t="shared" si="3"/>
        <v>1</v>
      </c>
      <c r="L21" s="65">
        <f>VLOOKUP($A21,'Return Data'!$B$7:$R$2843,17,0)</f>
        <v>15.146000000000001</v>
      </c>
      <c r="M21" s="66">
        <f t="shared" si="4"/>
        <v>1</v>
      </c>
      <c r="N21" s="65">
        <f>VLOOKUP($A21,'Return Data'!$B$7:$R$2843,14,0)</f>
        <v>12.8651</v>
      </c>
      <c r="O21" s="66">
        <f t="shared" si="5"/>
        <v>1</v>
      </c>
      <c r="P21" s="65"/>
      <c r="Q21" s="66"/>
      <c r="R21" s="65">
        <f>VLOOKUP($A21,'Return Data'!$B$7:$R$2843,16,0)</f>
        <v>11.1607</v>
      </c>
      <c r="S21" s="67">
        <f t="shared" si="7"/>
        <v>2</v>
      </c>
    </row>
    <row r="22" spans="1:19" x14ac:dyDescent="0.3">
      <c r="A22" s="63" t="s">
        <v>1675</v>
      </c>
      <c r="B22" s="64">
        <f>VLOOKUP($A22,'Return Data'!$B$7:$R$2843,3,0)</f>
        <v>44372</v>
      </c>
      <c r="C22" s="65">
        <f>VLOOKUP($A22,'Return Data'!$B$7:$R$2843,4,0)</f>
        <v>14.212999999999999</v>
      </c>
      <c r="D22" s="65">
        <f>VLOOKUP($A22,'Return Data'!$B$7:$R$2843,10,0)</f>
        <v>6.8566000000000003</v>
      </c>
      <c r="E22" s="66">
        <f t="shared" si="0"/>
        <v>5</v>
      </c>
      <c r="F22" s="65">
        <f>VLOOKUP($A22,'Return Data'!$B$7:$R$2843,11,0)</f>
        <v>10.7622</v>
      </c>
      <c r="G22" s="66">
        <f t="shared" si="1"/>
        <v>6</v>
      </c>
      <c r="H22" s="65">
        <f>VLOOKUP($A22,'Return Data'!$B$7:$R$2843,12,0)</f>
        <v>21.947700000000001</v>
      </c>
      <c r="I22" s="66">
        <f t="shared" si="2"/>
        <v>7</v>
      </c>
      <c r="J22" s="65">
        <f>VLOOKUP($A22,'Return Data'!$B$7:$R$2843,13,0)</f>
        <v>30.4543</v>
      </c>
      <c r="K22" s="66">
        <f t="shared" si="3"/>
        <v>3</v>
      </c>
      <c r="L22" s="65"/>
      <c r="M22" s="66"/>
      <c r="N22" s="65"/>
      <c r="O22" s="66"/>
      <c r="P22" s="65"/>
      <c r="Q22" s="66"/>
      <c r="R22" s="65">
        <f>VLOOKUP($A22,'Return Data'!$B$7:$R$2843,16,0)</f>
        <v>14.9504</v>
      </c>
      <c r="S22" s="67">
        <f t="shared" si="7"/>
        <v>1</v>
      </c>
    </row>
    <row r="23" spans="1:19" x14ac:dyDescent="0.3">
      <c r="A23" s="63" t="s">
        <v>1676</v>
      </c>
      <c r="B23" s="64">
        <f>VLOOKUP($A23,'Return Data'!$B$7:$R$2843,3,0)</f>
        <v>44372</v>
      </c>
      <c r="C23" s="65">
        <f>VLOOKUP($A23,'Return Data'!$B$7:$R$2843,4,0)</f>
        <v>12.679600000000001</v>
      </c>
      <c r="D23" s="65">
        <f>VLOOKUP($A23,'Return Data'!$B$7:$R$2843,10,0)</f>
        <v>5.5464000000000002</v>
      </c>
      <c r="E23" s="66">
        <f t="shared" si="0"/>
        <v>12</v>
      </c>
      <c r="F23" s="65">
        <f>VLOOKUP($A23,'Return Data'!$B$7:$R$2843,11,0)</f>
        <v>9.6064000000000007</v>
      </c>
      <c r="G23" s="66">
        <f t="shared" si="1"/>
        <v>8</v>
      </c>
      <c r="H23" s="65">
        <f>VLOOKUP($A23,'Return Data'!$B$7:$R$2843,12,0)</f>
        <v>20.034500000000001</v>
      </c>
      <c r="I23" s="66">
        <f t="shared" si="2"/>
        <v>12</v>
      </c>
      <c r="J23" s="65">
        <f>VLOOKUP($A23,'Return Data'!$B$7:$R$2843,13,0)</f>
        <v>22.060099999999998</v>
      </c>
      <c r="K23" s="66">
        <f t="shared" si="3"/>
        <v>13</v>
      </c>
      <c r="L23" s="65">
        <f>VLOOKUP($A23,'Return Data'!$B$7:$R$2843,17,0)</f>
        <v>-2.0087000000000002</v>
      </c>
      <c r="M23" s="66">
        <f t="shared" si="4"/>
        <v>19</v>
      </c>
      <c r="N23" s="65">
        <f>VLOOKUP($A23,'Return Data'!$B$7:$R$2843,14,0)</f>
        <v>-0.84789999999999999</v>
      </c>
      <c r="O23" s="66">
        <f t="shared" si="5"/>
        <v>16</v>
      </c>
      <c r="P23" s="65">
        <f>VLOOKUP($A23,'Return Data'!$B$7:$R$2843,15,0)</f>
        <v>3.9268999999999998</v>
      </c>
      <c r="Q23" s="66">
        <f t="shared" si="6"/>
        <v>14</v>
      </c>
      <c r="R23" s="65">
        <f>VLOOKUP($A23,'Return Data'!$B$7:$R$2843,16,0)</f>
        <v>3.9842</v>
      </c>
      <c r="S23" s="67">
        <f t="shared" si="7"/>
        <v>23</v>
      </c>
    </row>
    <row r="24" spans="1:19" x14ac:dyDescent="0.3">
      <c r="A24" s="63" t="s">
        <v>1677</v>
      </c>
      <c r="B24" s="64">
        <f>VLOOKUP($A24,'Return Data'!$B$7:$R$2843,3,0)</f>
        <v>44372</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44372</v>
      </c>
      <c r="C26" s="65">
        <f>VLOOKUP($A26,'Return Data'!$B$7:$R$2843,4,0)</f>
        <v>41.628500000000003</v>
      </c>
      <c r="D26" s="65">
        <f>VLOOKUP($A26,'Return Data'!$B$7:$R$2843,10,0)</f>
        <v>6.5526</v>
      </c>
      <c r="E26" s="66">
        <f t="shared" si="0"/>
        <v>6</v>
      </c>
      <c r="F26" s="65">
        <f>VLOOKUP($A26,'Return Data'!$B$7:$R$2843,11,0)</f>
        <v>9.3719999999999999</v>
      </c>
      <c r="G26" s="66">
        <f t="shared" si="1"/>
        <v>10</v>
      </c>
      <c r="H26" s="65">
        <f>VLOOKUP($A26,'Return Data'!$B$7:$R$2843,12,0)</f>
        <v>18.1175</v>
      </c>
      <c r="I26" s="66">
        <f t="shared" si="2"/>
        <v>13</v>
      </c>
      <c r="J26" s="65">
        <f>VLOOKUP($A26,'Return Data'!$B$7:$R$2843,13,0)</f>
        <v>22.877700000000001</v>
      </c>
      <c r="K26" s="66">
        <f t="shared" si="3"/>
        <v>12</v>
      </c>
      <c r="L26" s="65">
        <f>VLOOKUP($A26,'Return Data'!$B$7:$R$2843,17,0)</f>
        <v>9.8237000000000005</v>
      </c>
      <c r="M26" s="66">
        <f t="shared" si="4"/>
        <v>15</v>
      </c>
      <c r="N26" s="65">
        <f>VLOOKUP($A26,'Return Data'!$B$7:$R$2843,14,0)</f>
        <v>9.2347999999999999</v>
      </c>
      <c r="O26" s="66">
        <f t="shared" si="5"/>
        <v>10</v>
      </c>
      <c r="P26" s="65">
        <f>VLOOKUP($A26,'Return Data'!$B$7:$R$2843,15,0)</f>
        <v>9.0330999999999992</v>
      </c>
      <c r="Q26" s="66">
        <f t="shared" si="6"/>
        <v>9</v>
      </c>
      <c r="R26" s="65">
        <f>VLOOKUP($A26,'Return Data'!$B$7:$R$2843,16,0)</f>
        <v>9.7509999999999994</v>
      </c>
      <c r="S26" s="67">
        <f t="shared" si="7"/>
        <v>9</v>
      </c>
    </row>
    <row r="27" spans="1:19" x14ac:dyDescent="0.3">
      <c r="A27" s="63" t="s">
        <v>1680</v>
      </c>
      <c r="B27" s="64">
        <f>VLOOKUP($A27,'Return Data'!$B$7:$R$2843,3,0)</f>
        <v>44372</v>
      </c>
      <c r="C27" s="65">
        <f>VLOOKUP($A27,'Return Data'!$B$7:$R$2843,4,0)</f>
        <v>50.6066</v>
      </c>
      <c r="D27" s="65">
        <f>VLOOKUP($A27,'Return Data'!$B$7:$R$2843,10,0)</f>
        <v>7.7706</v>
      </c>
      <c r="E27" s="66">
        <f t="shared" si="0"/>
        <v>2</v>
      </c>
      <c r="F27" s="65">
        <f>VLOOKUP($A27,'Return Data'!$B$7:$R$2843,11,0)</f>
        <v>11.4872</v>
      </c>
      <c r="G27" s="66">
        <f t="shared" si="1"/>
        <v>2</v>
      </c>
      <c r="H27" s="65">
        <f>VLOOKUP($A27,'Return Data'!$B$7:$R$2843,12,0)</f>
        <v>23.760400000000001</v>
      </c>
      <c r="I27" s="66">
        <f t="shared" si="2"/>
        <v>3</v>
      </c>
      <c r="J27" s="65">
        <f>VLOOKUP($A27,'Return Data'!$B$7:$R$2843,13,0)</f>
        <v>29.648800000000001</v>
      </c>
      <c r="K27" s="66">
        <f t="shared" si="3"/>
        <v>4</v>
      </c>
      <c r="L27" s="65">
        <f>VLOOKUP($A27,'Return Data'!$B$7:$R$2843,17,0)</f>
        <v>14.771599999999999</v>
      </c>
      <c r="M27" s="66">
        <f t="shared" si="4"/>
        <v>2</v>
      </c>
      <c r="N27" s="65">
        <f>VLOOKUP($A27,'Return Data'!$B$7:$R$2843,14,0)</f>
        <v>11.715199999999999</v>
      </c>
      <c r="O27" s="66">
        <f t="shared" si="5"/>
        <v>2</v>
      </c>
      <c r="P27" s="65">
        <f>VLOOKUP($A27,'Return Data'!$B$7:$R$2843,15,0)</f>
        <v>10.949400000000001</v>
      </c>
      <c r="Q27" s="66">
        <f t="shared" si="6"/>
        <v>2</v>
      </c>
      <c r="R27" s="65">
        <f>VLOOKUP($A27,'Return Data'!$B$7:$R$2843,16,0)</f>
        <v>9.0833999999999993</v>
      </c>
      <c r="S27" s="67">
        <f t="shared" si="7"/>
        <v>17</v>
      </c>
    </row>
    <row r="28" spans="1:19" x14ac:dyDescent="0.3">
      <c r="A28" s="63" t="s">
        <v>1681</v>
      </c>
      <c r="B28" s="64">
        <f>VLOOKUP($A28,'Return Data'!$B$7:$R$2843,3,0)</f>
        <v>44372</v>
      </c>
      <c r="C28" s="65">
        <f>VLOOKUP($A28,'Return Data'!$B$7:$R$2843,4,0)</f>
        <v>17.8461</v>
      </c>
      <c r="D28" s="65">
        <f>VLOOKUP($A28,'Return Data'!$B$7:$R$2843,10,0)</f>
        <v>6.4740000000000002</v>
      </c>
      <c r="E28" s="66">
        <f t="shared" si="0"/>
        <v>7</v>
      </c>
      <c r="F28" s="65">
        <f>VLOOKUP($A28,'Return Data'!$B$7:$R$2843,11,0)</f>
        <v>9.5497999999999994</v>
      </c>
      <c r="G28" s="66">
        <f t="shared" si="1"/>
        <v>9</v>
      </c>
      <c r="H28" s="65">
        <f>VLOOKUP($A28,'Return Data'!$B$7:$R$2843,12,0)</f>
        <v>22.328199999999999</v>
      </c>
      <c r="I28" s="66">
        <f t="shared" si="2"/>
        <v>5</v>
      </c>
      <c r="J28" s="65">
        <f>VLOOKUP($A28,'Return Data'!$B$7:$R$2843,13,0)</f>
        <v>27.982199999999999</v>
      </c>
      <c r="K28" s="66">
        <f t="shared" si="3"/>
        <v>6</v>
      </c>
      <c r="L28" s="65">
        <f>VLOOKUP($A28,'Return Data'!$B$7:$R$2843,17,0)</f>
        <v>13.125500000000001</v>
      </c>
      <c r="M28" s="66">
        <f t="shared" si="4"/>
        <v>3</v>
      </c>
      <c r="N28" s="65">
        <f>VLOOKUP($A28,'Return Data'!$B$7:$R$2843,14,0)</f>
        <v>10.684699999999999</v>
      </c>
      <c r="O28" s="66">
        <f t="shared" si="5"/>
        <v>3</v>
      </c>
      <c r="P28" s="65">
        <f>VLOOKUP($A28,'Return Data'!$B$7:$R$2843,15,0)</f>
        <v>10.25</v>
      </c>
      <c r="Q28" s="66">
        <f t="shared" si="6"/>
        <v>5</v>
      </c>
      <c r="R28" s="65">
        <f>VLOOKUP($A28,'Return Data'!$B$7:$R$2843,16,0)</f>
        <v>9.9863</v>
      </c>
      <c r="S28" s="67">
        <f t="shared" si="7"/>
        <v>7</v>
      </c>
    </row>
    <row r="29" spans="1:19" x14ac:dyDescent="0.3">
      <c r="A29" s="63" t="s">
        <v>1682</v>
      </c>
      <c r="B29" s="64">
        <f>VLOOKUP($A29,'Return Data'!$B$7:$R$2843,3,0)</f>
        <v>44372</v>
      </c>
      <c r="C29" s="65">
        <f>VLOOKUP($A29,'Return Data'!$B$7:$R$2843,4,0)</f>
        <v>12.691700000000001</v>
      </c>
      <c r="D29" s="65">
        <f>VLOOKUP($A29,'Return Data'!$B$7:$R$2843,10,0)</f>
        <v>4.6125999999999996</v>
      </c>
      <c r="E29" s="66">
        <f t="shared" si="0"/>
        <v>17</v>
      </c>
      <c r="F29" s="65">
        <f>VLOOKUP($A29,'Return Data'!$B$7:$R$2843,11,0)</f>
        <v>6.6170999999999998</v>
      </c>
      <c r="G29" s="66">
        <f t="shared" si="1"/>
        <v>20</v>
      </c>
      <c r="H29" s="65">
        <f>VLOOKUP($A29,'Return Data'!$B$7:$R$2843,12,0)</f>
        <v>14.9735</v>
      </c>
      <c r="I29" s="66">
        <f t="shared" si="2"/>
        <v>17</v>
      </c>
      <c r="J29" s="65">
        <f>VLOOKUP($A29,'Return Data'!$B$7:$R$2843,13,0)</f>
        <v>19.204499999999999</v>
      </c>
      <c r="K29" s="66">
        <f t="shared" si="3"/>
        <v>18</v>
      </c>
      <c r="L29" s="65"/>
      <c r="M29" s="66"/>
      <c r="N29" s="65"/>
      <c r="O29" s="66"/>
      <c r="P29" s="65"/>
      <c r="Q29" s="66"/>
      <c r="R29" s="65">
        <f>VLOOKUP($A29,'Return Data'!$B$7:$R$2843,16,0)</f>
        <v>9.7956000000000003</v>
      </c>
      <c r="S29" s="67">
        <f t="shared" si="7"/>
        <v>8</v>
      </c>
    </row>
    <row r="30" spans="1:19" x14ac:dyDescent="0.3">
      <c r="A30" s="63" t="s">
        <v>1683</v>
      </c>
      <c r="B30" s="64">
        <f>VLOOKUP($A30,'Return Data'!$B$7:$R$2843,3,0)</f>
        <v>44372</v>
      </c>
      <c r="C30" s="65">
        <f>VLOOKUP($A30,'Return Data'!$B$7:$R$2843,4,0)</f>
        <v>42.738100000000003</v>
      </c>
      <c r="D30" s="65">
        <f>VLOOKUP($A30,'Return Data'!$B$7:$R$2843,10,0)</f>
        <v>4.0797999999999996</v>
      </c>
      <c r="E30" s="66">
        <f t="shared" si="0"/>
        <v>20</v>
      </c>
      <c r="F30" s="65">
        <f>VLOOKUP($A30,'Return Data'!$B$7:$R$2843,11,0)</f>
        <v>6.9359000000000002</v>
      </c>
      <c r="G30" s="66">
        <f t="shared" si="1"/>
        <v>16</v>
      </c>
      <c r="H30" s="65">
        <f>VLOOKUP($A30,'Return Data'!$B$7:$R$2843,12,0)</f>
        <v>16.329599999999999</v>
      </c>
      <c r="I30" s="66">
        <f t="shared" si="2"/>
        <v>15</v>
      </c>
      <c r="J30" s="65">
        <f>VLOOKUP($A30,'Return Data'!$B$7:$R$2843,13,0)</f>
        <v>20.902899999999999</v>
      </c>
      <c r="K30" s="66">
        <f t="shared" si="3"/>
        <v>15</v>
      </c>
      <c r="L30" s="65">
        <f>VLOOKUP($A30,'Return Data'!$B$7:$R$2843,17,0)</f>
        <v>9.7429000000000006</v>
      </c>
      <c r="M30" s="66">
        <f t="shared" si="4"/>
        <v>16</v>
      </c>
      <c r="N30" s="65">
        <f>VLOOKUP($A30,'Return Data'!$B$7:$R$2843,14,0)</f>
        <v>9.1454000000000004</v>
      </c>
      <c r="O30" s="66">
        <f t="shared" si="5"/>
        <v>12</v>
      </c>
      <c r="P30" s="65">
        <f>VLOOKUP($A30,'Return Data'!$B$7:$R$2843,15,0)</f>
        <v>8.5775000000000006</v>
      </c>
      <c r="Q30" s="66">
        <f t="shared" si="6"/>
        <v>11</v>
      </c>
      <c r="R30" s="65">
        <f>VLOOKUP($A30,'Return Data'!$B$7:$R$2843,16,0)</f>
        <v>8.3781999999999996</v>
      </c>
      <c r="S30" s="67">
        <f t="shared" si="7"/>
        <v>20</v>
      </c>
    </row>
    <row r="31" spans="1:19" x14ac:dyDescent="0.3">
      <c r="A31" s="63" t="s">
        <v>1684</v>
      </c>
      <c r="B31" s="64">
        <f>VLOOKUP($A31,'Return Data'!$B$7:$R$2843,3,0)</f>
        <v>44372</v>
      </c>
      <c r="C31" s="65">
        <f>VLOOKUP($A31,'Return Data'!$B$7:$R$2843,4,0)</f>
        <v>12.98</v>
      </c>
      <c r="D31" s="65">
        <f>VLOOKUP($A31,'Return Data'!$B$7:$R$2843,10,0)</f>
        <v>3.84</v>
      </c>
      <c r="E31" s="66">
        <f t="shared" si="0"/>
        <v>21</v>
      </c>
      <c r="F31" s="65">
        <f>VLOOKUP($A31,'Return Data'!$B$7:$R$2843,11,0)</f>
        <v>5.3571</v>
      </c>
      <c r="G31" s="66">
        <f t="shared" si="1"/>
        <v>22</v>
      </c>
      <c r="H31" s="65">
        <f>VLOOKUP($A31,'Return Data'!$B$7:$R$2843,12,0)</f>
        <v>14.3612</v>
      </c>
      <c r="I31" s="66">
        <f t="shared" si="2"/>
        <v>20</v>
      </c>
      <c r="J31" s="65">
        <f>VLOOKUP($A31,'Return Data'!$B$7:$R$2843,13,0)</f>
        <v>18.538799999999998</v>
      </c>
      <c r="K31" s="66">
        <f t="shared" si="3"/>
        <v>19</v>
      </c>
      <c r="L31" s="65">
        <f>VLOOKUP($A31,'Return Data'!$B$7:$R$2843,17,0)</f>
        <v>10.2285</v>
      </c>
      <c r="M31" s="66">
        <f t="shared" si="4"/>
        <v>14</v>
      </c>
      <c r="N31" s="65"/>
      <c r="O31" s="66"/>
      <c r="P31" s="65"/>
      <c r="Q31" s="66"/>
      <c r="R31" s="65">
        <f>VLOOKUP($A31,'Return Data'!$B$7:$R$2843,16,0)</f>
        <v>9.4810999999999996</v>
      </c>
      <c r="S31" s="67">
        <f t="shared" si="7"/>
        <v>12</v>
      </c>
    </row>
    <row r="32" spans="1:19" x14ac:dyDescent="0.3">
      <c r="A32" s="63" t="s">
        <v>1685</v>
      </c>
      <c r="B32" s="64">
        <f>VLOOKUP($A32,'Return Data'!$B$7:$R$2843,3,0)</f>
        <v>44372</v>
      </c>
      <c r="C32" s="65">
        <f>VLOOKUP($A32,'Return Data'!$B$7:$R$2843,4,0)</f>
        <v>12.806100000000001</v>
      </c>
      <c r="D32" s="65">
        <f>VLOOKUP($A32,'Return Data'!$B$7:$R$2843,10,0)</f>
        <v>6.0213000000000001</v>
      </c>
      <c r="E32" s="66">
        <f t="shared" si="0"/>
        <v>10</v>
      </c>
      <c r="F32" s="65">
        <f>VLOOKUP($A32,'Return Data'!$B$7:$R$2843,11,0)</f>
        <v>10.0388</v>
      </c>
      <c r="G32" s="66">
        <f t="shared" si="1"/>
        <v>7</v>
      </c>
      <c r="H32" s="65">
        <f>VLOOKUP($A32,'Return Data'!$B$7:$R$2843,12,0)</f>
        <v>21.1815</v>
      </c>
      <c r="I32" s="66">
        <f t="shared" si="2"/>
        <v>8</v>
      </c>
      <c r="J32" s="65">
        <f>VLOOKUP($A32,'Return Data'!$B$7:$R$2843,13,0)</f>
        <v>24.985099999999999</v>
      </c>
      <c r="K32" s="66">
        <f t="shared" si="3"/>
        <v>11</v>
      </c>
      <c r="L32" s="65">
        <f>VLOOKUP($A32,'Return Data'!$B$7:$R$2843,17,0)</f>
        <v>11.2437</v>
      </c>
      <c r="M32" s="66">
        <f t="shared" si="4"/>
        <v>10</v>
      </c>
      <c r="N32" s="65"/>
      <c r="O32" s="66"/>
      <c r="P32" s="65"/>
      <c r="Q32" s="66"/>
      <c r="R32" s="65">
        <f>VLOOKUP($A32,'Return Data'!$B$7:$R$2843,16,0)</f>
        <v>9.1603999999999992</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5.5554434782608704</v>
      </c>
      <c r="E34" s="74"/>
      <c r="F34" s="75">
        <f>AVERAGE(F8:F32)</f>
        <v>8.535947826086959</v>
      </c>
      <c r="G34" s="74"/>
      <c r="H34" s="75">
        <f>AVERAGE(H8:H32)</f>
        <v>18.697752173913042</v>
      </c>
      <c r="I34" s="74"/>
      <c r="J34" s="75">
        <f>AVERAGE(J8:J32)</f>
        <v>23.584660869565216</v>
      </c>
      <c r="K34" s="74"/>
      <c r="L34" s="75">
        <f>AVERAGE(L8:L32)</f>
        <v>10.774073684210526</v>
      </c>
      <c r="M34" s="74"/>
      <c r="N34" s="75">
        <f>AVERAGE(N8:N32)</f>
        <v>9.2901437500000004</v>
      </c>
      <c r="O34" s="74"/>
      <c r="P34" s="75">
        <f>AVERAGE(P8:P32)</f>
        <v>9.2453214285714296</v>
      </c>
      <c r="Q34" s="74"/>
      <c r="R34" s="75">
        <f>AVERAGE(R8:R32)</f>
        <v>9.4475173913043484</v>
      </c>
      <c r="S34" s="76"/>
    </row>
    <row r="35" spans="1:19" x14ac:dyDescent="0.3">
      <c r="A35" s="73" t="s">
        <v>28</v>
      </c>
      <c r="B35" s="74"/>
      <c r="C35" s="74"/>
      <c r="D35" s="75">
        <f>MIN(D8:D32)</f>
        <v>2.1941000000000002</v>
      </c>
      <c r="E35" s="74"/>
      <c r="F35" s="75">
        <f>MIN(F8:F32)</f>
        <v>3.2395999999999998</v>
      </c>
      <c r="G35" s="74"/>
      <c r="H35" s="75">
        <f>MIN(H8:H32)</f>
        <v>8.5124999999999993</v>
      </c>
      <c r="I35" s="74"/>
      <c r="J35" s="75">
        <f>MIN(J8:J32)</f>
        <v>13.1776</v>
      </c>
      <c r="K35" s="74"/>
      <c r="L35" s="75">
        <f>MIN(L8:L32)</f>
        <v>-2.0087000000000002</v>
      </c>
      <c r="M35" s="74"/>
      <c r="N35" s="75">
        <f>MIN(N8:N32)</f>
        <v>-0.84789999999999999</v>
      </c>
      <c r="O35" s="74"/>
      <c r="P35" s="75">
        <f>MIN(P8:P32)</f>
        <v>3.9268999999999998</v>
      </c>
      <c r="Q35" s="74"/>
      <c r="R35" s="75">
        <f>MIN(R8:R32)</f>
        <v>3.9842</v>
      </c>
      <c r="S35" s="76"/>
    </row>
    <row r="36" spans="1:19" ht="15" thickBot="1" x14ac:dyDescent="0.35">
      <c r="A36" s="77" t="s">
        <v>29</v>
      </c>
      <c r="B36" s="78"/>
      <c r="C36" s="78"/>
      <c r="D36" s="79">
        <f>MAX(D8:D32)</f>
        <v>8.2347000000000001</v>
      </c>
      <c r="E36" s="78"/>
      <c r="F36" s="79">
        <f>MAX(F8:F32)</f>
        <v>13.244300000000001</v>
      </c>
      <c r="G36" s="78"/>
      <c r="H36" s="79">
        <f>MAX(H8:H32)</f>
        <v>25.983699999999999</v>
      </c>
      <c r="I36" s="78"/>
      <c r="J36" s="79">
        <f>MAX(J8:J32)</f>
        <v>32.236400000000003</v>
      </c>
      <c r="K36" s="78"/>
      <c r="L36" s="79">
        <f>MAX(L8:L32)</f>
        <v>15.146000000000001</v>
      </c>
      <c r="M36" s="78"/>
      <c r="N36" s="79">
        <f>MAX(N8:N32)</f>
        <v>12.8651</v>
      </c>
      <c r="O36" s="78"/>
      <c r="P36" s="79">
        <f>MAX(P8:P32)</f>
        <v>11.921799999999999</v>
      </c>
      <c r="Q36" s="78"/>
      <c r="R36" s="79">
        <f>MAX(R8:R32)</f>
        <v>14.9504</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44372</v>
      </c>
      <c r="C8" s="65">
        <f>VLOOKUP($A8,'Return Data'!$B$7:$R$2843,4,0)</f>
        <v>16.7</v>
      </c>
      <c r="D8" s="65">
        <f>VLOOKUP($A8,'Return Data'!$B$7:$R$2843,10,0)</f>
        <v>5.0313999999999997</v>
      </c>
      <c r="E8" s="66">
        <f>RANK(D8,D$8:D$32,0)</f>
        <v>14</v>
      </c>
      <c r="F8" s="65">
        <f>VLOOKUP($A8,'Return Data'!$B$7:$R$2843,11,0)</f>
        <v>8.0206999999999997</v>
      </c>
      <c r="G8" s="66">
        <f>RANK(F8,F$8:F$32,0)</f>
        <v>12</v>
      </c>
      <c r="H8" s="65">
        <f>VLOOKUP($A8,'Return Data'!$B$7:$R$2843,12,0)</f>
        <v>19.541899999999998</v>
      </c>
      <c r="I8" s="66">
        <f>RANK(H8,H$8:H$32,0)</f>
        <v>10</v>
      </c>
      <c r="J8" s="65">
        <f>VLOOKUP($A8,'Return Data'!$B$7:$R$2843,13,0)</f>
        <v>24.626899999999999</v>
      </c>
      <c r="K8" s="66">
        <f>RANK(J8,J$8:J$32,0)</f>
        <v>8</v>
      </c>
      <c r="L8" s="65">
        <f>VLOOKUP($A8,'Return Data'!$B$7:$R$2843,17,0)</f>
        <v>11.082800000000001</v>
      </c>
      <c r="M8" s="66">
        <f>RANK(L8,L$8:L$32,0)</f>
        <v>5</v>
      </c>
      <c r="N8" s="65">
        <f>VLOOKUP($A8,'Return Data'!$B$7:$R$2843,14,0)</f>
        <v>8.4769000000000005</v>
      </c>
      <c r="O8" s="66">
        <f>RANK(N8,N$8:N$32,0)</f>
        <v>8</v>
      </c>
      <c r="P8" s="65">
        <f>VLOOKUP($A8,'Return Data'!$B$7:$R$2843,15,0)</f>
        <v>8.9172999999999991</v>
      </c>
      <c r="Q8" s="66">
        <f>RANK(P8,P$8:P$32,0)</f>
        <v>7</v>
      </c>
      <c r="R8" s="65">
        <f>VLOOKUP($A8,'Return Data'!$B$7:$R$2843,16,0)</f>
        <v>8.1079000000000008</v>
      </c>
      <c r="S8" s="67">
        <f>RANK(R8,R$8:R$32,0)</f>
        <v>15</v>
      </c>
    </row>
    <row r="9" spans="1:20" x14ac:dyDescent="0.3">
      <c r="A9" s="63" t="s">
        <v>1687</v>
      </c>
      <c r="B9" s="64">
        <f>VLOOKUP($A9,'Return Data'!$B$7:$R$2843,3,0)</f>
        <v>44372</v>
      </c>
      <c r="C9" s="65">
        <f>VLOOKUP($A9,'Return Data'!$B$7:$R$2843,4,0)</f>
        <v>15.85</v>
      </c>
      <c r="D9" s="65">
        <f>VLOOKUP($A9,'Return Data'!$B$7:$R$2843,10,0)</f>
        <v>5.2457000000000003</v>
      </c>
      <c r="E9" s="66">
        <f t="shared" ref="E9:E32" si="0">RANK(D9,D$8:D$32,0)</f>
        <v>12</v>
      </c>
      <c r="F9" s="65">
        <f>VLOOKUP($A9,'Return Data'!$B$7:$R$2843,11,0)</f>
        <v>6.5904999999999996</v>
      </c>
      <c r="G9" s="66">
        <f t="shared" ref="G9:G32" si="1">RANK(F9,F$8:F$32,0)</f>
        <v>14</v>
      </c>
      <c r="H9" s="65">
        <f>VLOOKUP($A9,'Return Data'!$B$7:$R$2843,12,0)</f>
        <v>19.532399999999999</v>
      </c>
      <c r="I9" s="66">
        <f t="shared" ref="I9:I32" si="2">RANK(H9,H$8:H$32,0)</f>
        <v>11</v>
      </c>
      <c r="J9" s="65">
        <f>VLOOKUP($A9,'Return Data'!$B$7:$R$2843,13,0)</f>
        <v>23.442399999999999</v>
      </c>
      <c r="K9" s="66">
        <f t="shared" ref="K9:K32" si="3">RANK(J9,J$8:J$32,0)</f>
        <v>11</v>
      </c>
      <c r="L9" s="65">
        <f>VLOOKUP($A9,'Return Data'!$B$7:$R$2843,17,0)</f>
        <v>10.5312</v>
      </c>
      <c r="M9" s="66">
        <f t="shared" ref="M9:M32" si="4">RANK(L9,L$8:L$32,0)</f>
        <v>8</v>
      </c>
      <c r="N9" s="65">
        <f>VLOOKUP($A9,'Return Data'!$B$7:$R$2843,14,0)</f>
        <v>9.1374999999999993</v>
      </c>
      <c r="O9" s="66">
        <f t="shared" ref="O9:O30" si="5">RANK(N9,N$8:N$32,0)</f>
        <v>6</v>
      </c>
      <c r="P9" s="65">
        <f>VLOOKUP($A9,'Return Data'!$B$7:$R$2843,15,0)</f>
        <v>9.3340999999999994</v>
      </c>
      <c r="Q9" s="66">
        <f t="shared" ref="Q9:Q30" si="6">RANK(P9,P$8:P$32,0)</f>
        <v>4</v>
      </c>
      <c r="R9" s="65">
        <f>VLOOKUP($A9,'Return Data'!$B$7:$R$2843,16,0)</f>
        <v>8.1646000000000001</v>
      </c>
      <c r="S9" s="67">
        <f t="shared" ref="S9:S32" si="7">RANK(R9,R$8:R$32,0)</f>
        <v>13</v>
      </c>
    </row>
    <row r="10" spans="1:20" x14ac:dyDescent="0.3">
      <c r="A10" s="63" t="s">
        <v>1688</v>
      </c>
      <c r="B10" s="64">
        <f>VLOOKUP($A10,'Return Data'!$B$7:$R$2843,3,0)</f>
        <v>44372</v>
      </c>
      <c r="C10" s="65">
        <f>VLOOKUP($A10,'Return Data'!$B$7:$R$2843,4,0)</f>
        <v>11.87</v>
      </c>
      <c r="D10" s="65">
        <f>VLOOKUP($A10,'Return Data'!$B$7:$R$2843,10,0)</f>
        <v>1.9759</v>
      </c>
      <c r="E10" s="66">
        <f t="shared" si="0"/>
        <v>23</v>
      </c>
      <c r="F10" s="65">
        <f>VLOOKUP($A10,'Return Data'!$B$7:$R$2843,11,0)</f>
        <v>2.7706</v>
      </c>
      <c r="G10" s="66">
        <f t="shared" si="1"/>
        <v>23</v>
      </c>
      <c r="H10" s="65">
        <f>VLOOKUP($A10,'Return Data'!$B$7:$R$2843,12,0)</f>
        <v>7.6155999999999997</v>
      </c>
      <c r="I10" s="66">
        <f t="shared" si="2"/>
        <v>23</v>
      </c>
      <c r="J10" s="65">
        <f>VLOOKUP($A10,'Return Data'!$B$7:$R$2843,13,0)</f>
        <v>11.9811</v>
      </c>
      <c r="K10" s="66">
        <f t="shared" si="3"/>
        <v>23</v>
      </c>
      <c r="L10" s="65"/>
      <c r="M10" s="66"/>
      <c r="N10" s="65"/>
      <c r="O10" s="66"/>
      <c r="P10" s="65"/>
      <c r="Q10" s="66"/>
      <c r="R10" s="65">
        <f>VLOOKUP($A10,'Return Data'!$B$7:$R$2843,16,0)</f>
        <v>9.3364999999999991</v>
      </c>
      <c r="S10" s="67">
        <f t="shared" si="7"/>
        <v>3</v>
      </c>
    </row>
    <row r="11" spans="1:20" x14ac:dyDescent="0.3">
      <c r="A11" s="63" t="s">
        <v>1689</v>
      </c>
      <c r="B11" s="64">
        <f>VLOOKUP($A11,'Return Data'!$B$7:$R$2843,3,0)</f>
        <v>44372</v>
      </c>
      <c r="C11" s="65">
        <f>VLOOKUP($A11,'Return Data'!$B$7:$R$2843,4,0)</f>
        <v>15.458</v>
      </c>
      <c r="D11" s="65">
        <f>VLOOKUP($A11,'Return Data'!$B$7:$R$2843,10,0)</f>
        <v>5.8840000000000003</v>
      </c>
      <c r="E11" s="66">
        <f t="shared" si="0"/>
        <v>8</v>
      </c>
      <c r="F11" s="65">
        <f>VLOOKUP($A11,'Return Data'!$B$7:$R$2843,11,0)</f>
        <v>10.084</v>
      </c>
      <c r="G11" s="66">
        <f t="shared" si="1"/>
        <v>6</v>
      </c>
      <c r="H11" s="65">
        <f>VLOOKUP($A11,'Return Data'!$B$7:$R$2843,12,0)</f>
        <v>19.6996</v>
      </c>
      <c r="I11" s="66">
        <f t="shared" si="2"/>
        <v>9</v>
      </c>
      <c r="J11" s="65">
        <f>VLOOKUP($A11,'Return Data'!$B$7:$R$2843,13,0)</f>
        <v>25.379200000000001</v>
      </c>
      <c r="K11" s="66">
        <f t="shared" si="3"/>
        <v>7</v>
      </c>
      <c r="L11" s="65">
        <f>VLOOKUP($A11,'Return Data'!$B$7:$R$2843,17,0)</f>
        <v>10.1546</v>
      </c>
      <c r="M11" s="66">
        <f t="shared" si="4"/>
        <v>10</v>
      </c>
      <c r="N11" s="65">
        <f>VLOOKUP($A11,'Return Data'!$B$7:$R$2843,14,0)</f>
        <v>8.0366</v>
      </c>
      <c r="O11" s="66">
        <f t="shared" si="5"/>
        <v>10</v>
      </c>
      <c r="P11" s="65"/>
      <c r="Q11" s="66"/>
      <c r="R11" s="65">
        <f>VLOOKUP($A11,'Return Data'!$B$7:$R$2843,16,0)</f>
        <v>8.6557999999999993</v>
      </c>
      <c r="S11" s="67">
        <f t="shared" si="7"/>
        <v>7</v>
      </c>
    </row>
    <row r="12" spans="1:20" x14ac:dyDescent="0.3">
      <c r="A12" s="63" t="s">
        <v>1690</v>
      </c>
      <c r="B12" s="64">
        <f>VLOOKUP($A12,'Return Data'!$B$7:$R$2843,3,0)</f>
        <v>44372</v>
      </c>
      <c r="C12" s="65">
        <f>VLOOKUP($A12,'Return Data'!$B$7:$R$2843,4,0)</f>
        <v>17.4633</v>
      </c>
      <c r="D12" s="65">
        <f>VLOOKUP($A12,'Return Data'!$B$7:$R$2843,10,0)</f>
        <v>5.0544000000000002</v>
      </c>
      <c r="E12" s="66">
        <f t="shared" si="0"/>
        <v>13</v>
      </c>
      <c r="F12" s="65">
        <f>VLOOKUP($A12,'Return Data'!$B$7:$R$2843,11,0)</f>
        <v>7.3442999999999996</v>
      </c>
      <c r="G12" s="66">
        <f t="shared" si="1"/>
        <v>13</v>
      </c>
      <c r="H12" s="65">
        <f>VLOOKUP($A12,'Return Data'!$B$7:$R$2843,12,0)</f>
        <v>14.825200000000001</v>
      </c>
      <c r="I12" s="66">
        <f t="shared" si="2"/>
        <v>16</v>
      </c>
      <c r="J12" s="65">
        <f>VLOOKUP($A12,'Return Data'!$B$7:$R$2843,13,0)</f>
        <v>19.029499999999999</v>
      </c>
      <c r="K12" s="66">
        <f t="shared" si="3"/>
        <v>16</v>
      </c>
      <c r="L12" s="65">
        <f>VLOOKUP($A12,'Return Data'!$B$7:$R$2843,17,0)</f>
        <v>11.545999999999999</v>
      </c>
      <c r="M12" s="66">
        <f t="shared" si="4"/>
        <v>4</v>
      </c>
      <c r="N12" s="65">
        <f>VLOOKUP($A12,'Return Data'!$B$7:$R$2843,14,0)</f>
        <v>9.5142000000000007</v>
      </c>
      <c r="O12" s="66">
        <f t="shared" si="5"/>
        <v>4</v>
      </c>
      <c r="P12" s="65">
        <f>VLOOKUP($A12,'Return Data'!$B$7:$R$2843,15,0)</f>
        <v>9.4559999999999995</v>
      </c>
      <c r="Q12" s="66">
        <f t="shared" si="6"/>
        <v>3</v>
      </c>
      <c r="R12" s="65">
        <f>VLOOKUP($A12,'Return Data'!$B$7:$R$2843,16,0)</f>
        <v>8.6715999999999998</v>
      </c>
      <c r="S12" s="67">
        <f t="shared" si="7"/>
        <v>6</v>
      </c>
    </row>
    <row r="13" spans="1:20" x14ac:dyDescent="0.3">
      <c r="A13" s="63" t="s">
        <v>1691</v>
      </c>
      <c r="B13" s="64">
        <f>VLOOKUP($A13,'Return Data'!$B$7:$R$2843,3,0)</f>
        <v>44372</v>
      </c>
      <c r="C13" s="65">
        <f>VLOOKUP($A13,'Return Data'!$B$7:$R$2843,4,0)</f>
        <v>12.170400000000001</v>
      </c>
      <c r="D13" s="65">
        <f>VLOOKUP($A13,'Return Data'!$B$7:$R$2843,10,0)</f>
        <v>5.8285999999999998</v>
      </c>
      <c r="E13" s="66">
        <f t="shared" si="0"/>
        <v>9</v>
      </c>
      <c r="F13" s="65">
        <f>VLOOKUP($A13,'Return Data'!$B$7:$R$2843,11,0)</f>
        <v>8.5867000000000004</v>
      </c>
      <c r="G13" s="66">
        <f t="shared" si="1"/>
        <v>10</v>
      </c>
      <c r="H13" s="65">
        <f>VLOOKUP($A13,'Return Data'!$B$7:$R$2843,12,0)</f>
        <v>20.967300000000002</v>
      </c>
      <c r="I13" s="66">
        <f t="shared" si="2"/>
        <v>7</v>
      </c>
      <c r="J13" s="65">
        <f>VLOOKUP($A13,'Return Data'!$B$7:$R$2843,13,0)</f>
        <v>24.199200000000001</v>
      </c>
      <c r="K13" s="66">
        <f t="shared" si="3"/>
        <v>9</v>
      </c>
      <c r="L13" s="65">
        <f>VLOOKUP($A13,'Return Data'!$B$7:$R$2843,17,0)</f>
        <v>8.7451000000000008</v>
      </c>
      <c r="M13" s="66">
        <f t="shared" si="4"/>
        <v>14</v>
      </c>
      <c r="N13" s="65"/>
      <c r="O13" s="66"/>
      <c r="P13" s="65"/>
      <c r="Q13" s="66"/>
      <c r="R13" s="65">
        <f>VLOOKUP($A13,'Return Data'!$B$7:$R$2843,16,0)</f>
        <v>7.1868999999999996</v>
      </c>
      <c r="S13" s="67">
        <f t="shared" si="7"/>
        <v>20</v>
      </c>
    </row>
    <row r="14" spans="1:20" x14ac:dyDescent="0.3">
      <c r="A14" s="63" t="s">
        <v>1692</v>
      </c>
      <c r="B14" s="64">
        <f>VLOOKUP($A14,'Return Data'!$B$7:$R$2843,3,0)</f>
        <v>44372</v>
      </c>
      <c r="C14" s="65">
        <f>VLOOKUP($A14,'Return Data'!$B$7:$R$2843,4,0)</f>
        <v>45.683999999999997</v>
      </c>
      <c r="D14" s="65">
        <f>VLOOKUP($A14,'Return Data'!$B$7:$R$2843,10,0)</f>
        <v>8.0178999999999991</v>
      </c>
      <c r="E14" s="66">
        <f t="shared" si="0"/>
        <v>1</v>
      </c>
      <c r="F14" s="65">
        <f>VLOOKUP($A14,'Return Data'!$B$7:$R$2843,11,0)</f>
        <v>12.8028</v>
      </c>
      <c r="G14" s="66">
        <f t="shared" si="1"/>
        <v>1</v>
      </c>
      <c r="H14" s="65">
        <f>VLOOKUP($A14,'Return Data'!$B$7:$R$2843,12,0)</f>
        <v>25.244</v>
      </c>
      <c r="I14" s="66">
        <f t="shared" si="2"/>
        <v>1</v>
      </c>
      <c r="J14" s="65">
        <f>VLOOKUP($A14,'Return Data'!$B$7:$R$2843,13,0)</f>
        <v>28.264600000000002</v>
      </c>
      <c r="K14" s="66">
        <f t="shared" si="3"/>
        <v>4</v>
      </c>
      <c r="L14" s="65">
        <f>VLOOKUP($A14,'Return Data'!$B$7:$R$2843,17,0)</f>
        <v>10.6023</v>
      </c>
      <c r="M14" s="66">
        <f t="shared" si="4"/>
        <v>7</v>
      </c>
      <c r="N14" s="65">
        <f>VLOOKUP($A14,'Return Data'!$B$7:$R$2843,14,0)</f>
        <v>9.5134000000000007</v>
      </c>
      <c r="O14" s="66">
        <f t="shared" si="5"/>
        <v>5</v>
      </c>
      <c r="P14" s="65">
        <f>VLOOKUP($A14,'Return Data'!$B$7:$R$2843,15,0)</f>
        <v>10.6327</v>
      </c>
      <c r="Q14" s="66">
        <f t="shared" si="6"/>
        <v>1</v>
      </c>
      <c r="R14" s="65">
        <f>VLOOKUP($A14,'Return Data'!$B$7:$R$2843,16,0)</f>
        <v>9.4754000000000005</v>
      </c>
      <c r="S14" s="67">
        <f t="shared" si="7"/>
        <v>2</v>
      </c>
    </row>
    <row r="15" spans="1:20" x14ac:dyDescent="0.3">
      <c r="A15" s="63" t="s">
        <v>1693</v>
      </c>
      <c r="B15" s="64">
        <f>VLOOKUP($A15,'Return Data'!$B$7:$R$2843,3,0)</f>
        <v>44372</v>
      </c>
      <c r="C15" s="65">
        <f>VLOOKUP($A15,'Return Data'!$B$7:$R$2843,4,0)</f>
        <v>16.32</v>
      </c>
      <c r="D15" s="65">
        <f>VLOOKUP($A15,'Return Data'!$B$7:$R$2843,10,0)</f>
        <v>3.6190000000000002</v>
      </c>
      <c r="E15" s="66">
        <f t="shared" si="0"/>
        <v>21</v>
      </c>
      <c r="F15" s="65">
        <f>VLOOKUP($A15,'Return Data'!$B$7:$R$2843,11,0)</f>
        <v>6.5274000000000001</v>
      </c>
      <c r="G15" s="66">
        <f t="shared" si="1"/>
        <v>15</v>
      </c>
      <c r="H15" s="65">
        <f>VLOOKUP($A15,'Return Data'!$B$7:$R$2843,12,0)</f>
        <v>14.2857</v>
      </c>
      <c r="I15" s="66">
        <f t="shared" si="2"/>
        <v>17</v>
      </c>
      <c r="J15" s="65">
        <f>VLOOKUP($A15,'Return Data'!$B$7:$R$2843,13,0)</f>
        <v>17.664000000000001</v>
      </c>
      <c r="K15" s="66">
        <f t="shared" si="3"/>
        <v>19</v>
      </c>
      <c r="L15" s="65">
        <f>VLOOKUP($A15,'Return Data'!$B$7:$R$2843,17,0)</f>
        <v>7.8415999999999997</v>
      </c>
      <c r="M15" s="66">
        <f t="shared" si="4"/>
        <v>18</v>
      </c>
      <c r="N15" s="65">
        <f>VLOOKUP($A15,'Return Data'!$B$7:$R$2843,14,0)</f>
        <v>8.1744000000000003</v>
      </c>
      <c r="O15" s="66">
        <f t="shared" si="5"/>
        <v>9</v>
      </c>
      <c r="P15" s="65">
        <f>VLOOKUP($A15,'Return Data'!$B$7:$R$2843,15,0)</f>
        <v>8.6378000000000004</v>
      </c>
      <c r="Q15" s="66">
        <f t="shared" si="6"/>
        <v>8</v>
      </c>
      <c r="R15" s="65">
        <f>VLOOKUP($A15,'Return Data'!$B$7:$R$2843,16,0)</f>
        <v>7.7537000000000003</v>
      </c>
      <c r="S15" s="67">
        <f t="shared" si="7"/>
        <v>19</v>
      </c>
    </row>
    <row r="16" spans="1:20" x14ac:dyDescent="0.3">
      <c r="A16" s="63" t="s">
        <v>1694</v>
      </c>
      <c r="B16" s="64">
        <f>VLOOKUP($A16,'Return Data'!$B$7:$R$2843,3,0)</f>
        <v>44372</v>
      </c>
      <c r="C16" s="65">
        <f>VLOOKUP($A16,'Return Data'!$B$7:$R$2843,4,0)</f>
        <v>20.033200000000001</v>
      </c>
      <c r="D16" s="65">
        <f>VLOOKUP($A16,'Return Data'!$B$7:$R$2843,10,0)</f>
        <v>4.0918000000000001</v>
      </c>
      <c r="E16" s="66">
        <f t="shared" si="0"/>
        <v>19</v>
      </c>
      <c r="F16" s="65">
        <f>VLOOKUP($A16,'Return Data'!$B$7:$R$2843,11,0)</f>
        <v>6.4096000000000002</v>
      </c>
      <c r="G16" s="66">
        <f t="shared" si="1"/>
        <v>17</v>
      </c>
      <c r="H16" s="65">
        <f>VLOOKUP($A16,'Return Data'!$B$7:$R$2843,12,0)</f>
        <v>16.9221</v>
      </c>
      <c r="I16" s="66">
        <f t="shared" si="2"/>
        <v>13</v>
      </c>
      <c r="J16" s="65">
        <f>VLOOKUP($A16,'Return Data'!$B$7:$R$2843,13,0)</f>
        <v>20.780200000000001</v>
      </c>
      <c r="K16" s="66">
        <f t="shared" si="3"/>
        <v>14</v>
      </c>
      <c r="L16" s="65">
        <f>VLOOKUP($A16,'Return Data'!$B$7:$R$2843,17,0)</f>
        <v>10.066599999999999</v>
      </c>
      <c r="M16" s="66">
        <f t="shared" si="4"/>
        <v>11</v>
      </c>
      <c r="N16" s="65">
        <f>VLOOKUP($A16,'Return Data'!$B$7:$R$2843,14,0)</f>
        <v>7.8402000000000003</v>
      </c>
      <c r="O16" s="66">
        <f t="shared" si="5"/>
        <v>14</v>
      </c>
      <c r="P16" s="65">
        <f>VLOOKUP($A16,'Return Data'!$B$7:$R$2843,15,0)</f>
        <v>6.4071999999999996</v>
      </c>
      <c r="Q16" s="66">
        <f t="shared" si="6"/>
        <v>13</v>
      </c>
      <c r="R16" s="65">
        <f>VLOOKUP($A16,'Return Data'!$B$7:$R$2843,16,0)</f>
        <v>6.9717000000000002</v>
      </c>
      <c r="S16" s="67">
        <f t="shared" si="7"/>
        <v>21</v>
      </c>
    </row>
    <row r="17" spans="1:19" x14ac:dyDescent="0.3">
      <c r="A17" s="63" t="s">
        <v>1695</v>
      </c>
      <c r="B17" s="64">
        <f>VLOOKUP($A17,'Return Data'!$B$7:$R$2843,3,0)</f>
        <v>44372</v>
      </c>
      <c r="C17" s="65">
        <f>VLOOKUP($A17,'Return Data'!$B$7:$R$2843,4,0)</f>
        <v>23.87</v>
      </c>
      <c r="D17" s="65">
        <f>VLOOKUP($A17,'Return Data'!$B$7:$R$2843,10,0)</f>
        <v>4.4638999999999998</v>
      </c>
      <c r="E17" s="66">
        <f t="shared" si="0"/>
        <v>15</v>
      </c>
      <c r="F17" s="65">
        <f>VLOOKUP($A17,'Return Data'!$B$7:$R$2843,11,0)</f>
        <v>6.4673999999999996</v>
      </c>
      <c r="G17" s="66">
        <f t="shared" si="1"/>
        <v>16</v>
      </c>
      <c r="H17" s="65">
        <f>VLOOKUP($A17,'Return Data'!$B$7:$R$2843,12,0)</f>
        <v>13.1816</v>
      </c>
      <c r="I17" s="66">
        <f t="shared" si="2"/>
        <v>21</v>
      </c>
      <c r="J17" s="65">
        <f>VLOOKUP($A17,'Return Data'!$B$7:$R$2843,13,0)</f>
        <v>16.723700000000001</v>
      </c>
      <c r="K17" s="66">
        <f t="shared" si="3"/>
        <v>21</v>
      </c>
      <c r="L17" s="65">
        <f>VLOOKUP($A17,'Return Data'!$B$7:$R$2843,17,0)</f>
        <v>8.3719000000000001</v>
      </c>
      <c r="M17" s="66">
        <f t="shared" si="4"/>
        <v>17</v>
      </c>
      <c r="N17" s="65">
        <f>VLOOKUP($A17,'Return Data'!$B$7:$R$2843,14,0)</f>
        <v>7.3098000000000001</v>
      </c>
      <c r="O17" s="66">
        <f t="shared" si="5"/>
        <v>15</v>
      </c>
      <c r="P17" s="65">
        <f>VLOOKUP($A17,'Return Data'!$B$7:$R$2843,15,0)</f>
        <v>6.5515999999999996</v>
      </c>
      <c r="Q17" s="66">
        <f t="shared" si="6"/>
        <v>12</v>
      </c>
      <c r="R17" s="65">
        <f>VLOOKUP($A17,'Return Data'!$B$7:$R$2843,16,0)</f>
        <v>6.8930999999999996</v>
      </c>
      <c r="S17" s="67">
        <f t="shared" si="7"/>
        <v>22</v>
      </c>
    </row>
    <row r="18" spans="1:19" x14ac:dyDescent="0.3">
      <c r="A18" s="63" t="s">
        <v>1696</v>
      </c>
      <c r="B18" s="64">
        <f>VLOOKUP($A18,'Return Data'!$B$7:$R$2843,3,0)</f>
        <v>44372</v>
      </c>
      <c r="C18" s="65">
        <f>VLOOKUP($A18,'Return Data'!$B$7:$R$2843,4,0)</f>
        <v>12.068099999999999</v>
      </c>
      <c r="D18" s="65">
        <f>VLOOKUP($A18,'Return Data'!$B$7:$R$2843,10,0)</f>
        <v>4.3845000000000001</v>
      </c>
      <c r="E18" s="66">
        <f t="shared" si="0"/>
        <v>16</v>
      </c>
      <c r="F18" s="65">
        <f>VLOOKUP($A18,'Return Data'!$B$7:$R$2843,11,0)</f>
        <v>5.7695999999999996</v>
      </c>
      <c r="G18" s="66">
        <f t="shared" si="1"/>
        <v>19</v>
      </c>
      <c r="H18" s="65">
        <f>VLOOKUP($A18,'Return Data'!$B$7:$R$2843,12,0)</f>
        <v>11.4589</v>
      </c>
      <c r="I18" s="66">
        <f t="shared" si="2"/>
        <v>22</v>
      </c>
      <c r="J18" s="65">
        <f>VLOOKUP($A18,'Return Data'!$B$7:$R$2843,13,0)</f>
        <v>15.3506</v>
      </c>
      <c r="K18" s="66">
        <f t="shared" si="3"/>
        <v>22</v>
      </c>
      <c r="L18" s="65"/>
      <c r="M18" s="66"/>
      <c r="N18" s="65"/>
      <c r="O18" s="66"/>
      <c r="P18" s="65"/>
      <c r="Q18" s="66"/>
      <c r="R18" s="65">
        <f>VLOOKUP($A18,'Return Data'!$B$7:$R$2843,16,0)</f>
        <v>8.5005000000000006</v>
      </c>
      <c r="S18" s="67">
        <f t="shared" si="7"/>
        <v>10</v>
      </c>
    </row>
    <row r="19" spans="1:19" x14ac:dyDescent="0.3">
      <c r="A19" s="63" t="s">
        <v>1697</v>
      </c>
      <c r="B19" s="64">
        <f>VLOOKUP($A19,'Return Data'!$B$7:$R$2843,3,0)</f>
        <v>44372</v>
      </c>
      <c r="C19" s="65">
        <f>VLOOKUP($A19,'Return Data'!$B$7:$R$2843,4,0)</f>
        <v>17.338699999999999</v>
      </c>
      <c r="D19" s="65">
        <f>VLOOKUP($A19,'Return Data'!$B$7:$R$2843,10,0)</f>
        <v>4.2641</v>
      </c>
      <c r="E19" s="66">
        <f t="shared" si="0"/>
        <v>17</v>
      </c>
      <c r="F19" s="65">
        <f>VLOOKUP($A19,'Return Data'!$B$7:$R$2843,11,0)</f>
        <v>5.7083000000000004</v>
      </c>
      <c r="G19" s="66">
        <f t="shared" si="1"/>
        <v>20</v>
      </c>
      <c r="H19" s="65">
        <f>VLOOKUP($A19,'Return Data'!$B$7:$R$2843,12,0)</f>
        <v>13.737399999999999</v>
      </c>
      <c r="I19" s="66">
        <f t="shared" si="2"/>
        <v>19</v>
      </c>
      <c r="J19" s="65">
        <f>VLOOKUP($A19,'Return Data'!$B$7:$R$2843,13,0)</f>
        <v>18.316600000000001</v>
      </c>
      <c r="K19" s="66">
        <f t="shared" si="3"/>
        <v>17</v>
      </c>
      <c r="L19" s="65">
        <f>VLOOKUP($A19,'Return Data'!$B$7:$R$2843,17,0)</f>
        <v>9.8694000000000006</v>
      </c>
      <c r="M19" s="66">
        <f t="shared" si="4"/>
        <v>12</v>
      </c>
      <c r="N19" s="65">
        <f>VLOOKUP($A19,'Return Data'!$B$7:$R$2843,14,0)</f>
        <v>8.5345999999999993</v>
      </c>
      <c r="O19" s="66">
        <f t="shared" si="5"/>
        <v>7</v>
      </c>
      <c r="P19" s="65">
        <f>VLOOKUP($A19,'Return Data'!$B$7:$R$2843,15,0)</f>
        <v>9.0388000000000002</v>
      </c>
      <c r="Q19" s="66">
        <f t="shared" si="6"/>
        <v>5</v>
      </c>
      <c r="R19" s="65">
        <f>VLOOKUP($A19,'Return Data'!$B$7:$R$2843,16,0)</f>
        <v>8.5556000000000001</v>
      </c>
      <c r="S19" s="67">
        <f t="shared" si="7"/>
        <v>9</v>
      </c>
    </row>
    <row r="20" spans="1:19" x14ac:dyDescent="0.3">
      <c r="A20" s="63" t="s">
        <v>1698</v>
      </c>
      <c r="B20" s="64">
        <f>VLOOKUP($A20,'Return Data'!$B$7:$R$2843,3,0)</f>
        <v>44372</v>
      </c>
      <c r="C20" s="65">
        <f>VLOOKUP($A20,'Return Data'!$B$7:$R$2843,4,0)</f>
        <v>21.716000000000001</v>
      </c>
      <c r="D20" s="65">
        <f>VLOOKUP($A20,'Return Data'!$B$7:$R$2843,10,0)</f>
        <v>7.0598000000000001</v>
      </c>
      <c r="E20" s="66">
        <f t="shared" si="0"/>
        <v>3</v>
      </c>
      <c r="F20" s="65">
        <f>VLOOKUP($A20,'Return Data'!$B$7:$R$2843,11,0)</f>
        <v>10.6266</v>
      </c>
      <c r="G20" s="66">
        <f t="shared" si="1"/>
        <v>3</v>
      </c>
      <c r="H20" s="65">
        <f>VLOOKUP($A20,'Return Data'!$B$7:$R$2843,12,0)</f>
        <v>21.685500000000001</v>
      </c>
      <c r="I20" s="66">
        <f t="shared" si="2"/>
        <v>5</v>
      </c>
      <c r="J20" s="65">
        <f>VLOOKUP($A20,'Return Data'!$B$7:$R$2843,13,0)</f>
        <v>30.3325</v>
      </c>
      <c r="K20" s="66">
        <f t="shared" si="3"/>
        <v>1</v>
      </c>
      <c r="L20" s="65">
        <f>VLOOKUP($A20,'Return Data'!$B$7:$R$2843,17,0)</f>
        <v>11.0761</v>
      </c>
      <c r="M20" s="66">
        <f t="shared" si="4"/>
        <v>6</v>
      </c>
      <c r="N20" s="65">
        <f>VLOOKUP($A20,'Return Data'!$B$7:$R$2843,14,0)</f>
        <v>7.9880000000000004</v>
      </c>
      <c r="O20" s="66">
        <f t="shared" si="5"/>
        <v>13</v>
      </c>
      <c r="P20" s="65">
        <f>VLOOKUP($A20,'Return Data'!$B$7:$R$2843,15,0)</f>
        <v>8.0603999999999996</v>
      </c>
      <c r="Q20" s="66">
        <f t="shared" si="6"/>
        <v>9</v>
      </c>
      <c r="R20" s="65">
        <f>VLOOKUP($A20,'Return Data'!$B$7:$R$2843,16,0)</f>
        <v>8.3287999999999993</v>
      </c>
      <c r="S20" s="67">
        <f t="shared" si="7"/>
        <v>12</v>
      </c>
    </row>
    <row r="21" spans="1:19" x14ac:dyDescent="0.3">
      <c r="A21" s="63" t="s">
        <v>1699</v>
      </c>
      <c r="B21" s="64">
        <f>VLOOKUP($A21,'Return Data'!$B$7:$R$2843,3,0)</f>
        <v>44372</v>
      </c>
      <c r="C21" s="65">
        <f>VLOOKUP($A21,'Return Data'!$B$7:$R$2843,4,0)</f>
        <v>14.645200000000001</v>
      </c>
      <c r="D21" s="65">
        <f>VLOOKUP($A21,'Return Data'!$B$7:$R$2843,10,0)</f>
        <v>6.8182</v>
      </c>
      <c r="E21" s="66">
        <f t="shared" si="0"/>
        <v>4</v>
      </c>
      <c r="F21" s="65">
        <f>VLOOKUP($A21,'Return Data'!$B$7:$R$2843,11,0)</f>
        <v>10.2826</v>
      </c>
      <c r="G21" s="66">
        <f t="shared" si="1"/>
        <v>4</v>
      </c>
      <c r="H21" s="65">
        <f>VLOOKUP($A21,'Return Data'!$B$7:$R$2843,12,0)</f>
        <v>24.086600000000001</v>
      </c>
      <c r="I21" s="66">
        <f t="shared" si="2"/>
        <v>2</v>
      </c>
      <c r="J21" s="65">
        <f>VLOOKUP($A21,'Return Data'!$B$7:$R$2843,13,0)</f>
        <v>30.074300000000001</v>
      </c>
      <c r="K21" s="66">
        <f t="shared" si="3"/>
        <v>2</v>
      </c>
      <c r="L21" s="65">
        <f>VLOOKUP($A21,'Return Data'!$B$7:$R$2843,17,0)</f>
        <v>13.2895</v>
      </c>
      <c r="M21" s="66">
        <f t="shared" si="4"/>
        <v>2</v>
      </c>
      <c r="N21" s="65">
        <f>VLOOKUP($A21,'Return Data'!$B$7:$R$2843,14,0)</f>
        <v>10.9472</v>
      </c>
      <c r="O21" s="66">
        <f t="shared" si="5"/>
        <v>1</v>
      </c>
      <c r="P21" s="65"/>
      <c r="Q21" s="66"/>
      <c r="R21" s="65">
        <f>VLOOKUP($A21,'Return Data'!$B$7:$R$2843,16,0)</f>
        <v>9.0640000000000001</v>
      </c>
      <c r="S21" s="67">
        <f t="shared" si="7"/>
        <v>4</v>
      </c>
    </row>
    <row r="22" spans="1:19" x14ac:dyDescent="0.3">
      <c r="A22" s="63" t="s">
        <v>1700</v>
      </c>
      <c r="B22" s="64">
        <f>VLOOKUP($A22,'Return Data'!$B$7:$R$2843,3,0)</f>
        <v>44372</v>
      </c>
      <c r="C22" s="65">
        <f>VLOOKUP($A22,'Return Data'!$B$7:$R$2843,4,0)</f>
        <v>13.823</v>
      </c>
      <c r="D22" s="65">
        <f>VLOOKUP($A22,'Return Data'!$B$7:$R$2843,10,0)</f>
        <v>6.5849000000000002</v>
      </c>
      <c r="E22" s="66">
        <f t="shared" si="0"/>
        <v>5</v>
      </c>
      <c r="F22" s="65">
        <f>VLOOKUP($A22,'Return Data'!$B$7:$R$2843,11,0)</f>
        <v>10.2049</v>
      </c>
      <c r="G22" s="66">
        <f t="shared" si="1"/>
        <v>5</v>
      </c>
      <c r="H22" s="65">
        <f>VLOOKUP($A22,'Return Data'!$B$7:$R$2843,12,0)</f>
        <v>21.010200000000001</v>
      </c>
      <c r="I22" s="66">
        <f t="shared" si="2"/>
        <v>6</v>
      </c>
      <c r="J22" s="65">
        <f>VLOOKUP($A22,'Return Data'!$B$7:$R$2843,13,0)</f>
        <v>29.1266</v>
      </c>
      <c r="K22" s="66">
        <f t="shared" si="3"/>
        <v>3</v>
      </c>
      <c r="L22" s="65"/>
      <c r="M22" s="66"/>
      <c r="N22" s="65"/>
      <c r="O22" s="66"/>
      <c r="P22" s="65"/>
      <c r="Q22" s="66"/>
      <c r="R22" s="65">
        <f>VLOOKUP($A22,'Return Data'!$B$7:$R$2843,16,0)</f>
        <v>13.6899</v>
      </c>
      <c r="S22" s="67">
        <f t="shared" si="7"/>
        <v>1</v>
      </c>
    </row>
    <row r="23" spans="1:19" x14ac:dyDescent="0.3">
      <c r="A23" s="63" t="s">
        <v>1701</v>
      </c>
      <c r="B23" s="64">
        <f>VLOOKUP($A23,'Return Data'!$B$7:$R$2843,3,0)</f>
        <v>44372</v>
      </c>
      <c r="C23" s="65">
        <f>VLOOKUP($A23,'Return Data'!$B$7:$R$2843,4,0)</f>
        <v>11.9376</v>
      </c>
      <c r="D23" s="65">
        <f>VLOOKUP($A23,'Return Data'!$B$7:$R$2843,10,0)</f>
        <v>5.3292999999999999</v>
      </c>
      <c r="E23" s="66">
        <f t="shared" si="0"/>
        <v>11</v>
      </c>
      <c r="F23" s="65">
        <f>VLOOKUP($A23,'Return Data'!$B$7:$R$2843,11,0)</f>
        <v>9.1607000000000003</v>
      </c>
      <c r="G23" s="66">
        <f t="shared" si="1"/>
        <v>9</v>
      </c>
      <c r="H23" s="65">
        <f>VLOOKUP($A23,'Return Data'!$B$7:$R$2843,12,0)</f>
        <v>19.305599999999998</v>
      </c>
      <c r="I23" s="66">
        <f t="shared" si="2"/>
        <v>12</v>
      </c>
      <c r="J23" s="65">
        <f>VLOOKUP($A23,'Return Data'!$B$7:$R$2843,13,0)</f>
        <v>21.072199999999999</v>
      </c>
      <c r="K23" s="66">
        <f t="shared" si="3"/>
        <v>13</v>
      </c>
      <c r="L23" s="65">
        <f>VLOOKUP($A23,'Return Data'!$B$7:$R$2843,17,0)</f>
        <v>-2.7875000000000001</v>
      </c>
      <c r="M23" s="66">
        <f t="shared" si="4"/>
        <v>19</v>
      </c>
      <c r="N23" s="65">
        <f>VLOOKUP($A23,'Return Data'!$B$7:$R$2843,14,0)</f>
        <v>-1.6702999999999999</v>
      </c>
      <c r="O23" s="66">
        <f t="shared" si="5"/>
        <v>16</v>
      </c>
      <c r="P23" s="65">
        <f>VLOOKUP($A23,'Return Data'!$B$7:$R$2843,15,0)</f>
        <v>2.9199000000000002</v>
      </c>
      <c r="Q23" s="66">
        <f t="shared" si="6"/>
        <v>14</v>
      </c>
      <c r="R23" s="65">
        <f>VLOOKUP($A23,'Return Data'!$B$7:$R$2843,16,0)</f>
        <v>2.9573999999999998</v>
      </c>
      <c r="S23" s="67">
        <f t="shared" si="7"/>
        <v>23</v>
      </c>
    </row>
    <row r="24" spans="1:19" x14ac:dyDescent="0.3">
      <c r="A24" s="63" t="s">
        <v>1702</v>
      </c>
      <c r="B24" s="64">
        <f>VLOOKUP($A24,'Return Data'!$B$7:$R$2843,3,0)</f>
        <v>44372</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44372</v>
      </c>
      <c r="C26" s="65">
        <f>VLOOKUP($A26,'Return Data'!$B$7:$R$2843,4,0)</f>
        <v>38.026600000000002</v>
      </c>
      <c r="D26" s="65">
        <f>VLOOKUP($A26,'Return Data'!$B$7:$R$2843,10,0)</f>
        <v>6.1601999999999997</v>
      </c>
      <c r="E26" s="66">
        <f t="shared" si="0"/>
        <v>7</v>
      </c>
      <c r="F26" s="65">
        <f>VLOOKUP($A26,'Return Data'!$B$7:$R$2843,11,0)</f>
        <v>8.5772999999999993</v>
      </c>
      <c r="G26" s="66">
        <f t="shared" si="1"/>
        <v>11</v>
      </c>
      <c r="H26" s="65">
        <f>VLOOKUP($A26,'Return Data'!$B$7:$R$2843,12,0)</f>
        <v>16.880500000000001</v>
      </c>
      <c r="I26" s="66">
        <f t="shared" si="2"/>
        <v>14</v>
      </c>
      <c r="J26" s="65">
        <f>VLOOKUP($A26,'Return Data'!$B$7:$R$2843,13,0)</f>
        <v>21.209199999999999</v>
      </c>
      <c r="K26" s="66">
        <f t="shared" si="3"/>
        <v>12</v>
      </c>
      <c r="L26" s="65">
        <f>VLOOKUP($A26,'Return Data'!$B$7:$R$2843,17,0)</f>
        <v>8.5129999999999999</v>
      </c>
      <c r="M26" s="66">
        <f t="shared" si="4"/>
        <v>16</v>
      </c>
      <c r="N26" s="65">
        <f>VLOOKUP($A26,'Return Data'!$B$7:$R$2843,14,0)</f>
        <v>8.0159000000000002</v>
      </c>
      <c r="O26" s="66">
        <f t="shared" si="5"/>
        <v>11</v>
      </c>
      <c r="P26" s="65">
        <f>VLOOKUP($A26,'Return Data'!$B$7:$R$2843,15,0)</f>
        <v>7.7321</v>
      </c>
      <c r="Q26" s="66">
        <f t="shared" si="6"/>
        <v>10</v>
      </c>
      <c r="R26" s="65">
        <f>VLOOKUP($A26,'Return Data'!$B$7:$R$2843,16,0)</f>
        <v>7.9801000000000002</v>
      </c>
      <c r="S26" s="67">
        <f t="shared" si="7"/>
        <v>16</v>
      </c>
    </row>
    <row r="27" spans="1:19" x14ac:dyDescent="0.3">
      <c r="A27" s="63" t="s">
        <v>1705</v>
      </c>
      <c r="B27" s="64">
        <f>VLOOKUP($A27,'Return Data'!$B$7:$R$2843,3,0)</f>
        <v>44372</v>
      </c>
      <c r="C27" s="65">
        <f>VLOOKUP($A27,'Return Data'!$B$7:$R$2843,4,0)</f>
        <v>46.6038</v>
      </c>
      <c r="D27" s="65">
        <f>VLOOKUP($A27,'Return Data'!$B$7:$R$2843,10,0)</f>
        <v>7.3861999999999997</v>
      </c>
      <c r="E27" s="66">
        <f t="shared" si="0"/>
        <v>2</v>
      </c>
      <c r="F27" s="65">
        <f>VLOOKUP($A27,'Return Data'!$B$7:$R$2843,11,0)</f>
        <v>10.6892</v>
      </c>
      <c r="G27" s="66">
        <f t="shared" si="1"/>
        <v>2</v>
      </c>
      <c r="H27" s="65">
        <f>VLOOKUP($A27,'Return Data'!$B$7:$R$2843,12,0)</f>
        <v>22.485199999999999</v>
      </c>
      <c r="I27" s="66">
        <f t="shared" si="2"/>
        <v>3</v>
      </c>
      <c r="J27" s="65">
        <f>VLOOKUP($A27,'Return Data'!$B$7:$R$2843,13,0)</f>
        <v>27.9284</v>
      </c>
      <c r="K27" s="66">
        <f t="shared" si="3"/>
        <v>5</v>
      </c>
      <c r="L27" s="65">
        <f>VLOOKUP($A27,'Return Data'!$B$7:$R$2843,17,0)</f>
        <v>13.353899999999999</v>
      </c>
      <c r="M27" s="66">
        <f t="shared" si="4"/>
        <v>1</v>
      </c>
      <c r="N27" s="65">
        <f>VLOOKUP($A27,'Return Data'!$B$7:$R$2843,14,0)</f>
        <v>10.280099999999999</v>
      </c>
      <c r="O27" s="66">
        <f t="shared" si="5"/>
        <v>2</v>
      </c>
      <c r="P27" s="65">
        <f>VLOOKUP($A27,'Return Data'!$B$7:$R$2843,15,0)</f>
        <v>9.6946999999999992</v>
      </c>
      <c r="Q27" s="66">
        <f t="shared" si="6"/>
        <v>2</v>
      </c>
      <c r="R27" s="65">
        <f>VLOOKUP($A27,'Return Data'!$B$7:$R$2843,16,0)</f>
        <v>8.3897999999999993</v>
      </c>
      <c r="S27" s="67">
        <f t="shared" si="7"/>
        <v>11</v>
      </c>
    </row>
    <row r="28" spans="1:19" x14ac:dyDescent="0.3">
      <c r="A28" s="63" t="s">
        <v>1706</v>
      </c>
      <c r="B28" s="64">
        <f>VLOOKUP($A28,'Return Data'!$B$7:$R$2843,3,0)</f>
        <v>44372</v>
      </c>
      <c r="C28" s="65">
        <f>VLOOKUP($A28,'Return Data'!$B$7:$R$2843,4,0)</f>
        <v>16.538</v>
      </c>
      <c r="D28" s="65">
        <f>VLOOKUP($A28,'Return Data'!$B$7:$R$2843,10,0)</f>
        <v>6.2949000000000002</v>
      </c>
      <c r="E28" s="66">
        <f t="shared" si="0"/>
        <v>6</v>
      </c>
      <c r="F28" s="65">
        <f>VLOOKUP($A28,'Return Data'!$B$7:$R$2843,11,0)</f>
        <v>9.1739999999999995</v>
      </c>
      <c r="G28" s="66">
        <f t="shared" si="1"/>
        <v>8</v>
      </c>
      <c r="H28" s="65">
        <f>VLOOKUP($A28,'Return Data'!$B$7:$R$2843,12,0)</f>
        <v>21.700500000000002</v>
      </c>
      <c r="I28" s="66">
        <f t="shared" si="2"/>
        <v>4</v>
      </c>
      <c r="J28" s="65">
        <f>VLOOKUP($A28,'Return Data'!$B$7:$R$2843,13,0)</f>
        <v>27.107800000000001</v>
      </c>
      <c r="K28" s="66">
        <f t="shared" si="3"/>
        <v>6</v>
      </c>
      <c r="L28" s="65">
        <f>VLOOKUP($A28,'Return Data'!$B$7:$R$2843,17,0)</f>
        <v>12.3774</v>
      </c>
      <c r="M28" s="66">
        <f t="shared" si="4"/>
        <v>3</v>
      </c>
      <c r="N28" s="65">
        <f>VLOOKUP($A28,'Return Data'!$B$7:$R$2843,14,0)</f>
        <v>9.7311999999999994</v>
      </c>
      <c r="O28" s="66">
        <f t="shared" si="5"/>
        <v>3</v>
      </c>
      <c r="P28" s="65">
        <f>VLOOKUP($A28,'Return Data'!$B$7:$R$2843,15,0)</f>
        <v>9.0222999999999995</v>
      </c>
      <c r="Q28" s="66">
        <f t="shared" si="6"/>
        <v>6</v>
      </c>
      <c r="R28" s="65">
        <f>VLOOKUP($A28,'Return Data'!$B$7:$R$2843,16,0)</f>
        <v>8.6189</v>
      </c>
      <c r="S28" s="67">
        <f t="shared" si="7"/>
        <v>8</v>
      </c>
    </row>
    <row r="29" spans="1:19" x14ac:dyDescent="0.3">
      <c r="A29" s="63" t="s">
        <v>1707</v>
      </c>
      <c r="B29" s="64">
        <f>VLOOKUP($A29,'Return Data'!$B$7:$R$2843,3,0)</f>
        <v>44372</v>
      </c>
      <c r="C29" s="65">
        <f>VLOOKUP($A29,'Return Data'!$B$7:$R$2843,4,0)</f>
        <v>12.1378</v>
      </c>
      <c r="D29" s="65">
        <f>VLOOKUP($A29,'Return Data'!$B$7:$R$2843,10,0)</f>
        <v>4.1630000000000003</v>
      </c>
      <c r="E29" s="66">
        <f t="shared" si="0"/>
        <v>18</v>
      </c>
      <c r="F29" s="65">
        <f>VLOOKUP($A29,'Return Data'!$B$7:$R$2843,11,0)</f>
        <v>5.7069000000000001</v>
      </c>
      <c r="G29" s="66">
        <f t="shared" si="1"/>
        <v>21</v>
      </c>
      <c r="H29" s="65">
        <f>VLOOKUP($A29,'Return Data'!$B$7:$R$2843,12,0)</f>
        <v>13.5541</v>
      </c>
      <c r="I29" s="66">
        <f t="shared" si="2"/>
        <v>20</v>
      </c>
      <c r="J29" s="65">
        <f>VLOOKUP($A29,'Return Data'!$B$7:$R$2843,13,0)</f>
        <v>17.2712</v>
      </c>
      <c r="K29" s="66">
        <f t="shared" si="3"/>
        <v>20</v>
      </c>
      <c r="L29" s="65"/>
      <c r="M29" s="66"/>
      <c r="N29" s="65"/>
      <c r="O29" s="66"/>
      <c r="P29" s="65"/>
      <c r="Q29" s="66"/>
      <c r="R29" s="65">
        <f>VLOOKUP($A29,'Return Data'!$B$7:$R$2843,16,0)</f>
        <v>7.8914999999999997</v>
      </c>
      <c r="S29" s="67">
        <f t="shared" si="7"/>
        <v>17</v>
      </c>
    </row>
    <row r="30" spans="1:19" x14ac:dyDescent="0.3">
      <c r="A30" s="63" t="s">
        <v>1708</v>
      </c>
      <c r="B30" s="64">
        <f>VLOOKUP($A30,'Return Data'!$B$7:$R$2843,3,0)</f>
        <v>44372</v>
      </c>
      <c r="C30" s="65">
        <f>VLOOKUP($A30,'Return Data'!$B$7:$R$2843,4,0)</f>
        <v>51.7663168138996</v>
      </c>
      <c r="D30" s="65">
        <f>VLOOKUP($A30,'Return Data'!$B$7:$R$2843,10,0)</f>
        <v>3.8073999999999999</v>
      </c>
      <c r="E30" s="66">
        <f t="shared" si="0"/>
        <v>20</v>
      </c>
      <c r="F30" s="65">
        <f>VLOOKUP($A30,'Return Data'!$B$7:$R$2843,11,0)</f>
        <v>6.3544999999999998</v>
      </c>
      <c r="G30" s="66">
        <f t="shared" si="1"/>
        <v>18</v>
      </c>
      <c r="H30" s="65">
        <f>VLOOKUP($A30,'Return Data'!$B$7:$R$2843,12,0)</f>
        <v>15.375400000000001</v>
      </c>
      <c r="I30" s="66">
        <f t="shared" si="2"/>
        <v>15</v>
      </c>
      <c r="J30" s="65">
        <f>VLOOKUP($A30,'Return Data'!$B$7:$R$2843,13,0)</f>
        <v>19.5733</v>
      </c>
      <c r="K30" s="66">
        <f t="shared" si="3"/>
        <v>15</v>
      </c>
      <c r="L30" s="65">
        <f>VLOOKUP($A30,'Return Data'!$B$7:$R$2843,17,0)</f>
        <v>8.5545000000000009</v>
      </c>
      <c r="M30" s="66">
        <f t="shared" si="4"/>
        <v>15</v>
      </c>
      <c r="N30" s="65">
        <f>VLOOKUP($A30,'Return Data'!$B$7:$R$2843,14,0)</f>
        <v>7.9993999999999996</v>
      </c>
      <c r="O30" s="66">
        <f t="shared" si="5"/>
        <v>12</v>
      </c>
      <c r="P30" s="65">
        <f>VLOOKUP($A30,'Return Data'!$B$7:$R$2843,15,0)</f>
        <v>7.4184000000000001</v>
      </c>
      <c r="Q30" s="66">
        <f t="shared" si="6"/>
        <v>11</v>
      </c>
      <c r="R30" s="65">
        <f>VLOOKUP($A30,'Return Data'!$B$7:$R$2843,16,0)</f>
        <v>7.8329000000000004</v>
      </c>
      <c r="S30" s="67">
        <f t="shared" si="7"/>
        <v>18</v>
      </c>
    </row>
    <row r="31" spans="1:19" x14ac:dyDescent="0.3">
      <c r="A31" s="63" t="s">
        <v>1709</v>
      </c>
      <c r="B31" s="64">
        <f>VLOOKUP($A31,'Return Data'!$B$7:$R$2843,3,0)</f>
        <v>44372</v>
      </c>
      <c r="C31" s="65">
        <f>VLOOKUP($A31,'Return Data'!$B$7:$R$2843,4,0)</f>
        <v>12.75</v>
      </c>
      <c r="D31" s="65">
        <f>VLOOKUP($A31,'Return Data'!$B$7:$R$2843,10,0)</f>
        <v>3.5743</v>
      </c>
      <c r="E31" s="66">
        <f t="shared" si="0"/>
        <v>22</v>
      </c>
      <c r="F31" s="65">
        <f>VLOOKUP($A31,'Return Data'!$B$7:$R$2843,11,0)</f>
        <v>5.0247000000000002</v>
      </c>
      <c r="G31" s="66">
        <f t="shared" si="1"/>
        <v>22</v>
      </c>
      <c r="H31" s="65">
        <f>VLOOKUP($A31,'Return Data'!$B$7:$R$2843,12,0)</f>
        <v>13.8393</v>
      </c>
      <c r="I31" s="66">
        <f t="shared" si="2"/>
        <v>18</v>
      </c>
      <c r="J31" s="65">
        <f>VLOOKUP($A31,'Return Data'!$B$7:$R$2843,13,0)</f>
        <v>17.837299999999999</v>
      </c>
      <c r="K31" s="66">
        <f t="shared" si="3"/>
        <v>18</v>
      </c>
      <c r="L31" s="65">
        <f>VLOOKUP($A31,'Return Data'!$B$7:$R$2843,17,0)</f>
        <v>9.6598000000000006</v>
      </c>
      <c r="M31" s="66">
        <f t="shared" si="4"/>
        <v>13</v>
      </c>
      <c r="N31" s="65"/>
      <c r="O31" s="66"/>
      <c r="P31" s="65"/>
      <c r="Q31" s="66"/>
      <c r="R31" s="65">
        <f>VLOOKUP($A31,'Return Data'!$B$7:$R$2843,16,0)</f>
        <v>8.8033999999999999</v>
      </c>
      <c r="S31" s="67">
        <f t="shared" si="7"/>
        <v>5</v>
      </c>
    </row>
    <row r="32" spans="1:19" x14ac:dyDescent="0.3">
      <c r="A32" s="63" t="s">
        <v>1710</v>
      </c>
      <c r="B32" s="64">
        <f>VLOOKUP($A32,'Return Data'!$B$7:$R$2843,3,0)</f>
        <v>44372</v>
      </c>
      <c r="C32" s="65">
        <f>VLOOKUP($A32,'Return Data'!$B$7:$R$2843,4,0)</f>
        <v>12.4704</v>
      </c>
      <c r="D32" s="65">
        <f>VLOOKUP($A32,'Return Data'!$B$7:$R$2843,10,0)</f>
        <v>5.8006000000000002</v>
      </c>
      <c r="E32" s="66">
        <f t="shared" si="0"/>
        <v>10</v>
      </c>
      <c r="F32" s="65">
        <f>VLOOKUP($A32,'Return Data'!$B$7:$R$2843,11,0)</f>
        <v>9.5798000000000005</v>
      </c>
      <c r="G32" s="66">
        <f t="shared" si="1"/>
        <v>7</v>
      </c>
      <c r="H32" s="65">
        <f>VLOOKUP($A32,'Return Data'!$B$7:$R$2843,12,0)</f>
        <v>20.422999999999998</v>
      </c>
      <c r="I32" s="66">
        <f t="shared" si="2"/>
        <v>8</v>
      </c>
      <c r="J32" s="65">
        <f>VLOOKUP($A32,'Return Data'!$B$7:$R$2843,13,0)</f>
        <v>23.9405</v>
      </c>
      <c r="K32" s="66">
        <f t="shared" si="3"/>
        <v>10</v>
      </c>
      <c r="L32" s="65">
        <f>VLOOKUP($A32,'Return Data'!$B$7:$R$2843,17,0)</f>
        <v>10.370900000000001</v>
      </c>
      <c r="M32" s="66">
        <f t="shared" si="4"/>
        <v>9</v>
      </c>
      <c r="N32" s="65"/>
      <c r="O32" s="66"/>
      <c r="P32" s="65"/>
      <c r="Q32" s="66"/>
      <c r="R32" s="65">
        <f>VLOOKUP($A32,'Return Data'!$B$7:$R$2843,16,0)</f>
        <v>8.1377000000000006</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5.2539130434782617</v>
      </c>
      <c r="E34" s="74"/>
      <c r="F34" s="75">
        <f>AVERAGE(F8:F32)</f>
        <v>7.9331782608695649</v>
      </c>
      <c r="G34" s="74"/>
      <c r="H34" s="75">
        <f>AVERAGE(H8:H32)</f>
        <v>17.711199999999998</v>
      </c>
      <c r="I34" s="74"/>
      <c r="J34" s="75">
        <f>AVERAGE(J8:J32)</f>
        <v>22.227447826086962</v>
      </c>
      <c r="K34" s="74"/>
      <c r="L34" s="75">
        <f>AVERAGE(L8:L32)</f>
        <v>9.6431105263157892</v>
      </c>
      <c r="M34" s="74"/>
      <c r="N34" s="75">
        <f>AVERAGE(N8:N32)</f>
        <v>8.1143187500000007</v>
      </c>
      <c r="O34" s="74"/>
      <c r="P34" s="75">
        <f>AVERAGE(P8:P32)</f>
        <v>8.130235714285714</v>
      </c>
      <c r="Q34" s="74"/>
      <c r="R34" s="75">
        <f>AVERAGE(R8:R32)</f>
        <v>8.2594652173913055</v>
      </c>
      <c r="S34" s="76"/>
    </row>
    <row r="35" spans="1:19" x14ac:dyDescent="0.3">
      <c r="A35" s="73" t="s">
        <v>28</v>
      </c>
      <c r="B35" s="74"/>
      <c r="C35" s="74"/>
      <c r="D35" s="75">
        <f>MIN(D8:D32)</f>
        <v>1.9759</v>
      </c>
      <c r="E35" s="74"/>
      <c r="F35" s="75">
        <f>MIN(F8:F32)</f>
        <v>2.7706</v>
      </c>
      <c r="G35" s="74"/>
      <c r="H35" s="75">
        <f>MIN(H8:H32)</f>
        <v>7.6155999999999997</v>
      </c>
      <c r="I35" s="74"/>
      <c r="J35" s="75">
        <f>MIN(J8:J32)</f>
        <v>11.9811</v>
      </c>
      <c r="K35" s="74"/>
      <c r="L35" s="75">
        <f>MIN(L8:L32)</f>
        <v>-2.7875000000000001</v>
      </c>
      <c r="M35" s="74"/>
      <c r="N35" s="75">
        <f>MIN(N8:N32)</f>
        <v>-1.6702999999999999</v>
      </c>
      <c r="O35" s="74"/>
      <c r="P35" s="75">
        <f>MIN(P8:P32)</f>
        <v>2.9199000000000002</v>
      </c>
      <c r="Q35" s="74"/>
      <c r="R35" s="75">
        <f>MIN(R8:R32)</f>
        <v>2.9573999999999998</v>
      </c>
      <c r="S35" s="76"/>
    </row>
    <row r="36" spans="1:19" ht="15" thickBot="1" x14ac:dyDescent="0.35">
      <c r="A36" s="77" t="s">
        <v>29</v>
      </c>
      <c r="B36" s="78"/>
      <c r="C36" s="78"/>
      <c r="D36" s="79">
        <f>MAX(D8:D32)</f>
        <v>8.0178999999999991</v>
      </c>
      <c r="E36" s="78"/>
      <c r="F36" s="79">
        <f>MAX(F8:F32)</f>
        <v>12.8028</v>
      </c>
      <c r="G36" s="78"/>
      <c r="H36" s="79">
        <f>MAX(H8:H32)</f>
        <v>25.244</v>
      </c>
      <c r="I36" s="78"/>
      <c r="J36" s="79">
        <f>MAX(J8:J32)</f>
        <v>30.3325</v>
      </c>
      <c r="K36" s="78"/>
      <c r="L36" s="79">
        <f>MAX(L8:L32)</f>
        <v>13.353899999999999</v>
      </c>
      <c r="M36" s="78"/>
      <c r="N36" s="79">
        <f>MAX(N8:N32)</f>
        <v>10.9472</v>
      </c>
      <c r="O36" s="78"/>
      <c r="P36" s="79">
        <f>MAX(P8:P32)</f>
        <v>10.6327</v>
      </c>
      <c r="Q36" s="78"/>
      <c r="R36" s="79">
        <f>MAX(R8:R32)</f>
        <v>13.6899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44372</v>
      </c>
      <c r="C8" s="65">
        <f>VLOOKUP($A8,'Return Data'!$B$7:$R$2843,4,0)</f>
        <v>22.0702</v>
      </c>
      <c r="D8" s="65">
        <f>VLOOKUP($A8,'Return Data'!$B$7:$R$2843,10,0)</f>
        <v>1.4871000000000001</v>
      </c>
      <c r="E8" s="66">
        <f t="shared" ref="E8:E34" si="0">RANK(D8,D$8:D$34,0)</f>
        <v>4</v>
      </c>
      <c r="F8" s="65">
        <f>VLOOKUP($A8,'Return Data'!$B$7:$R$2843,11,0)</f>
        <v>2.5718999999999999</v>
      </c>
      <c r="G8" s="66">
        <f t="shared" ref="G8:G34" si="1">RANK(F8,F$8:F$34,0)</f>
        <v>3</v>
      </c>
      <c r="H8" s="65">
        <f>VLOOKUP($A8,'Return Data'!$B$7:$R$2843,12,0)</f>
        <v>3.3704000000000001</v>
      </c>
      <c r="I8" s="66">
        <f t="shared" ref="I8:I23" si="2">RANK(H8,H$8:H$34,0)</f>
        <v>5</v>
      </c>
      <c r="J8" s="65">
        <f>VLOOKUP($A8,'Return Data'!$B$7:$R$2843,13,0)</f>
        <v>4.3094000000000001</v>
      </c>
      <c r="K8" s="66">
        <f t="shared" ref="K8:K23" si="3">RANK(J8,J$8:J$34,0)</f>
        <v>10</v>
      </c>
      <c r="L8" s="65">
        <f>VLOOKUP($A8,'Return Data'!$B$7:$R$2843,17,0)</f>
        <v>5.2107999999999999</v>
      </c>
      <c r="M8" s="66">
        <f t="shared" ref="M8:M18" si="4">RANK(L8,L$8:L$34,0)</f>
        <v>10</v>
      </c>
      <c r="N8" s="65">
        <f>VLOOKUP($A8,'Return Data'!$B$7:$R$2843,14,0)</f>
        <v>5.8071000000000002</v>
      </c>
      <c r="O8" s="66">
        <f>RANK(N8,N$8:N$34,0)</f>
        <v>7</v>
      </c>
      <c r="P8" s="65">
        <f>VLOOKUP($A8,'Return Data'!$B$7:$R$2843,15,0)</f>
        <v>6.1372999999999998</v>
      </c>
      <c r="Q8" s="66">
        <f>RANK(P8,P$8:P$34,0)</f>
        <v>6</v>
      </c>
      <c r="R8" s="65">
        <f>VLOOKUP($A8,'Return Data'!$B$7:$R$2843,16,0)</f>
        <v>7.1692999999999998</v>
      </c>
      <c r="S8" s="67">
        <f t="shared" ref="S8:S34" si="5">RANK(R8,R$8:R$34,0)</f>
        <v>4</v>
      </c>
    </row>
    <row r="9" spans="1:20" x14ac:dyDescent="0.3">
      <c r="A9" s="63" t="s">
        <v>1712</v>
      </c>
      <c r="B9" s="64">
        <f>VLOOKUP($A9,'Return Data'!$B$7:$R$2843,3,0)</f>
        <v>44372</v>
      </c>
      <c r="C9" s="65">
        <f>VLOOKUP($A9,'Return Data'!$B$7:$R$2843,4,0)</f>
        <v>15.6296</v>
      </c>
      <c r="D9" s="65">
        <f>VLOOKUP($A9,'Return Data'!$B$7:$R$2843,10,0)</f>
        <v>1.3323</v>
      </c>
      <c r="E9" s="66">
        <f t="shared" si="0"/>
        <v>17</v>
      </c>
      <c r="F9" s="65">
        <f>VLOOKUP($A9,'Return Data'!$B$7:$R$2843,11,0)</f>
        <v>2.3690000000000002</v>
      </c>
      <c r="G9" s="66">
        <f t="shared" si="1"/>
        <v>12</v>
      </c>
      <c r="H9" s="65">
        <f>VLOOKUP($A9,'Return Data'!$B$7:$R$2843,12,0)</f>
        <v>3.2126999999999999</v>
      </c>
      <c r="I9" s="66">
        <f t="shared" si="2"/>
        <v>13</v>
      </c>
      <c r="J9" s="65">
        <f>VLOOKUP($A9,'Return Data'!$B$7:$R$2843,13,0)</f>
        <v>4.0731000000000002</v>
      </c>
      <c r="K9" s="66">
        <f t="shared" si="3"/>
        <v>15</v>
      </c>
      <c r="L9" s="65">
        <f>VLOOKUP($A9,'Return Data'!$B$7:$R$2843,17,0)</f>
        <v>5.2171000000000003</v>
      </c>
      <c r="M9" s="66">
        <f t="shared" si="4"/>
        <v>9</v>
      </c>
      <c r="N9" s="65">
        <f>VLOOKUP($A9,'Return Data'!$B$7:$R$2843,14,0)</f>
        <v>5.7662000000000004</v>
      </c>
      <c r="O9" s="66">
        <f>RANK(N9,N$8:N$34,0)</f>
        <v>10</v>
      </c>
      <c r="P9" s="65">
        <f>VLOOKUP($A9,'Return Data'!$B$7:$R$2843,15,0)</f>
        <v>6.2564000000000002</v>
      </c>
      <c r="Q9" s="66">
        <f>RANK(P9,P$8:P$34,0)</f>
        <v>3</v>
      </c>
      <c r="R9" s="65">
        <f>VLOOKUP($A9,'Return Data'!$B$7:$R$2843,16,0)</f>
        <v>6.7179000000000002</v>
      </c>
      <c r="S9" s="67">
        <f t="shared" si="5"/>
        <v>11</v>
      </c>
    </row>
    <row r="10" spans="1:20" x14ac:dyDescent="0.3">
      <c r="A10" s="63" t="s">
        <v>1713</v>
      </c>
      <c r="B10" s="64">
        <f>VLOOKUP($A10,'Return Data'!$B$7:$R$2843,3,0)</f>
        <v>44372</v>
      </c>
      <c r="C10" s="65">
        <f>VLOOKUP($A10,'Return Data'!$B$7:$R$2843,4,0)</f>
        <v>13.151999999999999</v>
      </c>
      <c r="D10" s="65">
        <f>VLOOKUP($A10,'Return Data'!$B$7:$R$2843,10,0)</f>
        <v>1.4189000000000001</v>
      </c>
      <c r="E10" s="66">
        <f t="shared" si="0"/>
        <v>11</v>
      </c>
      <c r="F10" s="65">
        <f>VLOOKUP($A10,'Return Data'!$B$7:$R$2843,11,0)</f>
        <v>2.4698000000000002</v>
      </c>
      <c r="G10" s="66">
        <f t="shared" si="1"/>
        <v>9</v>
      </c>
      <c r="H10" s="65">
        <f>VLOOKUP($A10,'Return Data'!$B$7:$R$2843,12,0)</f>
        <v>3.38</v>
      </c>
      <c r="I10" s="66">
        <f t="shared" si="2"/>
        <v>4</v>
      </c>
      <c r="J10" s="65">
        <f>VLOOKUP($A10,'Return Data'!$B$7:$R$2843,13,0)</f>
        <v>4.3810000000000002</v>
      </c>
      <c r="K10" s="66">
        <f t="shared" si="3"/>
        <v>6</v>
      </c>
      <c r="L10" s="65">
        <f>VLOOKUP($A10,'Return Data'!$B$7:$R$2843,17,0)</f>
        <v>5.3784999999999998</v>
      </c>
      <c r="M10" s="66">
        <f t="shared" si="4"/>
        <v>4</v>
      </c>
      <c r="N10" s="65">
        <f>VLOOKUP($A10,'Return Data'!$B$7:$R$2843,14,0)</f>
        <v>5.9390000000000001</v>
      </c>
      <c r="O10" s="66">
        <f>RANK(N10,N$8:N$34,0)</f>
        <v>3</v>
      </c>
      <c r="P10" s="65"/>
      <c r="Q10" s="66"/>
      <c r="R10" s="65">
        <f>VLOOKUP($A10,'Return Data'!$B$7:$R$2843,16,0)</f>
        <v>6.2877000000000001</v>
      </c>
      <c r="S10" s="67">
        <f t="shared" si="5"/>
        <v>16</v>
      </c>
    </row>
    <row r="11" spans="1:20" x14ac:dyDescent="0.3">
      <c r="A11" s="63" t="s">
        <v>1714</v>
      </c>
      <c r="B11" s="64">
        <f>VLOOKUP($A11,'Return Data'!$B$7:$R$2843,3,0)</f>
        <v>44372</v>
      </c>
      <c r="C11" s="65">
        <f>VLOOKUP($A11,'Return Data'!$B$7:$R$2843,4,0)</f>
        <v>11.5578</v>
      </c>
      <c r="D11" s="65">
        <f>VLOOKUP($A11,'Return Data'!$B$7:$R$2843,10,0)</f>
        <v>1.0562</v>
      </c>
      <c r="E11" s="66">
        <f t="shared" si="0"/>
        <v>26</v>
      </c>
      <c r="F11" s="65">
        <f>VLOOKUP($A11,'Return Data'!$B$7:$R$2843,11,0)</f>
        <v>1.7215</v>
      </c>
      <c r="G11" s="66">
        <f t="shared" si="1"/>
        <v>25</v>
      </c>
      <c r="H11" s="65">
        <f>VLOOKUP($A11,'Return Data'!$B$7:$R$2843,12,0)</f>
        <v>2.2425000000000002</v>
      </c>
      <c r="I11" s="66">
        <f t="shared" si="2"/>
        <v>22</v>
      </c>
      <c r="J11" s="65">
        <f>VLOOKUP($A11,'Return Data'!$B$7:$R$2843,13,0)</f>
        <v>3.2795000000000001</v>
      </c>
      <c r="K11" s="66">
        <f t="shared" si="3"/>
        <v>21</v>
      </c>
      <c r="L11" s="65">
        <f>VLOOKUP($A11,'Return Data'!$B$7:$R$2843,17,0)</f>
        <v>4.1226000000000003</v>
      </c>
      <c r="M11" s="66">
        <f t="shared" si="4"/>
        <v>20</v>
      </c>
      <c r="N11" s="65"/>
      <c r="O11" s="66"/>
      <c r="P11" s="65"/>
      <c r="Q11" s="66"/>
      <c r="R11" s="65">
        <f>VLOOKUP($A11,'Return Data'!$B$7:$R$2843,16,0)</f>
        <v>4.9074999999999998</v>
      </c>
      <c r="S11" s="67">
        <f t="shared" si="5"/>
        <v>21</v>
      </c>
    </row>
    <row r="12" spans="1:20" x14ac:dyDescent="0.3">
      <c r="A12" s="63" t="s">
        <v>1715</v>
      </c>
      <c r="B12" s="64">
        <f>VLOOKUP($A12,'Return Data'!$B$7:$R$2843,3,0)</f>
        <v>44372</v>
      </c>
      <c r="C12" s="65">
        <f>VLOOKUP($A12,'Return Data'!$B$7:$R$2843,4,0)</f>
        <v>12.124000000000001</v>
      </c>
      <c r="D12" s="65">
        <f>VLOOKUP($A12,'Return Data'!$B$7:$R$2843,10,0)</f>
        <v>1.3543000000000001</v>
      </c>
      <c r="E12" s="66">
        <f t="shared" si="0"/>
        <v>16</v>
      </c>
      <c r="F12" s="65">
        <f>VLOOKUP($A12,'Return Data'!$B$7:$R$2843,11,0)</f>
        <v>2.1657000000000002</v>
      </c>
      <c r="G12" s="66">
        <f t="shared" si="1"/>
        <v>18</v>
      </c>
      <c r="H12" s="65">
        <f>VLOOKUP($A12,'Return Data'!$B$7:$R$2843,12,0)</f>
        <v>2.9813999999999998</v>
      </c>
      <c r="I12" s="66">
        <f t="shared" si="2"/>
        <v>16</v>
      </c>
      <c r="J12" s="65">
        <f>VLOOKUP($A12,'Return Data'!$B$7:$R$2843,13,0)</f>
        <v>3.9527000000000001</v>
      </c>
      <c r="K12" s="66">
        <f t="shared" si="3"/>
        <v>16</v>
      </c>
      <c r="L12" s="65">
        <f>VLOOKUP($A12,'Return Data'!$B$7:$R$2843,17,0)</f>
        <v>5.0111999999999997</v>
      </c>
      <c r="M12" s="66">
        <f t="shared" si="4"/>
        <v>14</v>
      </c>
      <c r="N12" s="65">
        <f>VLOOKUP($A12,'Return Data'!$B$7:$R$2843,14,0)</f>
        <v>5.6928000000000001</v>
      </c>
      <c r="O12" s="66">
        <f t="shared" ref="O12:O18" si="6">RANK(N12,N$8:N$34,0)</f>
        <v>11</v>
      </c>
      <c r="P12" s="65"/>
      <c r="Q12" s="66"/>
      <c r="R12" s="65">
        <f>VLOOKUP($A12,'Return Data'!$B$7:$R$2843,16,0)</f>
        <v>5.7994000000000003</v>
      </c>
      <c r="S12" s="67">
        <f t="shared" si="5"/>
        <v>18</v>
      </c>
    </row>
    <row r="13" spans="1:20" x14ac:dyDescent="0.3">
      <c r="A13" s="63" t="s">
        <v>1716</v>
      </c>
      <c r="B13" s="64">
        <f>VLOOKUP($A13,'Return Data'!$B$7:$R$2843,3,0)</f>
        <v>44372</v>
      </c>
      <c r="C13" s="65">
        <f>VLOOKUP($A13,'Return Data'!$B$7:$R$2843,4,0)</f>
        <v>15.9521</v>
      </c>
      <c r="D13" s="65">
        <f>VLOOKUP($A13,'Return Data'!$B$7:$R$2843,10,0)</f>
        <v>1.4422999999999999</v>
      </c>
      <c r="E13" s="66">
        <f t="shared" si="0"/>
        <v>8</v>
      </c>
      <c r="F13" s="65">
        <f>VLOOKUP($A13,'Return Data'!$B$7:$R$2843,11,0)</f>
        <v>2.5074000000000001</v>
      </c>
      <c r="G13" s="66">
        <f t="shared" si="1"/>
        <v>5</v>
      </c>
      <c r="H13" s="65">
        <f>VLOOKUP($A13,'Return Data'!$B$7:$R$2843,12,0)</f>
        <v>3.3529</v>
      </c>
      <c r="I13" s="66">
        <f t="shared" si="2"/>
        <v>6</v>
      </c>
      <c r="J13" s="65">
        <f>VLOOKUP($A13,'Return Data'!$B$7:$R$2843,13,0)</f>
        <v>4.3303000000000003</v>
      </c>
      <c r="K13" s="66">
        <f t="shared" si="3"/>
        <v>8</v>
      </c>
      <c r="L13" s="65">
        <f>VLOOKUP($A13,'Return Data'!$B$7:$R$2843,17,0)</f>
        <v>5.4654999999999996</v>
      </c>
      <c r="M13" s="66">
        <f t="shared" si="4"/>
        <v>2</v>
      </c>
      <c r="N13" s="65">
        <f>VLOOKUP($A13,'Return Data'!$B$7:$R$2843,14,0)</f>
        <v>6.0312999999999999</v>
      </c>
      <c r="O13" s="66">
        <f t="shared" si="6"/>
        <v>1</v>
      </c>
      <c r="P13" s="65">
        <f>VLOOKUP($A13,'Return Data'!$B$7:$R$2843,15,0)</f>
        <v>6.3449999999999998</v>
      </c>
      <c r="Q13" s="66">
        <f t="shared" ref="Q13:Q18" si="7">RANK(P13,P$8:P$34,0)</f>
        <v>1</v>
      </c>
      <c r="R13" s="65">
        <f>VLOOKUP($A13,'Return Data'!$B$7:$R$2843,16,0)</f>
        <v>6.8990999999999998</v>
      </c>
      <c r="S13" s="67">
        <f t="shared" si="5"/>
        <v>8</v>
      </c>
    </row>
    <row r="14" spans="1:20" x14ac:dyDescent="0.3">
      <c r="A14" s="63" t="s">
        <v>1717</v>
      </c>
      <c r="B14" s="64">
        <f>VLOOKUP($A14,'Return Data'!$B$7:$R$2843,3,0)</f>
        <v>44372</v>
      </c>
      <c r="C14" s="65">
        <f>VLOOKUP($A14,'Return Data'!$B$7:$R$2843,4,0)</f>
        <v>15.631</v>
      </c>
      <c r="D14" s="65">
        <f>VLOOKUP($A14,'Return Data'!$B$7:$R$2843,10,0)</f>
        <v>1.4276</v>
      </c>
      <c r="E14" s="66">
        <f t="shared" si="0"/>
        <v>10</v>
      </c>
      <c r="F14" s="65">
        <f>VLOOKUP($A14,'Return Data'!$B$7:$R$2843,11,0)</f>
        <v>2.3976000000000002</v>
      </c>
      <c r="G14" s="66">
        <f t="shared" si="1"/>
        <v>11</v>
      </c>
      <c r="H14" s="65">
        <f>VLOOKUP($A14,'Return Data'!$B$7:$R$2843,12,0)</f>
        <v>3.2566999999999999</v>
      </c>
      <c r="I14" s="66">
        <f t="shared" si="2"/>
        <v>11</v>
      </c>
      <c r="J14" s="65">
        <f>VLOOKUP($A14,'Return Data'!$B$7:$R$2843,13,0)</f>
        <v>4.1928000000000001</v>
      </c>
      <c r="K14" s="66">
        <f t="shared" si="3"/>
        <v>13</v>
      </c>
      <c r="L14" s="65">
        <f>VLOOKUP($A14,'Return Data'!$B$7:$R$2843,17,0)</f>
        <v>4.8445999999999998</v>
      </c>
      <c r="M14" s="66">
        <f t="shared" si="4"/>
        <v>16</v>
      </c>
      <c r="N14" s="65">
        <f>VLOOKUP($A14,'Return Data'!$B$7:$R$2843,14,0)</f>
        <v>5.4278000000000004</v>
      </c>
      <c r="O14" s="66">
        <f t="shared" si="6"/>
        <v>14</v>
      </c>
      <c r="P14" s="65">
        <f>VLOOKUP($A14,'Return Data'!$B$7:$R$2843,15,0)</f>
        <v>5.7849000000000004</v>
      </c>
      <c r="Q14" s="66">
        <f t="shared" si="7"/>
        <v>13</v>
      </c>
      <c r="R14" s="65">
        <f>VLOOKUP($A14,'Return Data'!$B$7:$R$2843,16,0)</f>
        <v>6.3628</v>
      </c>
      <c r="S14" s="67">
        <f t="shared" si="5"/>
        <v>14</v>
      </c>
    </row>
    <row r="15" spans="1:20" x14ac:dyDescent="0.3">
      <c r="A15" s="63" t="s">
        <v>1718</v>
      </c>
      <c r="B15" s="64">
        <f>VLOOKUP($A15,'Return Data'!$B$7:$R$2843,3,0)</f>
        <v>44372</v>
      </c>
      <c r="C15" s="65">
        <f>VLOOKUP($A15,'Return Data'!$B$7:$R$2843,4,0)</f>
        <v>28.4209</v>
      </c>
      <c r="D15" s="65">
        <f>VLOOKUP($A15,'Return Data'!$B$7:$R$2843,10,0)</f>
        <v>1.4554</v>
      </c>
      <c r="E15" s="66">
        <f t="shared" si="0"/>
        <v>6</v>
      </c>
      <c r="F15" s="65">
        <f>VLOOKUP($A15,'Return Data'!$B$7:$R$2843,11,0)</f>
        <v>2.4295</v>
      </c>
      <c r="G15" s="66">
        <f t="shared" si="1"/>
        <v>10</v>
      </c>
      <c r="H15" s="65">
        <f>VLOOKUP($A15,'Return Data'!$B$7:$R$2843,12,0)</f>
        <v>3.3033000000000001</v>
      </c>
      <c r="I15" s="66">
        <f t="shared" si="2"/>
        <v>10</v>
      </c>
      <c r="J15" s="65">
        <f>VLOOKUP($A15,'Return Data'!$B$7:$R$2843,13,0)</f>
        <v>4.2413999999999996</v>
      </c>
      <c r="K15" s="66">
        <f t="shared" si="3"/>
        <v>11</v>
      </c>
      <c r="L15" s="65">
        <f>VLOOKUP($A15,'Return Data'!$B$7:$R$2843,17,0)</f>
        <v>5.1130000000000004</v>
      </c>
      <c r="M15" s="66">
        <f t="shared" si="4"/>
        <v>11</v>
      </c>
      <c r="N15" s="65">
        <f>VLOOKUP($A15,'Return Data'!$B$7:$R$2843,14,0)</f>
        <v>5.7663000000000002</v>
      </c>
      <c r="O15" s="66">
        <f t="shared" si="6"/>
        <v>9</v>
      </c>
      <c r="P15" s="65">
        <f>VLOOKUP($A15,'Return Data'!$B$7:$R$2843,15,0)</f>
        <v>6.1307</v>
      </c>
      <c r="Q15" s="66">
        <f t="shared" si="7"/>
        <v>7</v>
      </c>
      <c r="R15" s="65">
        <f>VLOOKUP($A15,'Return Data'!$B$7:$R$2843,16,0)</f>
        <v>7.2674000000000003</v>
      </c>
      <c r="S15" s="67">
        <f t="shared" si="5"/>
        <v>2</v>
      </c>
    </row>
    <row r="16" spans="1:20" x14ac:dyDescent="0.3">
      <c r="A16" s="63" t="s">
        <v>1719</v>
      </c>
      <c r="B16" s="64">
        <f>VLOOKUP($A16,'Return Data'!$B$7:$R$2843,3,0)</f>
        <v>44372</v>
      </c>
      <c r="C16" s="65">
        <f>VLOOKUP($A16,'Return Data'!$B$7:$R$2843,4,0)</f>
        <v>27.088999999999999</v>
      </c>
      <c r="D16" s="65">
        <f>VLOOKUP($A16,'Return Data'!$B$7:$R$2843,10,0)</f>
        <v>1.3605</v>
      </c>
      <c r="E16" s="66">
        <f t="shared" si="0"/>
        <v>15</v>
      </c>
      <c r="F16" s="65">
        <f>VLOOKUP($A16,'Return Data'!$B$7:$R$2843,11,0)</f>
        <v>2.3515999999999999</v>
      </c>
      <c r="G16" s="66">
        <f t="shared" si="1"/>
        <v>14</v>
      </c>
      <c r="H16" s="65">
        <f>VLOOKUP($A16,'Return Data'!$B$7:$R$2843,12,0)</f>
        <v>3.2397999999999998</v>
      </c>
      <c r="I16" s="66">
        <f t="shared" si="2"/>
        <v>12</v>
      </c>
      <c r="J16" s="65">
        <f>VLOOKUP($A16,'Return Data'!$B$7:$R$2843,13,0)</f>
        <v>4.1932999999999998</v>
      </c>
      <c r="K16" s="66">
        <f t="shared" si="3"/>
        <v>12</v>
      </c>
      <c r="L16" s="65">
        <f>VLOOKUP($A16,'Return Data'!$B$7:$R$2843,17,0)</f>
        <v>5.0293000000000001</v>
      </c>
      <c r="M16" s="66">
        <f t="shared" si="4"/>
        <v>13</v>
      </c>
      <c r="N16" s="65">
        <f>VLOOKUP($A16,'Return Data'!$B$7:$R$2843,14,0)</f>
        <v>5.7702999999999998</v>
      </c>
      <c r="O16" s="66">
        <f t="shared" si="6"/>
        <v>8</v>
      </c>
      <c r="P16" s="65">
        <f>VLOOKUP($A16,'Return Data'!$B$7:$R$2843,15,0)</f>
        <v>6.0995999999999997</v>
      </c>
      <c r="Q16" s="66">
        <f t="shared" si="7"/>
        <v>9</v>
      </c>
      <c r="R16" s="65">
        <f>VLOOKUP($A16,'Return Data'!$B$7:$R$2843,16,0)</f>
        <v>7.1291000000000002</v>
      </c>
      <c r="S16" s="67">
        <f t="shared" si="5"/>
        <v>5</v>
      </c>
    </row>
    <row r="17" spans="1:19" x14ac:dyDescent="0.3">
      <c r="A17" s="63" t="s">
        <v>1720</v>
      </c>
      <c r="B17" s="64">
        <f>VLOOKUP($A17,'Return Data'!$B$7:$R$2843,3,0)</f>
        <v>44372</v>
      </c>
      <c r="C17" s="65">
        <f>VLOOKUP($A17,'Return Data'!$B$7:$R$2843,4,0)</f>
        <v>14.918100000000001</v>
      </c>
      <c r="D17" s="65">
        <f>VLOOKUP($A17,'Return Data'!$B$7:$R$2843,10,0)</f>
        <v>1.0677000000000001</v>
      </c>
      <c r="E17" s="66">
        <f t="shared" si="0"/>
        <v>25</v>
      </c>
      <c r="F17" s="65">
        <f>VLOOKUP($A17,'Return Data'!$B$7:$R$2843,11,0)</f>
        <v>1.7889999999999999</v>
      </c>
      <c r="G17" s="66">
        <f t="shared" si="1"/>
        <v>24</v>
      </c>
      <c r="H17" s="65">
        <f>VLOOKUP($A17,'Return Data'!$B$7:$R$2843,12,0)</f>
        <v>2.2067999999999999</v>
      </c>
      <c r="I17" s="66">
        <f t="shared" si="2"/>
        <v>24</v>
      </c>
      <c r="J17" s="65">
        <f>VLOOKUP($A17,'Return Data'!$B$7:$R$2843,13,0)</f>
        <v>2.9394999999999998</v>
      </c>
      <c r="K17" s="66">
        <f t="shared" si="3"/>
        <v>22</v>
      </c>
      <c r="L17" s="65">
        <f>VLOOKUP($A17,'Return Data'!$B$7:$R$2843,17,0)</f>
        <v>4.2180999999999997</v>
      </c>
      <c r="M17" s="66">
        <f t="shared" si="4"/>
        <v>19</v>
      </c>
      <c r="N17" s="65">
        <f>VLOOKUP($A17,'Return Data'!$B$7:$R$2843,14,0)</f>
        <v>4.91</v>
      </c>
      <c r="O17" s="66">
        <f t="shared" si="6"/>
        <v>16</v>
      </c>
      <c r="P17" s="65">
        <f>VLOOKUP($A17,'Return Data'!$B$7:$R$2843,15,0)</f>
        <v>5.6722999999999999</v>
      </c>
      <c r="Q17" s="66">
        <f t="shared" si="7"/>
        <v>14</v>
      </c>
      <c r="R17" s="65">
        <f>VLOOKUP($A17,'Return Data'!$B$7:$R$2843,16,0)</f>
        <v>6.3263999999999996</v>
      </c>
      <c r="S17" s="67">
        <f t="shared" si="5"/>
        <v>15</v>
      </c>
    </row>
    <row r="18" spans="1:19" x14ac:dyDescent="0.3">
      <c r="A18" s="63" t="s">
        <v>1721</v>
      </c>
      <c r="B18" s="64">
        <f>VLOOKUP($A18,'Return Data'!$B$7:$R$2843,3,0)</f>
        <v>44372</v>
      </c>
      <c r="C18" s="65">
        <f>VLOOKUP($A18,'Return Data'!$B$7:$R$2843,4,0)</f>
        <v>26.333300000000001</v>
      </c>
      <c r="D18" s="65">
        <f>VLOOKUP($A18,'Return Data'!$B$7:$R$2843,10,0)</f>
        <v>1.3681000000000001</v>
      </c>
      <c r="E18" s="66">
        <f t="shared" si="0"/>
        <v>14</v>
      </c>
      <c r="F18" s="65">
        <f>VLOOKUP($A18,'Return Data'!$B$7:$R$2843,11,0)</f>
        <v>2.3571</v>
      </c>
      <c r="G18" s="66">
        <f t="shared" si="1"/>
        <v>13</v>
      </c>
      <c r="H18" s="65">
        <f>VLOOKUP($A18,'Return Data'!$B$7:$R$2843,12,0)</f>
        <v>3.1678999999999999</v>
      </c>
      <c r="I18" s="66">
        <f t="shared" si="2"/>
        <v>14</v>
      </c>
      <c r="J18" s="65">
        <f>VLOOKUP($A18,'Return Data'!$B$7:$R$2843,13,0)</f>
        <v>4.1833999999999998</v>
      </c>
      <c r="K18" s="66">
        <f t="shared" si="3"/>
        <v>14</v>
      </c>
      <c r="L18" s="65">
        <f>VLOOKUP($A18,'Return Data'!$B$7:$R$2843,17,0)</f>
        <v>5.2702</v>
      </c>
      <c r="M18" s="66">
        <f t="shared" si="4"/>
        <v>6</v>
      </c>
      <c r="N18" s="65">
        <f>VLOOKUP($A18,'Return Data'!$B$7:$R$2843,14,0)</f>
        <v>5.6729000000000003</v>
      </c>
      <c r="O18" s="66">
        <f t="shared" si="6"/>
        <v>12</v>
      </c>
      <c r="P18" s="65">
        <f>VLOOKUP($A18,'Return Data'!$B$7:$R$2843,15,0)</f>
        <v>6.048</v>
      </c>
      <c r="Q18" s="66">
        <f t="shared" si="7"/>
        <v>10</v>
      </c>
      <c r="R18" s="65">
        <f>VLOOKUP($A18,'Return Data'!$B$7:$R$2843,16,0)</f>
        <v>6.9904999999999999</v>
      </c>
      <c r="S18" s="67">
        <f t="shared" si="5"/>
        <v>6</v>
      </c>
    </row>
    <row r="19" spans="1:19" x14ac:dyDescent="0.3">
      <c r="A19" s="63" t="s">
        <v>1722</v>
      </c>
      <c r="B19" s="64">
        <f>VLOOKUP($A19,'Return Data'!$B$7:$R$2843,3,0)</f>
        <v>44372</v>
      </c>
      <c r="C19" s="65">
        <f>VLOOKUP($A19,'Return Data'!$B$7:$R$2843,4,0)</f>
        <v>10.741300000000001</v>
      </c>
      <c r="D19" s="65">
        <f>VLOOKUP($A19,'Return Data'!$B$7:$R$2843,10,0)</f>
        <v>1.1746000000000001</v>
      </c>
      <c r="E19" s="66">
        <f t="shared" si="0"/>
        <v>23</v>
      </c>
      <c r="F19" s="65">
        <f>VLOOKUP($A19,'Return Data'!$B$7:$R$2843,11,0)</f>
        <v>1.8084</v>
      </c>
      <c r="G19" s="66">
        <f t="shared" si="1"/>
        <v>22</v>
      </c>
      <c r="H19" s="65">
        <f>VLOOKUP($A19,'Return Data'!$B$7:$R$2843,12,0)</f>
        <v>2.4005000000000001</v>
      </c>
      <c r="I19" s="66">
        <f t="shared" si="2"/>
        <v>20</v>
      </c>
      <c r="J19" s="65">
        <f>VLOOKUP($A19,'Return Data'!$B$7:$R$2843,13,0)</f>
        <v>3.3016000000000001</v>
      </c>
      <c r="K19" s="66">
        <f t="shared" si="3"/>
        <v>20</v>
      </c>
      <c r="L19" s="65"/>
      <c r="M19" s="66"/>
      <c r="N19" s="65"/>
      <c r="O19" s="66"/>
      <c r="P19" s="65"/>
      <c r="Q19" s="66"/>
      <c r="R19" s="65">
        <f>VLOOKUP($A19,'Return Data'!$B$7:$R$2843,16,0)</f>
        <v>4.0654000000000003</v>
      </c>
      <c r="S19" s="67">
        <f t="shared" si="5"/>
        <v>24</v>
      </c>
    </row>
    <row r="20" spans="1:19" x14ac:dyDescent="0.3">
      <c r="A20" s="63" t="s">
        <v>1723</v>
      </c>
      <c r="B20" s="64">
        <f>VLOOKUP($A20,'Return Data'!$B$7:$R$2843,3,0)</f>
        <v>44372</v>
      </c>
      <c r="C20" s="65">
        <f>VLOOKUP($A20,'Return Data'!$B$7:$R$2843,4,0)</f>
        <v>27.283100000000001</v>
      </c>
      <c r="D20" s="65">
        <f>VLOOKUP($A20,'Return Data'!$B$7:$R$2843,10,0)</f>
        <v>1.1452</v>
      </c>
      <c r="E20" s="66">
        <f t="shared" si="0"/>
        <v>24</v>
      </c>
      <c r="F20" s="65">
        <f>VLOOKUP($A20,'Return Data'!$B$7:$R$2843,11,0)</f>
        <v>1.6398999999999999</v>
      </c>
      <c r="G20" s="66">
        <f t="shared" si="1"/>
        <v>26</v>
      </c>
      <c r="H20" s="65">
        <f>VLOOKUP($A20,'Return Data'!$B$7:$R$2843,12,0)</f>
        <v>2.2332999999999998</v>
      </c>
      <c r="I20" s="66">
        <f t="shared" si="2"/>
        <v>23</v>
      </c>
      <c r="J20" s="65">
        <f>VLOOKUP($A20,'Return Data'!$B$7:$R$2843,13,0)</f>
        <v>2.7309999999999999</v>
      </c>
      <c r="K20" s="66">
        <f t="shared" si="3"/>
        <v>24</v>
      </c>
      <c r="L20" s="65">
        <f>VLOOKUP($A20,'Return Data'!$B$7:$R$2843,17,0)</f>
        <v>3.5678000000000001</v>
      </c>
      <c r="M20" s="66">
        <f>RANK(L20,L$8:L$34,0)</f>
        <v>21</v>
      </c>
      <c r="N20" s="65">
        <f>VLOOKUP($A20,'Return Data'!$B$7:$R$2843,14,0)</f>
        <v>4.4303999999999997</v>
      </c>
      <c r="O20" s="66">
        <f>RANK(N20,N$8:N$34,0)</f>
        <v>17</v>
      </c>
      <c r="P20" s="65">
        <f>VLOOKUP($A20,'Return Data'!$B$7:$R$2843,15,0)</f>
        <v>5.1207000000000003</v>
      </c>
      <c r="Q20" s="66">
        <f>RANK(P20,P$8:P$34,0)</f>
        <v>15</v>
      </c>
      <c r="R20" s="65">
        <f>VLOOKUP($A20,'Return Data'!$B$7:$R$2843,16,0)</f>
        <v>6.5190999999999999</v>
      </c>
      <c r="S20" s="67">
        <f t="shared" si="5"/>
        <v>12</v>
      </c>
    </row>
    <row r="21" spans="1:19" x14ac:dyDescent="0.3">
      <c r="A21" s="63" t="s">
        <v>1724</v>
      </c>
      <c r="B21" s="64">
        <f>VLOOKUP($A21,'Return Data'!$B$7:$R$2843,3,0)</f>
        <v>44372</v>
      </c>
      <c r="C21" s="65">
        <f>VLOOKUP($A21,'Return Data'!$B$7:$R$2843,4,0)</f>
        <v>30.682300000000001</v>
      </c>
      <c r="D21" s="65">
        <f>VLOOKUP($A21,'Return Data'!$B$7:$R$2843,10,0)</f>
        <v>1.4670000000000001</v>
      </c>
      <c r="E21" s="66">
        <f t="shared" si="0"/>
        <v>5</v>
      </c>
      <c r="F21" s="65">
        <f>VLOOKUP($A21,'Return Data'!$B$7:$R$2843,11,0)</f>
        <v>2.5663</v>
      </c>
      <c r="G21" s="66">
        <f t="shared" si="1"/>
        <v>4</v>
      </c>
      <c r="H21" s="65">
        <f>VLOOKUP($A21,'Return Data'!$B$7:$R$2843,12,0)</f>
        <v>3.4342000000000001</v>
      </c>
      <c r="I21" s="66">
        <f t="shared" si="2"/>
        <v>3</v>
      </c>
      <c r="J21" s="65">
        <f>VLOOKUP($A21,'Return Data'!$B$7:$R$2843,13,0)</f>
        <v>4.4428999999999998</v>
      </c>
      <c r="K21" s="66">
        <f t="shared" si="3"/>
        <v>4</v>
      </c>
      <c r="L21" s="65">
        <f>VLOOKUP($A21,'Return Data'!$B$7:$R$2843,17,0)</f>
        <v>5.2521000000000004</v>
      </c>
      <c r="M21" s="66">
        <f>RANK(L21,L$8:L$34,0)</f>
        <v>7</v>
      </c>
      <c r="N21" s="65">
        <f>VLOOKUP($A21,'Return Data'!$B$7:$R$2843,14,0)</f>
        <v>5.8285</v>
      </c>
      <c r="O21" s="66">
        <f>RANK(N21,N$8:N$34,0)</f>
        <v>5</v>
      </c>
      <c r="P21" s="65">
        <f>VLOOKUP($A21,'Return Data'!$B$7:$R$2843,15,0)</f>
        <v>6.165</v>
      </c>
      <c r="Q21" s="66">
        <f>RANK(P21,P$8:P$34,0)</f>
        <v>5</v>
      </c>
      <c r="R21" s="65">
        <f>VLOOKUP($A21,'Return Data'!$B$7:$R$2843,16,0)</f>
        <v>7.2545000000000002</v>
      </c>
      <c r="S21" s="67">
        <f t="shared" si="5"/>
        <v>3</v>
      </c>
    </row>
    <row r="22" spans="1:19" x14ac:dyDescent="0.3">
      <c r="A22" s="63" t="s">
        <v>1725</v>
      </c>
      <c r="B22" s="64">
        <f>VLOOKUP($A22,'Return Data'!$B$7:$R$2843,3,0)</f>
        <v>44372</v>
      </c>
      <c r="C22" s="65">
        <f>VLOOKUP($A22,'Return Data'!$B$7:$R$2843,4,0)</f>
        <v>15.782</v>
      </c>
      <c r="D22" s="65">
        <f>VLOOKUP($A22,'Return Data'!$B$7:$R$2843,10,0)</f>
        <v>1.4007000000000001</v>
      </c>
      <c r="E22" s="66">
        <f t="shared" si="0"/>
        <v>12</v>
      </c>
      <c r="F22" s="65">
        <f>VLOOKUP($A22,'Return Data'!$B$7:$R$2843,11,0)</f>
        <v>2.5005000000000002</v>
      </c>
      <c r="G22" s="66">
        <f t="shared" si="1"/>
        <v>7</v>
      </c>
      <c r="H22" s="65">
        <f>VLOOKUP($A22,'Return Data'!$B$7:$R$2843,12,0)</f>
        <v>3.3462000000000001</v>
      </c>
      <c r="I22" s="66">
        <f t="shared" si="2"/>
        <v>8</v>
      </c>
      <c r="J22" s="65">
        <f>VLOOKUP($A22,'Return Data'!$B$7:$R$2843,13,0)</f>
        <v>4.5789</v>
      </c>
      <c r="K22" s="66">
        <f t="shared" si="3"/>
        <v>3</v>
      </c>
      <c r="L22" s="65">
        <f>VLOOKUP($A22,'Return Data'!$B$7:$R$2843,17,0)</f>
        <v>5.4417</v>
      </c>
      <c r="M22" s="66">
        <f>RANK(L22,L$8:L$34,0)</f>
        <v>3</v>
      </c>
      <c r="N22" s="65">
        <f>VLOOKUP($A22,'Return Data'!$B$7:$R$2843,14,0)</f>
        <v>5.9116</v>
      </c>
      <c r="O22" s="66">
        <f>RANK(N22,N$8:N$34,0)</f>
        <v>4</v>
      </c>
      <c r="P22" s="65">
        <f>VLOOKUP($A22,'Return Data'!$B$7:$R$2843,15,0)</f>
        <v>6.2431999999999999</v>
      </c>
      <c r="Q22" s="66">
        <f>RANK(P22,P$8:P$34,0)</f>
        <v>4</v>
      </c>
      <c r="R22" s="65">
        <f>VLOOKUP($A22,'Return Data'!$B$7:$R$2843,16,0)</f>
        <v>6.7436999999999996</v>
      </c>
      <c r="S22" s="67">
        <f t="shared" si="5"/>
        <v>10</v>
      </c>
    </row>
    <row r="23" spans="1:19" x14ac:dyDescent="0.3">
      <c r="A23" s="63" t="s">
        <v>1726</v>
      </c>
      <c r="B23" s="64">
        <f>VLOOKUP($A23,'Return Data'!$B$7:$R$2843,3,0)</f>
        <v>44372</v>
      </c>
      <c r="C23" s="65">
        <f>VLOOKUP($A23,'Return Data'!$B$7:$R$2843,4,0)</f>
        <v>11.2455</v>
      </c>
      <c r="D23" s="65">
        <f>VLOOKUP($A23,'Return Data'!$B$7:$R$2843,10,0)</f>
        <v>1.2751999999999999</v>
      </c>
      <c r="E23" s="66">
        <f t="shared" si="0"/>
        <v>20</v>
      </c>
      <c r="F23" s="65">
        <f>VLOOKUP($A23,'Return Data'!$B$7:$R$2843,11,0)</f>
        <v>2.0991</v>
      </c>
      <c r="G23" s="66">
        <f t="shared" si="1"/>
        <v>20</v>
      </c>
      <c r="H23" s="65">
        <f>VLOOKUP($A23,'Return Data'!$B$7:$R$2843,12,0)</f>
        <v>2.754</v>
      </c>
      <c r="I23" s="66">
        <f t="shared" si="2"/>
        <v>19</v>
      </c>
      <c r="J23" s="65">
        <f>VLOOKUP($A23,'Return Data'!$B$7:$R$2843,13,0)</f>
        <v>3.5449999999999999</v>
      </c>
      <c r="K23" s="66">
        <f t="shared" si="3"/>
        <v>19</v>
      </c>
      <c r="L23" s="65">
        <f>VLOOKUP($A23,'Return Data'!$B$7:$R$2843,17,0)</f>
        <v>4.6421999999999999</v>
      </c>
      <c r="M23" s="66">
        <f>RANK(L23,L$8:L$34,0)</f>
        <v>17</v>
      </c>
      <c r="N23" s="65"/>
      <c r="O23" s="66"/>
      <c r="P23" s="65"/>
      <c r="Q23" s="66"/>
      <c r="R23" s="65">
        <f>VLOOKUP($A23,'Return Data'!$B$7:$R$2843,16,0)</f>
        <v>4.9775999999999998</v>
      </c>
      <c r="S23" s="67">
        <f t="shared" si="5"/>
        <v>20</v>
      </c>
    </row>
    <row r="24" spans="1:19" x14ac:dyDescent="0.3">
      <c r="A24" s="63" t="s">
        <v>1727</v>
      </c>
      <c r="B24" s="64">
        <f>VLOOKUP($A24,'Return Data'!$B$7:$R$2843,3,0)</f>
        <v>44372</v>
      </c>
      <c r="C24" s="65">
        <f>VLOOKUP($A24,'Return Data'!$B$7:$R$2843,4,0)</f>
        <v>10.324199999999999</v>
      </c>
      <c r="D24" s="65">
        <f>VLOOKUP($A24,'Return Data'!$B$7:$R$2843,10,0)</f>
        <v>1.2703</v>
      </c>
      <c r="E24" s="66">
        <f t="shared" si="0"/>
        <v>21</v>
      </c>
      <c r="F24" s="65">
        <f>VLOOKUP($A24,'Return Data'!$B$7:$R$2843,11,0)</f>
        <v>2.1206999999999998</v>
      </c>
      <c r="G24" s="66">
        <f t="shared" si="1"/>
        <v>19</v>
      </c>
      <c r="H24" s="65"/>
      <c r="I24" s="66"/>
      <c r="J24" s="65"/>
      <c r="K24" s="66"/>
      <c r="L24" s="65"/>
      <c r="M24" s="66"/>
      <c r="N24" s="65"/>
      <c r="O24" s="66"/>
      <c r="P24" s="65"/>
      <c r="Q24" s="66"/>
      <c r="R24" s="65">
        <f>VLOOKUP($A24,'Return Data'!$B$7:$R$2843,16,0)</f>
        <v>3.242</v>
      </c>
      <c r="S24" s="67">
        <f t="shared" si="5"/>
        <v>26</v>
      </c>
    </row>
    <row r="25" spans="1:19" x14ac:dyDescent="0.3">
      <c r="A25" s="63" t="s">
        <v>1728</v>
      </c>
      <c r="B25" s="64">
        <f>VLOOKUP($A25,'Return Data'!$B$7:$R$2843,3,0)</f>
        <v>44372</v>
      </c>
      <c r="C25" s="65">
        <f>VLOOKUP($A25,'Return Data'!$B$7:$R$2843,4,0)</f>
        <v>10.432</v>
      </c>
      <c r="D25" s="65">
        <f>VLOOKUP($A25,'Return Data'!$B$7:$R$2843,10,0)</f>
        <v>1.4293</v>
      </c>
      <c r="E25" s="66">
        <f t="shared" si="0"/>
        <v>9</v>
      </c>
      <c r="F25" s="65">
        <f>VLOOKUP($A25,'Return Data'!$B$7:$R$2843,11,0)</f>
        <v>2.3347000000000002</v>
      </c>
      <c r="G25" s="66">
        <f t="shared" si="1"/>
        <v>15</v>
      </c>
      <c r="H25" s="65"/>
      <c r="I25" s="66"/>
      <c r="J25" s="65"/>
      <c r="K25" s="66"/>
      <c r="L25" s="65"/>
      <c r="M25" s="66"/>
      <c r="N25" s="65"/>
      <c r="O25" s="66"/>
      <c r="P25" s="65"/>
      <c r="Q25" s="66"/>
      <c r="R25" s="65">
        <f>VLOOKUP($A25,'Return Data'!$B$7:$R$2843,16,0)</f>
        <v>4.2487000000000004</v>
      </c>
      <c r="S25" s="67">
        <f t="shared" si="5"/>
        <v>23</v>
      </c>
    </row>
    <row r="26" spans="1:19" x14ac:dyDescent="0.3">
      <c r="A26" s="63" t="s">
        <v>2009</v>
      </c>
      <c r="B26" s="64">
        <f>VLOOKUP($A26,'Return Data'!$B$7:$R$2843,3,0)</f>
        <v>44372</v>
      </c>
      <c r="C26" s="65">
        <f>VLOOKUP($A26,'Return Data'!$B$7:$R$2843,4,0)</f>
        <v>10.895300000000001</v>
      </c>
      <c r="D26" s="65">
        <f>VLOOKUP($A26,'Return Data'!$B$7:$R$2843,10,0)</f>
        <v>0.38419999999999999</v>
      </c>
      <c r="E26" s="66">
        <f t="shared" si="0"/>
        <v>27</v>
      </c>
      <c r="F26" s="65">
        <f>VLOOKUP($A26,'Return Data'!$B$7:$R$2843,11,0)</f>
        <v>0.73880000000000001</v>
      </c>
      <c r="G26" s="66">
        <f t="shared" si="1"/>
        <v>27</v>
      </c>
      <c r="H26" s="65">
        <f>VLOOKUP($A26,'Return Data'!$B$7:$R$2843,12,0)</f>
        <v>1.0658000000000001</v>
      </c>
      <c r="I26" s="66">
        <f t="shared" ref="I26:I34" si="8">RANK(H26,H$8:H$34,0)</f>
        <v>25</v>
      </c>
      <c r="J26" s="65">
        <f>VLOOKUP($A26,'Return Data'!$B$7:$R$2843,13,0)</f>
        <v>0.83389999999999997</v>
      </c>
      <c r="K26" s="66">
        <f t="shared" ref="K26:K34" si="9">RANK(J26,J$8:J$34,0)</f>
        <v>25</v>
      </c>
      <c r="L26" s="65">
        <f>VLOOKUP($A26,'Return Data'!$B$7:$R$2843,17,0)</f>
        <v>1.7039</v>
      </c>
      <c r="M26" s="66">
        <f>RANK(L26,L$8:L$34,0)</f>
        <v>23</v>
      </c>
      <c r="N26" s="65"/>
      <c r="O26" s="66"/>
      <c r="P26" s="65"/>
      <c r="Q26" s="66"/>
      <c r="R26" s="65">
        <f>VLOOKUP($A26,'Return Data'!$B$7:$R$2843,16,0)</f>
        <v>3.0792000000000002</v>
      </c>
      <c r="S26" s="67">
        <f t="shared" si="5"/>
        <v>27</v>
      </c>
    </row>
    <row r="27" spans="1:19" x14ac:dyDescent="0.3">
      <c r="A27" s="63" t="s">
        <v>1729</v>
      </c>
      <c r="B27" s="64">
        <f>VLOOKUP($A27,'Return Data'!$B$7:$R$2843,3,0)</f>
        <v>44372</v>
      </c>
      <c r="C27" s="65">
        <f>VLOOKUP($A27,'Return Data'!$B$7:$R$2843,4,0)</f>
        <v>22.112100000000002</v>
      </c>
      <c r="D27" s="65">
        <f>VLOOKUP($A27,'Return Data'!$B$7:$R$2843,10,0)</f>
        <v>1.4531000000000001</v>
      </c>
      <c r="E27" s="66">
        <f t="shared" si="0"/>
        <v>7</v>
      </c>
      <c r="F27" s="65">
        <f>VLOOKUP($A27,'Return Data'!$B$7:$R$2843,11,0)</f>
        <v>2.4708999999999999</v>
      </c>
      <c r="G27" s="66">
        <f t="shared" si="1"/>
        <v>8</v>
      </c>
      <c r="H27" s="65">
        <f>VLOOKUP($A27,'Return Data'!$B$7:$R$2843,12,0)</f>
        <v>3.3342999999999998</v>
      </c>
      <c r="I27" s="66">
        <f t="shared" si="8"/>
        <v>9</v>
      </c>
      <c r="J27" s="65">
        <f>VLOOKUP($A27,'Return Data'!$B$7:$R$2843,13,0)</f>
        <v>4.3426999999999998</v>
      </c>
      <c r="K27" s="66">
        <f t="shared" si="9"/>
        <v>7</v>
      </c>
      <c r="L27" s="65">
        <f>VLOOKUP($A27,'Return Data'!$B$7:$R$2843,17,0)</f>
        <v>5.3052000000000001</v>
      </c>
      <c r="M27" s="66">
        <f>RANK(L27,L$8:L$34,0)</f>
        <v>5</v>
      </c>
      <c r="N27" s="65">
        <f>VLOOKUP($A27,'Return Data'!$B$7:$R$2843,14,0)</f>
        <v>5.9722</v>
      </c>
      <c r="O27" s="66">
        <f>RANK(N27,N$8:N$34,0)</f>
        <v>2</v>
      </c>
      <c r="P27" s="65">
        <f>VLOOKUP($A27,'Return Data'!$B$7:$R$2843,15,0)</f>
        <v>6.3429000000000002</v>
      </c>
      <c r="Q27" s="66">
        <f>RANK(P27,P$8:P$34,0)</f>
        <v>2</v>
      </c>
      <c r="R27" s="65">
        <f>VLOOKUP($A27,'Return Data'!$B$7:$R$2843,16,0)</f>
        <v>7.3258000000000001</v>
      </c>
      <c r="S27" s="67">
        <f t="shared" si="5"/>
        <v>1</v>
      </c>
    </row>
    <row r="28" spans="1:19" x14ac:dyDescent="0.3">
      <c r="A28" s="63" t="s">
        <v>1730</v>
      </c>
      <c r="B28" s="64">
        <f>VLOOKUP($A28,'Return Data'!$B$7:$R$2843,3,0)</f>
        <v>44372</v>
      </c>
      <c r="C28" s="65">
        <f>VLOOKUP($A28,'Return Data'!$B$7:$R$2843,4,0)</f>
        <v>15.329499999999999</v>
      </c>
      <c r="D28" s="65">
        <f>VLOOKUP($A28,'Return Data'!$B$7:$R$2843,10,0)</f>
        <v>1.3199000000000001</v>
      </c>
      <c r="E28" s="66">
        <f t="shared" si="0"/>
        <v>18</v>
      </c>
      <c r="F28" s="65">
        <f>VLOOKUP($A28,'Return Data'!$B$7:$R$2843,11,0)</f>
        <v>2.2185000000000001</v>
      </c>
      <c r="G28" s="66">
        <f t="shared" si="1"/>
        <v>17</v>
      </c>
      <c r="H28" s="65">
        <f>VLOOKUP($A28,'Return Data'!$B$7:$R$2843,12,0)</f>
        <v>3.1623000000000001</v>
      </c>
      <c r="I28" s="66">
        <f t="shared" si="8"/>
        <v>15</v>
      </c>
      <c r="J28" s="65">
        <f>VLOOKUP($A28,'Return Data'!$B$7:$R$2843,13,0)</f>
        <v>4.3178000000000001</v>
      </c>
      <c r="K28" s="66">
        <f t="shared" si="9"/>
        <v>9</v>
      </c>
      <c r="L28" s="65">
        <f>VLOOKUP($A28,'Return Data'!$B$7:$R$2843,17,0)</f>
        <v>4.8804999999999996</v>
      </c>
      <c r="M28" s="66">
        <f>RANK(L28,L$8:L$34,0)</f>
        <v>15</v>
      </c>
      <c r="N28" s="65">
        <f>VLOOKUP($A28,'Return Data'!$B$7:$R$2843,14,0)</f>
        <v>5.4509999999999996</v>
      </c>
      <c r="O28" s="66">
        <f>RANK(N28,N$8:N$34,0)</f>
        <v>13</v>
      </c>
      <c r="P28" s="65">
        <f>VLOOKUP($A28,'Return Data'!$B$7:$R$2843,15,0)</f>
        <v>5.8959000000000001</v>
      </c>
      <c r="Q28" s="66">
        <f>RANK(P28,P$8:P$34,0)</f>
        <v>11</v>
      </c>
      <c r="R28" s="65">
        <f>VLOOKUP($A28,'Return Data'!$B$7:$R$2843,16,0)</f>
        <v>6.4516</v>
      </c>
      <c r="S28" s="67">
        <f t="shared" si="5"/>
        <v>13</v>
      </c>
    </row>
    <row r="29" spans="1:19" x14ac:dyDescent="0.3">
      <c r="A29" s="63" t="s">
        <v>1731</v>
      </c>
      <c r="B29" s="64">
        <f>VLOOKUP($A29,'Return Data'!$B$7:$R$2843,3,0)</f>
        <v>44372</v>
      </c>
      <c r="C29" s="65">
        <f>VLOOKUP($A29,'Return Data'!$B$7:$R$2843,4,0)</f>
        <v>12.0297</v>
      </c>
      <c r="D29" s="65">
        <f>VLOOKUP($A29,'Return Data'!$B$7:$R$2843,10,0)</f>
        <v>1.1961999999999999</v>
      </c>
      <c r="E29" s="66">
        <f t="shared" si="0"/>
        <v>22</v>
      </c>
      <c r="F29" s="65">
        <f>VLOOKUP($A29,'Return Data'!$B$7:$R$2843,11,0)</f>
        <v>1.8050999999999999</v>
      </c>
      <c r="G29" s="66">
        <f t="shared" si="1"/>
        <v>23</v>
      </c>
      <c r="H29" s="65">
        <f>VLOOKUP($A29,'Return Data'!$B$7:$R$2843,12,0)</f>
        <v>2.2890000000000001</v>
      </c>
      <c r="I29" s="66">
        <f t="shared" si="8"/>
        <v>21</v>
      </c>
      <c r="J29" s="65">
        <f>VLOOKUP($A29,'Return Data'!$B$7:$R$2843,13,0)</f>
        <v>2.7608999999999999</v>
      </c>
      <c r="K29" s="66">
        <f t="shared" si="9"/>
        <v>23</v>
      </c>
      <c r="L29" s="65">
        <f>VLOOKUP($A29,'Return Data'!$B$7:$R$2843,17,0)</f>
        <v>3.1646999999999998</v>
      </c>
      <c r="M29" s="66">
        <f>RANK(L29,L$8:L$34,0)</f>
        <v>22</v>
      </c>
      <c r="N29" s="65">
        <f>VLOOKUP($A29,'Return Data'!$B$7:$R$2843,14,0)</f>
        <v>1.8092999999999999</v>
      </c>
      <c r="O29" s="66">
        <f>RANK(N29,N$8:N$34,0)</f>
        <v>18</v>
      </c>
      <c r="P29" s="65"/>
      <c r="Q29" s="66"/>
      <c r="R29" s="65">
        <f>VLOOKUP($A29,'Return Data'!$B$7:$R$2843,16,0)</f>
        <v>3.6313</v>
      </c>
      <c r="S29" s="67">
        <f t="shared" si="5"/>
        <v>25</v>
      </c>
    </row>
    <row r="30" spans="1:19" x14ac:dyDescent="0.3">
      <c r="A30" s="63" t="s">
        <v>1732</v>
      </c>
      <c r="B30" s="64">
        <f>VLOOKUP($A30,'Return Data'!$B$7:$R$2843,3,0)</f>
        <v>44372</v>
      </c>
      <c r="C30" s="65">
        <f>VLOOKUP($A30,'Return Data'!$B$7:$R$2843,4,0)</f>
        <v>27.612300000000001</v>
      </c>
      <c r="D30" s="65">
        <f>VLOOKUP($A30,'Return Data'!$B$7:$R$2843,10,0)</f>
        <v>1.3801000000000001</v>
      </c>
      <c r="E30" s="66">
        <f t="shared" si="0"/>
        <v>13</v>
      </c>
      <c r="F30" s="65">
        <f>VLOOKUP($A30,'Return Data'!$B$7:$R$2843,11,0)</f>
        <v>2.2669999999999999</v>
      </c>
      <c r="G30" s="66">
        <f t="shared" si="1"/>
        <v>16</v>
      </c>
      <c r="H30" s="65">
        <f>VLOOKUP($A30,'Return Data'!$B$7:$R$2843,12,0)</f>
        <v>2.9634</v>
      </c>
      <c r="I30" s="66">
        <f t="shared" si="8"/>
        <v>17</v>
      </c>
      <c r="J30" s="65">
        <f>VLOOKUP($A30,'Return Data'!$B$7:$R$2843,13,0)</f>
        <v>3.6930000000000001</v>
      </c>
      <c r="K30" s="66">
        <f t="shared" si="9"/>
        <v>18</v>
      </c>
      <c r="L30" s="65">
        <f>VLOOKUP($A30,'Return Data'!$B$7:$R$2843,17,0)</f>
        <v>4.5739000000000001</v>
      </c>
      <c r="M30" s="66">
        <f>RANK(L30,L$8:L$34,0)</f>
        <v>18</v>
      </c>
      <c r="N30" s="65">
        <f>VLOOKUP($A30,'Return Data'!$B$7:$R$2843,14,0)</f>
        <v>5.3243</v>
      </c>
      <c r="O30" s="66">
        <f>RANK(N30,N$8:N$34,0)</f>
        <v>15</v>
      </c>
      <c r="P30" s="65">
        <f>VLOOKUP($A30,'Return Data'!$B$7:$R$2843,15,0)</f>
        <v>5.798</v>
      </c>
      <c r="Q30" s="66">
        <f>RANK(P30,P$8:P$34,0)</f>
        <v>12</v>
      </c>
      <c r="R30" s="65">
        <f>VLOOKUP($A30,'Return Data'!$B$7:$R$2843,16,0)</f>
        <v>6.8975</v>
      </c>
      <c r="S30" s="67">
        <f t="shared" si="5"/>
        <v>9</v>
      </c>
    </row>
    <row r="31" spans="1:19" x14ac:dyDescent="0.3">
      <c r="A31" s="63" t="s">
        <v>1733</v>
      </c>
      <c r="B31" s="64">
        <f>VLOOKUP($A31,'Return Data'!$B$7:$R$2843,3,0)</f>
        <v>44372</v>
      </c>
      <c r="C31" s="65">
        <f>VLOOKUP($A31,'Return Data'!$B$7:$R$2843,4,0)</f>
        <v>10.6488</v>
      </c>
      <c r="D31" s="65">
        <f>VLOOKUP($A31,'Return Data'!$B$7:$R$2843,10,0)</f>
        <v>1.6678999999999999</v>
      </c>
      <c r="E31" s="66">
        <f t="shared" si="0"/>
        <v>1</v>
      </c>
      <c r="F31" s="65">
        <f>VLOOKUP($A31,'Return Data'!$B$7:$R$2843,11,0)</f>
        <v>2.5895999999999999</v>
      </c>
      <c r="G31" s="66">
        <f t="shared" si="1"/>
        <v>2</v>
      </c>
      <c r="H31" s="65">
        <f>VLOOKUP($A31,'Return Data'!$B$7:$R$2843,12,0)</f>
        <v>3.5240999999999998</v>
      </c>
      <c r="I31" s="66">
        <f t="shared" si="8"/>
        <v>2</v>
      </c>
      <c r="J31" s="65">
        <f>VLOOKUP($A31,'Return Data'!$B$7:$R$2843,13,0)</f>
        <v>4.9577</v>
      </c>
      <c r="K31" s="66">
        <f t="shared" si="9"/>
        <v>1</v>
      </c>
      <c r="L31" s="65"/>
      <c r="M31" s="66"/>
      <c r="N31" s="65"/>
      <c r="O31" s="66"/>
      <c r="P31" s="65"/>
      <c r="Q31" s="66"/>
      <c r="R31" s="65">
        <f>VLOOKUP($A31,'Return Data'!$B$7:$R$2843,16,0)</f>
        <v>4.6295000000000002</v>
      </c>
      <c r="S31" s="67">
        <f t="shared" si="5"/>
        <v>22</v>
      </c>
    </row>
    <row r="32" spans="1:19" x14ac:dyDescent="0.3">
      <c r="A32" s="63" t="s">
        <v>1734</v>
      </c>
      <c r="B32" s="64">
        <f>VLOOKUP($A32,'Return Data'!$B$7:$R$2843,3,0)</f>
        <v>44372</v>
      </c>
      <c r="C32" s="65">
        <f>VLOOKUP($A32,'Return Data'!$B$7:$R$2843,4,0)</f>
        <v>11.6281</v>
      </c>
      <c r="D32" s="65">
        <f>VLOOKUP($A32,'Return Data'!$B$7:$R$2843,10,0)</f>
        <v>1.5306</v>
      </c>
      <c r="E32" s="66">
        <f t="shared" si="0"/>
        <v>2</v>
      </c>
      <c r="F32" s="65">
        <f>VLOOKUP($A32,'Return Data'!$B$7:$R$2843,11,0)</f>
        <v>2.5985</v>
      </c>
      <c r="G32" s="66">
        <f t="shared" si="1"/>
        <v>1</v>
      </c>
      <c r="H32" s="65">
        <f>VLOOKUP($A32,'Return Data'!$B$7:$R$2843,12,0)</f>
        <v>3.5929000000000002</v>
      </c>
      <c r="I32" s="66">
        <f t="shared" si="8"/>
        <v>1</v>
      </c>
      <c r="J32" s="65">
        <f>VLOOKUP($A32,'Return Data'!$B$7:$R$2843,13,0)</f>
        <v>4.7237</v>
      </c>
      <c r="K32" s="66">
        <f t="shared" si="9"/>
        <v>2</v>
      </c>
      <c r="L32" s="65">
        <f>VLOOKUP($A32,'Return Data'!$B$7:$R$2843,17,0)</f>
        <v>5.8108000000000004</v>
      </c>
      <c r="M32" s="66">
        <f>RANK(L32,L$8:L$34,0)</f>
        <v>1</v>
      </c>
      <c r="N32" s="65"/>
      <c r="O32" s="66"/>
      <c r="P32" s="65"/>
      <c r="Q32" s="66"/>
      <c r="R32" s="65">
        <f>VLOOKUP($A32,'Return Data'!$B$7:$R$2843,16,0)</f>
        <v>6.1670999999999996</v>
      </c>
      <c r="S32" s="67">
        <f t="shared" si="5"/>
        <v>17</v>
      </c>
    </row>
    <row r="33" spans="1:19" x14ac:dyDescent="0.3">
      <c r="A33" s="63" t="s">
        <v>1735</v>
      </c>
      <c r="B33" s="64">
        <f>VLOOKUP($A33,'Return Data'!$B$7:$R$2843,3,0)</f>
        <v>44372</v>
      </c>
      <c r="C33" s="65">
        <f>VLOOKUP($A33,'Return Data'!$B$7:$R$2843,4,0)</f>
        <v>11.3104</v>
      </c>
      <c r="D33" s="65">
        <f>VLOOKUP($A33,'Return Data'!$B$7:$R$2843,10,0)</f>
        <v>1.2814000000000001</v>
      </c>
      <c r="E33" s="66">
        <f t="shared" si="0"/>
        <v>19</v>
      </c>
      <c r="F33" s="65">
        <f>VLOOKUP($A33,'Return Data'!$B$7:$R$2843,11,0)</f>
        <v>2.0922999999999998</v>
      </c>
      <c r="G33" s="66">
        <f t="shared" si="1"/>
        <v>21</v>
      </c>
      <c r="H33" s="65">
        <f>VLOOKUP($A33,'Return Data'!$B$7:$R$2843,12,0)</f>
        <v>2.8751000000000002</v>
      </c>
      <c r="I33" s="66">
        <f t="shared" si="8"/>
        <v>18</v>
      </c>
      <c r="J33" s="65">
        <f>VLOOKUP($A33,'Return Data'!$B$7:$R$2843,13,0)</f>
        <v>3.8317999999999999</v>
      </c>
      <c r="K33" s="66">
        <f t="shared" si="9"/>
        <v>17</v>
      </c>
      <c r="L33" s="65">
        <f>VLOOKUP($A33,'Return Data'!$B$7:$R$2843,17,0)</f>
        <v>5.0495999999999999</v>
      </c>
      <c r="M33" s="66">
        <f>RANK(L33,L$8:L$34,0)</f>
        <v>12</v>
      </c>
      <c r="N33" s="65"/>
      <c r="O33" s="66"/>
      <c r="P33" s="65"/>
      <c r="Q33" s="66"/>
      <c r="R33" s="65">
        <f>VLOOKUP($A33,'Return Data'!$B$7:$R$2843,16,0)</f>
        <v>5.3909000000000002</v>
      </c>
      <c r="S33" s="67">
        <f t="shared" si="5"/>
        <v>19</v>
      </c>
    </row>
    <row r="34" spans="1:19" x14ac:dyDescent="0.3">
      <c r="A34" s="63" t="s">
        <v>1736</v>
      </c>
      <c r="B34" s="64">
        <f>VLOOKUP($A34,'Return Data'!$B$7:$R$2843,3,0)</f>
        <v>44372</v>
      </c>
      <c r="C34" s="65">
        <f>VLOOKUP($A34,'Return Data'!$B$7:$R$2843,4,0)</f>
        <v>28.842199999999998</v>
      </c>
      <c r="D34" s="65">
        <f>VLOOKUP($A34,'Return Data'!$B$7:$R$2843,10,0)</f>
        <v>1.502</v>
      </c>
      <c r="E34" s="66">
        <f t="shared" si="0"/>
        <v>3</v>
      </c>
      <c r="F34" s="65">
        <f>VLOOKUP($A34,'Return Data'!$B$7:$R$2843,11,0)</f>
        <v>2.5051999999999999</v>
      </c>
      <c r="G34" s="66">
        <f t="shared" si="1"/>
        <v>6</v>
      </c>
      <c r="H34" s="65">
        <f>VLOOKUP($A34,'Return Data'!$B$7:$R$2843,12,0)</f>
        <v>3.3481999999999998</v>
      </c>
      <c r="I34" s="66">
        <f t="shared" si="8"/>
        <v>7</v>
      </c>
      <c r="J34" s="65">
        <f>VLOOKUP($A34,'Return Data'!$B$7:$R$2843,13,0)</f>
        <v>4.3811999999999998</v>
      </c>
      <c r="K34" s="66">
        <f t="shared" si="9"/>
        <v>5</v>
      </c>
      <c r="L34" s="65">
        <f>VLOOKUP($A34,'Return Data'!$B$7:$R$2843,17,0)</f>
        <v>5.2384000000000004</v>
      </c>
      <c r="M34" s="66">
        <f>RANK(L34,L$8:L$34,0)</f>
        <v>8</v>
      </c>
      <c r="N34" s="65">
        <f>VLOOKUP($A34,'Return Data'!$B$7:$R$2843,14,0)</f>
        <v>5.8146000000000004</v>
      </c>
      <c r="O34" s="66">
        <f>RANK(N34,N$8:N$34,0)</f>
        <v>6</v>
      </c>
      <c r="P34" s="65">
        <f>VLOOKUP($A34,'Return Data'!$B$7:$R$2843,15,0)</f>
        <v>6.1279000000000003</v>
      </c>
      <c r="Q34" s="66">
        <f>RANK(P34,P$8:P$34,0)</f>
        <v>8</v>
      </c>
      <c r="R34" s="65">
        <f>VLOOKUP($A34,'Return Data'!$B$7:$R$2843,16,0)</f>
        <v>6.9005000000000001</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1.3203</v>
      </c>
      <c r="E36" s="74"/>
      <c r="F36" s="75">
        <f>AVERAGE(F8:F34)</f>
        <v>2.2031703703703709</v>
      </c>
      <c r="G36" s="74"/>
      <c r="H36" s="75">
        <f>AVERAGE(H8:H34)</f>
        <v>2.9615080000000007</v>
      </c>
      <c r="I36" s="74"/>
      <c r="J36" s="75">
        <f>AVERAGE(J8:J34)</f>
        <v>3.8607400000000007</v>
      </c>
      <c r="K36" s="74"/>
      <c r="L36" s="75">
        <f>AVERAGE(L8:L34)</f>
        <v>4.7613782608695647</v>
      </c>
      <c r="M36" s="74"/>
      <c r="N36" s="75">
        <f>AVERAGE(N8:N34)</f>
        <v>5.4069777777777759</v>
      </c>
      <c r="O36" s="74"/>
      <c r="P36" s="75">
        <f>AVERAGE(P8:P34)</f>
        <v>6.0111866666666662</v>
      </c>
      <c r="Q36" s="74"/>
      <c r="R36" s="75">
        <f>AVERAGE(R8:R34)</f>
        <v>5.9030185185185191</v>
      </c>
      <c r="S36" s="76"/>
    </row>
    <row r="37" spans="1:19" x14ac:dyDescent="0.3">
      <c r="A37" s="73" t="s">
        <v>28</v>
      </c>
      <c r="B37" s="74"/>
      <c r="C37" s="74"/>
      <c r="D37" s="75">
        <f>MIN(D8:D34)</f>
        <v>0.38419999999999999</v>
      </c>
      <c r="E37" s="74"/>
      <c r="F37" s="75">
        <f>MIN(F8:F34)</f>
        <v>0.73880000000000001</v>
      </c>
      <c r="G37" s="74"/>
      <c r="H37" s="75">
        <f>MIN(H8:H34)</f>
        <v>1.0658000000000001</v>
      </c>
      <c r="I37" s="74"/>
      <c r="J37" s="75">
        <f>MIN(J8:J34)</f>
        <v>0.83389999999999997</v>
      </c>
      <c r="K37" s="74"/>
      <c r="L37" s="75">
        <f>MIN(L8:L34)</f>
        <v>1.7039</v>
      </c>
      <c r="M37" s="74"/>
      <c r="N37" s="75">
        <f>MIN(N8:N34)</f>
        <v>1.8092999999999999</v>
      </c>
      <c r="O37" s="74"/>
      <c r="P37" s="75">
        <f>MIN(P8:P34)</f>
        <v>5.1207000000000003</v>
      </c>
      <c r="Q37" s="74"/>
      <c r="R37" s="75">
        <f>MIN(R8:R34)</f>
        <v>3.0792000000000002</v>
      </c>
      <c r="S37" s="76"/>
    </row>
    <row r="38" spans="1:19" ht="15" thickBot="1" x14ac:dyDescent="0.35">
      <c r="A38" s="77" t="s">
        <v>29</v>
      </c>
      <c r="B38" s="78"/>
      <c r="C38" s="78"/>
      <c r="D38" s="79">
        <f>MAX(D8:D34)</f>
        <v>1.6678999999999999</v>
      </c>
      <c r="E38" s="78"/>
      <c r="F38" s="79">
        <f>MAX(F8:F34)</f>
        <v>2.5985</v>
      </c>
      <c r="G38" s="78"/>
      <c r="H38" s="79">
        <f>MAX(H8:H34)</f>
        <v>3.5929000000000002</v>
      </c>
      <c r="I38" s="78"/>
      <c r="J38" s="79">
        <f>MAX(J8:J34)</f>
        <v>4.9577</v>
      </c>
      <c r="K38" s="78"/>
      <c r="L38" s="79">
        <f>MAX(L8:L34)</f>
        <v>5.8108000000000004</v>
      </c>
      <c r="M38" s="78"/>
      <c r="N38" s="79">
        <f>MAX(N8:N34)</f>
        <v>6.0312999999999999</v>
      </c>
      <c r="O38" s="78"/>
      <c r="P38" s="79">
        <f>MAX(P8:P34)</f>
        <v>6.3449999999999998</v>
      </c>
      <c r="Q38" s="78"/>
      <c r="R38" s="79">
        <f>MAX(R8:R34)</f>
        <v>7.3258000000000001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44372</v>
      </c>
      <c r="C8" s="65">
        <f>VLOOKUP($A8,'Return Data'!$B$7:$R$2843,4,0)</f>
        <v>21.058399999999999</v>
      </c>
      <c r="D8" s="65">
        <f>VLOOKUP($A8,'Return Data'!$B$7:$R$2843,10,0)</f>
        <v>1.3202</v>
      </c>
      <c r="E8" s="66">
        <f t="shared" ref="E8:E34" si="0">RANK(D8,D$8:D$34,0)</f>
        <v>4</v>
      </c>
      <c r="F8" s="65">
        <f>VLOOKUP($A8,'Return Data'!$B$7:$R$2843,11,0)</f>
        <v>2.2450999999999999</v>
      </c>
      <c r="G8" s="66">
        <f t="shared" ref="G8:G34" si="1">RANK(F8,F$8:F$34,0)</f>
        <v>2</v>
      </c>
      <c r="H8" s="65">
        <f>VLOOKUP($A8,'Return Data'!$B$7:$R$2843,12,0)</f>
        <v>2.8860000000000001</v>
      </c>
      <c r="I8" s="66">
        <f t="shared" ref="I8:I23" si="2">RANK(H8,H$8:H$34,0)</f>
        <v>6</v>
      </c>
      <c r="J8" s="65">
        <f>VLOOKUP($A8,'Return Data'!$B$7:$R$2843,13,0)</f>
        <v>3.6634000000000002</v>
      </c>
      <c r="K8" s="66">
        <f t="shared" ref="K8:K23" si="3">RANK(J8,J$8:J$34,0)</f>
        <v>8</v>
      </c>
      <c r="L8" s="65">
        <f>VLOOKUP($A8,'Return Data'!$B$7:$R$2843,17,0)</f>
        <v>4.5800999999999998</v>
      </c>
      <c r="M8" s="66">
        <f t="shared" ref="M8:M18" si="4">RANK(L8,L$8:L$34,0)</f>
        <v>8</v>
      </c>
      <c r="N8" s="65">
        <f>VLOOKUP($A8,'Return Data'!$B$7:$R$2843,14,0)</f>
        <v>5.1736000000000004</v>
      </c>
      <c r="O8" s="66">
        <f>RANK(N8,N$8:N$34,0)</f>
        <v>8</v>
      </c>
      <c r="P8" s="65">
        <f>VLOOKUP($A8,'Return Data'!$B$7:$R$2843,15,0)</f>
        <v>5.4894999999999996</v>
      </c>
      <c r="Q8" s="66">
        <f>RANK(P8,P$8:P$34,0)</f>
        <v>7</v>
      </c>
      <c r="R8" s="65">
        <f>VLOOKUP($A8,'Return Data'!$B$7:$R$2843,16,0)</f>
        <v>6.4420000000000002</v>
      </c>
      <c r="S8" s="67">
        <f t="shared" ref="S8:S34" si="5">RANK(R8,R$8:R$34,0)</f>
        <v>10</v>
      </c>
    </row>
    <row r="9" spans="1:20" x14ac:dyDescent="0.3">
      <c r="A9" s="63" t="s">
        <v>1738</v>
      </c>
      <c r="B9" s="64">
        <f>VLOOKUP($A9,'Return Data'!$B$7:$R$2843,3,0)</f>
        <v>44372</v>
      </c>
      <c r="C9" s="65">
        <f>VLOOKUP($A9,'Return Data'!$B$7:$R$2843,4,0)</f>
        <v>14.801299999999999</v>
      </c>
      <c r="D9" s="65">
        <f>VLOOKUP($A9,'Return Data'!$B$7:$R$2843,10,0)</f>
        <v>1.1417999999999999</v>
      </c>
      <c r="E9" s="66">
        <f t="shared" si="0"/>
        <v>19</v>
      </c>
      <c r="F9" s="65">
        <f>VLOOKUP($A9,'Return Data'!$B$7:$R$2843,11,0)</f>
        <v>1.9843999999999999</v>
      </c>
      <c r="G9" s="66">
        <f t="shared" si="1"/>
        <v>16</v>
      </c>
      <c r="H9" s="65">
        <f>VLOOKUP($A9,'Return Data'!$B$7:$R$2843,12,0)</f>
        <v>2.6335999999999999</v>
      </c>
      <c r="I9" s="66">
        <f t="shared" si="2"/>
        <v>15</v>
      </c>
      <c r="J9" s="65">
        <f>VLOOKUP($A9,'Return Data'!$B$7:$R$2843,13,0)</f>
        <v>3.2925</v>
      </c>
      <c r="K9" s="66">
        <f t="shared" si="3"/>
        <v>17</v>
      </c>
      <c r="L9" s="65">
        <f>VLOOKUP($A9,'Return Data'!$B$7:$R$2843,17,0)</f>
        <v>4.4474999999999998</v>
      </c>
      <c r="M9" s="66">
        <f t="shared" si="4"/>
        <v>12</v>
      </c>
      <c r="N9" s="65">
        <f>VLOOKUP($A9,'Return Data'!$B$7:$R$2843,14,0)</f>
        <v>4.9880000000000004</v>
      </c>
      <c r="O9" s="66">
        <f>RANK(N9,N$8:N$34,0)</f>
        <v>12</v>
      </c>
      <c r="P9" s="65">
        <f>VLOOKUP($A9,'Return Data'!$B$7:$R$2843,15,0)</f>
        <v>5.4405000000000001</v>
      </c>
      <c r="Q9" s="66">
        <f>RANK(P9,P$8:P$34,0)</f>
        <v>8</v>
      </c>
      <c r="R9" s="65">
        <f>VLOOKUP($A9,'Return Data'!$B$7:$R$2843,16,0)</f>
        <v>5.8752000000000004</v>
      </c>
      <c r="S9" s="67">
        <f t="shared" si="5"/>
        <v>13</v>
      </c>
    </row>
    <row r="10" spans="1:20" x14ac:dyDescent="0.3">
      <c r="A10" s="63" t="s">
        <v>1739</v>
      </c>
      <c r="B10" s="64">
        <f>VLOOKUP($A10,'Return Data'!$B$7:$R$2843,3,0)</f>
        <v>44372</v>
      </c>
      <c r="C10" s="65">
        <f>VLOOKUP($A10,'Return Data'!$B$7:$R$2843,4,0)</f>
        <v>12.805999999999999</v>
      </c>
      <c r="D10" s="65">
        <f>VLOOKUP($A10,'Return Data'!$B$7:$R$2843,10,0)</f>
        <v>1.2492000000000001</v>
      </c>
      <c r="E10" s="66">
        <f t="shared" si="0"/>
        <v>12</v>
      </c>
      <c r="F10" s="65">
        <f>VLOOKUP($A10,'Return Data'!$B$7:$R$2843,11,0)</f>
        <v>2.1456</v>
      </c>
      <c r="G10" s="66">
        <f t="shared" si="1"/>
        <v>7</v>
      </c>
      <c r="H10" s="65">
        <f>VLOOKUP($A10,'Return Data'!$B$7:$R$2843,12,0)</f>
        <v>2.8841999999999999</v>
      </c>
      <c r="I10" s="66">
        <f t="shared" si="2"/>
        <v>7</v>
      </c>
      <c r="J10" s="65">
        <f>VLOOKUP($A10,'Return Data'!$B$7:$R$2843,13,0)</f>
        <v>3.7343000000000002</v>
      </c>
      <c r="K10" s="66">
        <f t="shared" si="3"/>
        <v>6</v>
      </c>
      <c r="L10" s="65">
        <f>VLOOKUP($A10,'Return Data'!$B$7:$R$2843,17,0)</f>
        <v>4.7474999999999996</v>
      </c>
      <c r="M10" s="66">
        <f t="shared" si="4"/>
        <v>3</v>
      </c>
      <c r="N10" s="65">
        <f>VLOOKUP($A10,'Return Data'!$B$7:$R$2843,14,0)</f>
        <v>5.3143000000000002</v>
      </c>
      <c r="O10" s="66">
        <f>RANK(N10,N$8:N$34,0)</f>
        <v>1</v>
      </c>
      <c r="P10" s="65"/>
      <c r="Q10" s="66"/>
      <c r="R10" s="65">
        <f>VLOOKUP($A10,'Return Data'!$B$7:$R$2843,16,0)</f>
        <v>5.6589</v>
      </c>
      <c r="S10" s="67">
        <f t="shared" si="5"/>
        <v>16</v>
      </c>
    </row>
    <row r="11" spans="1:20" x14ac:dyDescent="0.3">
      <c r="A11" s="63" t="s">
        <v>1740</v>
      </c>
      <c r="B11" s="64">
        <f>VLOOKUP($A11,'Return Data'!$B$7:$R$2843,3,0)</f>
        <v>44372</v>
      </c>
      <c r="C11" s="65">
        <f>VLOOKUP($A11,'Return Data'!$B$7:$R$2843,4,0)</f>
        <v>11.3187</v>
      </c>
      <c r="D11" s="65">
        <f>VLOOKUP($A11,'Return Data'!$B$7:$R$2843,10,0)</f>
        <v>0.90490000000000004</v>
      </c>
      <c r="E11" s="66">
        <f t="shared" si="0"/>
        <v>25</v>
      </c>
      <c r="F11" s="65">
        <f>VLOOKUP($A11,'Return Data'!$B$7:$R$2843,11,0)</f>
        <v>1.3703000000000001</v>
      </c>
      <c r="G11" s="66">
        <f t="shared" si="1"/>
        <v>26</v>
      </c>
      <c r="H11" s="65">
        <f>VLOOKUP($A11,'Return Data'!$B$7:$R$2843,12,0)</f>
        <v>1.6936</v>
      </c>
      <c r="I11" s="66">
        <f t="shared" si="2"/>
        <v>23</v>
      </c>
      <c r="J11" s="65">
        <f>VLOOKUP($A11,'Return Data'!$B$7:$R$2843,13,0)</f>
        <v>2.5245000000000002</v>
      </c>
      <c r="K11" s="66">
        <f t="shared" si="3"/>
        <v>21</v>
      </c>
      <c r="L11" s="65">
        <f>VLOOKUP($A11,'Return Data'!$B$7:$R$2843,17,0)</f>
        <v>3.3580999999999999</v>
      </c>
      <c r="M11" s="66">
        <f t="shared" si="4"/>
        <v>20</v>
      </c>
      <c r="N11" s="65"/>
      <c r="O11" s="66"/>
      <c r="P11" s="65"/>
      <c r="Q11" s="66"/>
      <c r="R11" s="65">
        <f>VLOOKUP($A11,'Return Data'!$B$7:$R$2843,16,0)</f>
        <v>4.1843000000000004</v>
      </c>
      <c r="S11" s="67">
        <f t="shared" si="5"/>
        <v>21</v>
      </c>
    </row>
    <row r="12" spans="1:20" x14ac:dyDescent="0.3">
      <c r="A12" s="63" t="s">
        <v>1741</v>
      </c>
      <c r="B12" s="64">
        <f>VLOOKUP($A12,'Return Data'!$B$7:$R$2843,3,0)</f>
        <v>44372</v>
      </c>
      <c r="C12" s="65">
        <f>VLOOKUP($A12,'Return Data'!$B$7:$R$2843,4,0)</f>
        <v>11.878</v>
      </c>
      <c r="D12" s="65">
        <f>VLOOKUP($A12,'Return Data'!$B$7:$R$2843,10,0)</f>
        <v>1.21</v>
      </c>
      <c r="E12" s="66">
        <f t="shared" si="0"/>
        <v>14</v>
      </c>
      <c r="F12" s="65">
        <f>VLOOKUP($A12,'Return Data'!$B$7:$R$2843,11,0)</f>
        <v>1.8784000000000001</v>
      </c>
      <c r="G12" s="66">
        <f t="shared" si="1"/>
        <v>19</v>
      </c>
      <c r="H12" s="65">
        <f>VLOOKUP($A12,'Return Data'!$B$7:$R$2843,12,0)</f>
        <v>2.5468000000000002</v>
      </c>
      <c r="I12" s="66">
        <f t="shared" si="2"/>
        <v>17</v>
      </c>
      <c r="J12" s="65">
        <f>VLOOKUP($A12,'Return Data'!$B$7:$R$2843,13,0)</f>
        <v>3.3589000000000002</v>
      </c>
      <c r="K12" s="66">
        <f t="shared" si="3"/>
        <v>15</v>
      </c>
      <c r="L12" s="65">
        <f>VLOOKUP($A12,'Return Data'!$B$7:$R$2843,17,0)</f>
        <v>4.3981000000000003</v>
      </c>
      <c r="M12" s="66">
        <f t="shared" si="4"/>
        <v>13</v>
      </c>
      <c r="N12" s="65">
        <f>VLOOKUP($A12,'Return Data'!$B$7:$R$2843,14,0)</f>
        <v>5.0658000000000003</v>
      </c>
      <c r="O12" s="66">
        <f t="shared" ref="O12:O18" si="6">RANK(N12,N$8:N$34,0)</f>
        <v>9</v>
      </c>
      <c r="P12" s="65"/>
      <c r="Q12" s="66"/>
      <c r="R12" s="65">
        <f>VLOOKUP($A12,'Return Data'!$B$7:$R$2843,16,0)</f>
        <v>5.1665000000000001</v>
      </c>
      <c r="S12" s="67">
        <f t="shared" si="5"/>
        <v>18</v>
      </c>
    </row>
    <row r="13" spans="1:20" x14ac:dyDescent="0.3">
      <c r="A13" s="63" t="s">
        <v>1742</v>
      </c>
      <c r="B13" s="64">
        <f>VLOOKUP($A13,'Return Data'!$B$7:$R$2843,3,0)</f>
        <v>44372</v>
      </c>
      <c r="C13" s="65">
        <f>VLOOKUP($A13,'Return Data'!$B$7:$R$2843,4,0)</f>
        <v>15.289899999999999</v>
      </c>
      <c r="D13" s="65">
        <f>VLOOKUP($A13,'Return Data'!$B$7:$R$2843,10,0)</f>
        <v>1.2536</v>
      </c>
      <c r="E13" s="66">
        <f t="shared" si="0"/>
        <v>11</v>
      </c>
      <c r="F13" s="65">
        <f>VLOOKUP($A13,'Return Data'!$B$7:$R$2843,11,0)</f>
        <v>2.1383000000000001</v>
      </c>
      <c r="G13" s="66">
        <f t="shared" si="1"/>
        <v>9</v>
      </c>
      <c r="H13" s="65">
        <f>VLOOKUP($A13,'Return Data'!$B$7:$R$2843,12,0)</f>
        <v>2.8037999999999998</v>
      </c>
      <c r="I13" s="66">
        <f t="shared" si="2"/>
        <v>11</v>
      </c>
      <c r="J13" s="65">
        <f>VLOOKUP($A13,'Return Data'!$B$7:$R$2843,13,0)</f>
        <v>3.5880000000000001</v>
      </c>
      <c r="K13" s="66">
        <f t="shared" si="3"/>
        <v>12</v>
      </c>
      <c r="L13" s="65">
        <f>VLOOKUP($A13,'Return Data'!$B$7:$R$2843,17,0)</f>
        <v>4.7068000000000003</v>
      </c>
      <c r="M13" s="66">
        <f t="shared" si="4"/>
        <v>4</v>
      </c>
      <c r="N13" s="65">
        <f>VLOOKUP($A13,'Return Data'!$B$7:$R$2843,14,0)</f>
        <v>5.2881</v>
      </c>
      <c r="O13" s="66">
        <f t="shared" si="6"/>
        <v>3</v>
      </c>
      <c r="P13" s="65">
        <f>VLOOKUP($A13,'Return Data'!$B$7:$R$2843,15,0)</f>
        <v>5.6226000000000003</v>
      </c>
      <c r="Q13" s="66">
        <f t="shared" ref="Q13:Q18" si="7">RANK(P13,P$8:P$34,0)</f>
        <v>4</v>
      </c>
      <c r="R13" s="65">
        <f>VLOOKUP($A13,'Return Data'!$B$7:$R$2843,16,0)</f>
        <v>6.2535999999999996</v>
      </c>
      <c r="S13" s="67">
        <f t="shared" si="5"/>
        <v>11</v>
      </c>
    </row>
    <row r="14" spans="1:20" x14ac:dyDescent="0.3">
      <c r="A14" s="63" t="s">
        <v>1743</v>
      </c>
      <c r="B14" s="64">
        <f>VLOOKUP($A14,'Return Data'!$B$7:$R$2843,3,0)</f>
        <v>44372</v>
      </c>
      <c r="C14" s="65">
        <f>VLOOKUP($A14,'Return Data'!$B$7:$R$2843,4,0)</f>
        <v>24.256</v>
      </c>
      <c r="D14" s="65">
        <f>VLOOKUP($A14,'Return Data'!$B$7:$R$2843,10,0)</f>
        <v>1.2861</v>
      </c>
      <c r="E14" s="66">
        <f t="shared" si="0"/>
        <v>7</v>
      </c>
      <c r="F14" s="65">
        <f>VLOOKUP($A14,'Return Data'!$B$7:$R$2843,11,0)</f>
        <v>2.1133000000000002</v>
      </c>
      <c r="G14" s="66">
        <f t="shared" si="1"/>
        <v>11</v>
      </c>
      <c r="H14" s="65">
        <f>VLOOKUP($A14,'Return Data'!$B$7:$R$2843,12,0)</f>
        <v>2.8319000000000001</v>
      </c>
      <c r="I14" s="66">
        <f t="shared" si="2"/>
        <v>8</v>
      </c>
      <c r="J14" s="65">
        <f>VLOOKUP($A14,'Return Data'!$B$7:$R$2843,13,0)</f>
        <v>3.6227</v>
      </c>
      <c r="K14" s="66">
        <f t="shared" si="3"/>
        <v>11</v>
      </c>
      <c r="L14" s="65">
        <f>VLOOKUP($A14,'Return Data'!$B$7:$R$2843,17,0)</f>
        <v>4.2850999999999999</v>
      </c>
      <c r="M14" s="66">
        <f t="shared" si="4"/>
        <v>15</v>
      </c>
      <c r="N14" s="65">
        <f>VLOOKUP($A14,'Return Data'!$B$7:$R$2843,14,0)</f>
        <v>4.8775000000000004</v>
      </c>
      <c r="O14" s="66">
        <f t="shared" si="6"/>
        <v>13</v>
      </c>
      <c r="P14" s="65">
        <f>VLOOKUP($A14,'Return Data'!$B$7:$R$2843,15,0)</f>
        <v>5.2403000000000004</v>
      </c>
      <c r="Q14" s="66">
        <f t="shared" si="7"/>
        <v>13</v>
      </c>
      <c r="R14" s="65">
        <f>VLOOKUP($A14,'Return Data'!$B$7:$R$2843,16,0)</f>
        <v>6.6905000000000001</v>
      </c>
      <c r="S14" s="67">
        <f t="shared" si="5"/>
        <v>7</v>
      </c>
    </row>
    <row r="15" spans="1:20" x14ac:dyDescent="0.3">
      <c r="A15" s="63" t="s">
        <v>1744</v>
      </c>
      <c r="B15" s="64">
        <f>VLOOKUP($A15,'Return Data'!$B$7:$R$2843,3,0)</f>
        <v>44372</v>
      </c>
      <c r="C15" s="65">
        <f>VLOOKUP($A15,'Return Data'!$B$7:$R$2843,4,0)</f>
        <v>27.118500000000001</v>
      </c>
      <c r="D15" s="65">
        <f>VLOOKUP($A15,'Return Data'!$B$7:$R$2843,10,0)</f>
        <v>1.3196000000000001</v>
      </c>
      <c r="E15" s="66">
        <f t="shared" si="0"/>
        <v>5</v>
      </c>
      <c r="F15" s="65">
        <f>VLOOKUP($A15,'Return Data'!$B$7:$R$2843,11,0)</f>
        <v>2.1577999999999999</v>
      </c>
      <c r="G15" s="66">
        <f t="shared" si="1"/>
        <v>6</v>
      </c>
      <c r="H15" s="65">
        <f>VLOOKUP($A15,'Return Data'!$B$7:$R$2843,12,0)</f>
        <v>2.8946000000000001</v>
      </c>
      <c r="I15" s="66">
        <f t="shared" si="2"/>
        <v>5</v>
      </c>
      <c r="J15" s="65">
        <f>VLOOKUP($A15,'Return Data'!$B$7:$R$2843,13,0)</f>
        <v>3.6901999999999999</v>
      </c>
      <c r="K15" s="66">
        <f t="shared" si="3"/>
        <v>7</v>
      </c>
      <c r="L15" s="65">
        <f>VLOOKUP($A15,'Return Data'!$B$7:$R$2843,17,0)</f>
        <v>4.5507</v>
      </c>
      <c r="M15" s="66">
        <f t="shared" si="4"/>
        <v>10</v>
      </c>
      <c r="N15" s="65">
        <f>VLOOKUP($A15,'Return Data'!$B$7:$R$2843,14,0)</f>
        <v>5.1782000000000004</v>
      </c>
      <c r="O15" s="66">
        <f t="shared" si="6"/>
        <v>7</v>
      </c>
      <c r="P15" s="65">
        <f>VLOOKUP($A15,'Return Data'!$B$7:$R$2843,15,0)</f>
        <v>5.5125999999999999</v>
      </c>
      <c r="Q15" s="66">
        <f t="shared" si="7"/>
        <v>6</v>
      </c>
      <c r="R15" s="65">
        <f>VLOOKUP($A15,'Return Data'!$B$7:$R$2843,16,0)</f>
        <v>7.1245000000000003</v>
      </c>
      <c r="S15" s="67">
        <f t="shared" si="5"/>
        <v>2</v>
      </c>
    </row>
    <row r="16" spans="1:20" x14ac:dyDescent="0.3">
      <c r="A16" s="63" t="s">
        <v>1745</v>
      </c>
      <c r="B16" s="64">
        <f>VLOOKUP($A16,'Return Data'!$B$7:$R$2843,3,0)</f>
        <v>44372</v>
      </c>
      <c r="C16" s="65">
        <f>VLOOKUP($A16,'Return Data'!$B$7:$R$2843,4,0)</f>
        <v>25.748100000000001</v>
      </c>
      <c r="D16" s="65">
        <f>VLOOKUP($A16,'Return Data'!$B$7:$R$2843,10,0)</f>
        <v>1.1912</v>
      </c>
      <c r="E16" s="66">
        <f t="shared" si="0"/>
        <v>16</v>
      </c>
      <c r="F16" s="65">
        <f>VLOOKUP($A16,'Return Data'!$B$7:$R$2843,11,0)</f>
        <v>2.0190999999999999</v>
      </c>
      <c r="G16" s="66">
        <f t="shared" si="1"/>
        <v>13</v>
      </c>
      <c r="H16" s="65">
        <f>VLOOKUP($A16,'Return Data'!$B$7:$R$2843,12,0)</f>
        <v>2.7118000000000002</v>
      </c>
      <c r="I16" s="66">
        <f t="shared" si="2"/>
        <v>12</v>
      </c>
      <c r="J16" s="65">
        <f>VLOOKUP($A16,'Return Data'!$B$7:$R$2843,13,0)</f>
        <v>3.4605000000000001</v>
      </c>
      <c r="K16" s="66">
        <f t="shared" si="3"/>
        <v>13</v>
      </c>
      <c r="L16" s="65">
        <f>VLOOKUP($A16,'Return Data'!$B$7:$R$2843,17,0)</f>
        <v>4.2762000000000002</v>
      </c>
      <c r="M16" s="66">
        <f t="shared" si="4"/>
        <v>16</v>
      </c>
      <c r="N16" s="65">
        <f>VLOOKUP($A16,'Return Data'!$B$7:$R$2843,14,0)</f>
        <v>5.0221999999999998</v>
      </c>
      <c r="O16" s="66">
        <f t="shared" si="6"/>
        <v>10</v>
      </c>
      <c r="P16" s="65">
        <f>VLOOKUP($A16,'Return Data'!$B$7:$R$2843,15,0)</f>
        <v>5.3921000000000001</v>
      </c>
      <c r="Q16" s="66">
        <f t="shared" si="7"/>
        <v>9</v>
      </c>
      <c r="R16" s="65">
        <f>VLOOKUP($A16,'Return Data'!$B$7:$R$2843,16,0)</f>
        <v>6.7302</v>
      </c>
      <c r="S16" s="67">
        <f t="shared" si="5"/>
        <v>6</v>
      </c>
    </row>
    <row r="17" spans="1:19" x14ac:dyDescent="0.3">
      <c r="A17" s="63" t="s">
        <v>1746</v>
      </c>
      <c r="B17" s="64">
        <f>VLOOKUP($A17,'Return Data'!$B$7:$R$2843,3,0)</f>
        <v>44372</v>
      </c>
      <c r="C17" s="65">
        <f>VLOOKUP($A17,'Return Data'!$B$7:$R$2843,4,0)</f>
        <v>14.345000000000001</v>
      </c>
      <c r="D17" s="65">
        <f>VLOOKUP($A17,'Return Data'!$B$7:$R$2843,10,0)</f>
        <v>0.88900000000000001</v>
      </c>
      <c r="E17" s="66">
        <f t="shared" si="0"/>
        <v>26</v>
      </c>
      <c r="F17" s="65">
        <f>VLOOKUP($A17,'Return Data'!$B$7:$R$2843,11,0)</f>
        <v>1.4319</v>
      </c>
      <c r="G17" s="66">
        <f t="shared" si="1"/>
        <v>24</v>
      </c>
      <c r="H17" s="65">
        <f>VLOOKUP($A17,'Return Data'!$B$7:$R$2843,12,0)</f>
        <v>1.6727000000000001</v>
      </c>
      <c r="I17" s="66">
        <f t="shared" si="2"/>
        <v>24</v>
      </c>
      <c r="J17" s="65">
        <f>VLOOKUP($A17,'Return Data'!$B$7:$R$2843,13,0)</f>
        <v>2.2219000000000002</v>
      </c>
      <c r="K17" s="66">
        <f t="shared" si="3"/>
        <v>24</v>
      </c>
      <c r="L17" s="65">
        <f>VLOOKUP($A17,'Return Data'!$B$7:$R$2843,17,0)</f>
        <v>3.5566</v>
      </c>
      <c r="M17" s="66">
        <f t="shared" si="4"/>
        <v>19</v>
      </c>
      <c r="N17" s="65">
        <f>VLOOKUP($A17,'Return Data'!$B$7:$R$2843,14,0)</f>
        <v>4.2895000000000003</v>
      </c>
      <c r="O17" s="66">
        <f t="shared" si="6"/>
        <v>16</v>
      </c>
      <c r="P17" s="65">
        <f>VLOOKUP($A17,'Return Data'!$B$7:$R$2843,15,0)</f>
        <v>5.0589000000000004</v>
      </c>
      <c r="Q17" s="66">
        <f t="shared" si="7"/>
        <v>14</v>
      </c>
      <c r="R17" s="65">
        <f>VLOOKUP($A17,'Return Data'!$B$7:$R$2843,16,0)</f>
        <v>5.6894999999999998</v>
      </c>
      <c r="S17" s="67">
        <f t="shared" si="5"/>
        <v>15</v>
      </c>
    </row>
    <row r="18" spans="1:19" x14ac:dyDescent="0.3">
      <c r="A18" s="63" t="s">
        <v>1747</v>
      </c>
      <c r="B18" s="64">
        <f>VLOOKUP($A18,'Return Data'!$B$7:$R$2843,3,0)</f>
        <v>44372</v>
      </c>
      <c r="C18" s="65">
        <f>VLOOKUP($A18,'Return Data'!$B$7:$R$2843,4,0)</f>
        <v>25.008600000000001</v>
      </c>
      <c r="D18" s="65">
        <f>VLOOKUP($A18,'Return Data'!$B$7:$R$2843,10,0)</f>
        <v>1.1964999999999999</v>
      </c>
      <c r="E18" s="66">
        <f t="shared" si="0"/>
        <v>15</v>
      </c>
      <c r="F18" s="65">
        <f>VLOOKUP($A18,'Return Data'!$B$7:$R$2843,11,0)</f>
        <v>2.0059999999999998</v>
      </c>
      <c r="G18" s="66">
        <f t="shared" si="1"/>
        <v>14</v>
      </c>
      <c r="H18" s="65">
        <f>VLOOKUP($A18,'Return Data'!$B$7:$R$2843,12,0)</f>
        <v>2.6347999999999998</v>
      </c>
      <c r="I18" s="66">
        <f t="shared" si="2"/>
        <v>14</v>
      </c>
      <c r="J18" s="65">
        <f>VLOOKUP($A18,'Return Data'!$B$7:$R$2843,13,0)</f>
        <v>3.4597000000000002</v>
      </c>
      <c r="K18" s="66">
        <f t="shared" si="3"/>
        <v>14</v>
      </c>
      <c r="L18" s="65">
        <f>VLOOKUP($A18,'Return Data'!$B$7:$R$2843,17,0)</f>
        <v>4.5664999999999996</v>
      </c>
      <c r="M18" s="66">
        <f t="shared" si="4"/>
        <v>9</v>
      </c>
      <c r="N18" s="65">
        <f>VLOOKUP($A18,'Return Data'!$B$7:$R$2843,14,0)</f>
        <v>4.9912000000000001</v>
      </c>
      <c r="O18" s="66">
        <f t="shared" si="6"/>
        <v>11</v>
      </c>
      <c r="P18" s="65">
        <f>VLOOKUP($A18,'Return Data'!$B$7:$R$2843,15,0)</f>
        <v>5.3872999999999998</v>
      </c>
      <c r="Q18" s="66">
        <f t="shared" si="7"/>
        <v>10</v>
      </c>
      <c r="R18" s="65">
        <f>VLOOKUP($A18,'Return Data'!$B$7:$R$2843,16,0)</f>
        <v>6.6853999999999996</v>
      </c>
      <c r="S18" s="67">
        <f t="shared" si="5"/>
        <v>8</v>
      </c>
    </row>
    <row r="19" spans="1:19" x14ac:dyDescent="0.3">
      <c r="A19" s="63" t="s">
        <v>1748</v>
      </c>
      <c r="B19" s="64">
        <f>VLOOKUP($A19,'Return Data'!$B$7:$R$2843,3,0)</f>
        <v>44372</v>
      </c>
      <c r="C19" s="65">
        <f>VLOOKUP($A19,'Return Data'!$B$7:$R$2843,4,0)</f>
        <v>10.597799999999999</v>
      </c>
      <c r="D19" s="65">
        <f>VLOOKUP($A19,'Return Data'!$B$7:$R$2843,10,0)</f>
        <v>0.98429999999999995</v>
      </c>
      <c r="E19" s="66">
        <f t="shared" si="0"/>
        <v>24</v>
      </c>
      <c r="F19" s="65">
        <f>VLOOKUP($A19,'Return Data'!$B$7:$R$2843,11,0)</f>
        <v>1.427</v>
      </c>
      <c r="G19" s="66">
        <f t="shared" si="1"/>
        <v>25</v>
      </c>
      <c r="H19" s="65">
        <f>VLOOKUP($A19,'Return Data'!$B$7:$R$2843,12,0)</f>
        <v>1.8285</v>
      </c>
      <c r="I19" s="66">
        <f t="shared" si="2"/>
        <v>22</v>
      </c>
      <c r="J19" s="65">
        <f>VLOOKUP($A19,'Return Data'!$B$7:$R$2843,13,0)</f>
        <v>2.5308999999999999</v>
      </c>
      <c r="K19" s="66">
        <f t="shared" si="3"/>
        <v>20</v>
      </c>
      <c r="L19" s="65"/>
      <c r="M19" s="66"/>
      <c r="N19" s="65"/>
      <c r="O19" s="66"/>
      <c r="P19" s="65"/>
      <c r="Q19" s="66"/>
      <c r="R19" s="65">
        <f>VLOOKUP($A19,'Return Data'!$B$7:$R$2843,16,0)</f>
        <v>3.2884000000000002</v>
      </c>
      <c r="S19" s="67">
        <f t="shared" si="5"/>
        <v>24</v>
      </c>
    </row>
    <row r="20" spans="1:19" x14ac:dyDescent="0.3">
      <c r="A20" s="63" t="s">
        <v>1749</v>
      </c>
      <c r="B20" s="64">
        <f>VLOOKUP($A20,'Return Data'!$B$7:$R$2843,3,0)</f>
        <v>44372</v>
      </c>
      <c r="C20" s="65">
        <f>VLOOKUP($A20,'Return Data'!$B$7:$R$2843,4,0)</f>
        <v>26.2501</v>
      </c>
      <c r="D20" s="65">
        <f>VLOOKUP($A20,'Return Data'!$B$7:$R$2843,10,0)</f>
        <v>1.0430999999999999</v>
      </c>
      <c r="E20" s="66">
        <f t="shared" si="0"/>
        <v>23</v>
      </c>
      <c r="F20" s="65">
        <f>VLOOKUP($A20,'Return Data'!$B$7:$R$2843,11,0)</f>
        <v>1.4362999999999999</v>
      </c>
      <c r="G20" s="66">
        <f t="shared" si="1"/>
        <v>23</v>
      </c>
      <c r="H20" s="65">
        <f>VLOOKUP($A20,'Return Data'!$B$7:$R$2843,12,0)</f>
        <v>1.9278999999999999</v>
      </c>
      <c r="I20" s="66">
        <f t="shared" si="2"/>
        <v>21</v>
      </c>
      <c r="J20" s="65">
        <f>VLOOKUP($A20,'Return Data'!$B$7:$R$2843,13,0)</f>
        <v>2.3208000000000002</v>
      </c>
      <c r="K20" s="66">
        <f t="shared" si="3"/>
        <v>23</v>
      </c>
      <c r="L20" s="65">
        <f>VLOOKUP($A20,'Return Data'!$B$7:$R$2843,17,0)</f>
        <v>3.1549</v>
      </c>
      <c r="M20" s="66">
        <f>RANK(L20,L$8:L$34,0)</f>
        <v>21</v>
      </c>
      <c r="N20" s="65">
        <f>VLOOKUP($A20,'Return Data'!$B$7:$R$2843,14,0)</f>
        <v>4.0141999999999998</v>
      </c>
      <c r="O20" s="66">
        <f>RANK(N20,N$8:N$34,0)</f>
        <v>17</v>
      </c>
      <c r="P20" s="65">
        <f>VLOOKUP($A20,'Return Data'!$B$7:$R$2843,15,0)</f>
        <v>4.6924999999999999</v>
      </c>
      <c r="Q20" s="66">
        <f>RANK(P20,P$8:P$34,0)</f>
        <v>15</v>
      </c>
      <c r="R20" s="65">
        <f>VLOOKUP($A20,'Return Data'!$B$7:$R$2843,16,0)</f>
        <v>6.6692999999999998</v>
      </c>
      <c r="S20" s="67">
        <f t="shared" si="5"/>
        <v>9</v>
      </c>
    </row>
    <row r="21" spans="1:19" x14ac:dyDescent="0.3">
      <c r="A21" s="63" t="s">
        <v>1750</v>
      </c>
      <c r="B21" s="64">
        <f>VLOOKUP($A21,'Return Data'!$B$7:$R$2843,3,0)</f>
        <v>44372</v>
      </c>
      <c r="C21" s="65">
        <f>VLOOKUP($A21,'Return Data'!$B$7:$R$2843,4,0)</f>
        <v>29.398199999999999</v>
      </c>
      <c r="D21" s="65">
        <f>VLOOKUP($A21,'Return Data'!$B$7:$R$2843,10,0)</f>
        <v>1.3196000000000001</v>
      </c>
      <c r="E21" s="66">
        <f t="shared" si="0"/>
        <v>5</v>
      </c>
      <c r="F21" s="65">
        <f>VLOOKUP($A21,'Return Data'!$B$7:$R$2843,11,0)</f>
        <v>2.2667000000000002</v>
      </c>
      <c r="G21" s="66">
        <f t="shared" si="1"/>
        <v>1</v>
      </c>
      <c r="H21" s="65">
        <f>VLOOKUP($A21,'Return Data'!$B$7:$R$2843,12,0)</f>
        <v>2.9882</v>
      </c>
      <c r="I21" s="66">
        <f t="shared" si="2"/>
        <v>2</v>
      </c>
      <c r="J21" s="65">
        <f>VLOOKUP($A21,'Return Data'!$B$7:$R$2843,13,0)</f>
        <v>3.8479000000000001</v>
      </c>
      <c r="K21" s="66">
        <f t="shared" si="3"/>
        <v>4</v>
      </c>
      <c r="L21" s="65">
        <f>VLOOKUP($A21,'Return Data'!$B$7:$R$2843,17,0)</f>
        <v>4.6768000000000001</v>
      </c>
      <c r="M21" s="66">
        <f>RANK(L21,L$8:L$34,0)</f>
        <v>5</v>
      </c>
      <c r="N21" s="65">
        <f>VLOOKUP($A21,'Return Data'!$B$7:$R$2843,14,0)</f>
        <v>5.2735000000000003</v>
      </c>
      <c r="O21" s="66">
        <f>RANK(N21,N$8:N$34,0)</f>
        <v>4</v>
      </c>
      <c r="P21" s="65">
        <f>VLOOKUP($A21,'Return Data'!$B$7:$R$2843,15,0)</f>
        <v>5.6276000000000002</v>
      </c>
      <c r="Q21" s="66">
        <f>RANK(P21,P$8:P$34,0)</f>
        <v>2</v>
      </c>
      <c r="R21" s="65">
        <f>VLOOKUP($A21,'Return Data'!$B$7:$R$2843,16,0)</f>
        <v>7.0873999999999997</v>
      </c>
      <c r="S21" s="67">
        <f t="shared" si="5"/>
        <v>3</v>
      </c>
    </row>
    <row r="22" spans="1:19" x14ac:dyDescent="0.3">
      <c r="A22" s="63" t="s">
        <v>1751</v>
      </c>
      <c r="B22" s="64">
        <f>VLOOKUP($A22,'Return Data'!$B$7:$R$2843,3,0)</f>
        <v>44372</v>
      </c>
      <c r="C22" s="65">
        <f>VLOOKUP($A22,'Return Data'!$B$7:$R$2843,4,0)</f>
        <v>15.143000000000001</v>
      </c>
      <c r="D22" s="65">
        <f>VLOOKUP($A22,'Return Data'!$B$7:$R$2843,10,0)</f>
        <v>1.23</v>
      </c>
      <c r="E22" s="66">
        <f t="shared" si="0"/>
        <v>13</v>
      </c>
      <c r="F22" s="65">
        <f>VLOOKUP($A22,'Return Data'!$B$7:$R$2843,11,0)</f>
        <v>2.145</v>
      </c>
      <c r="G22" s="66">
        <f t="shared" si="1"/>
        <v>8</v>
      </c>
      <c r="H22" s="65">
        <f>VLOOKUP($A22,'Return Data'!$B$7:$R$2843,12,0)</f>
        <v>2.8317000000000001</v>
      </c>
      <c r="I22" s="66">
        <f t="shared" si="2"/>
        <v>9</v>
      </c>
      <c r="J22" s="65">
        <f>VLOOKUP($A22,'Return Data'!$B$7:$R$2843,13,0)</f>
        <v>3.9256000000000002</v>
      </c>
      <c r="K22" s="66">
        <f t="shared" si="3"/>
        <v>3</v>
      </c>
      <c r="L22" s="65">
        <f>VLOOKUP($A22,'Return Data'!$B$7:$R$2843,17,0)</f>
        <v>4.8525999999999998</v>
      </c>
      <c r="M22" s="66">
        <f>RANK(L22,L$8:L$34,0)</f>
        <v>2</v>
      </c>
      <c r="N22" s="65">
        <f>VLOOKUP($A22,'Return Data'!$B$7:$R$2843,14,0)</f>
        <v>5.3102</v>
      </c>
      <c r="O22" s="66">
        <f>RANK(N22,N$8:N$34,0)</f>
        <v>2</v>
      </c>
      <c r="P22" s="65">
        <f>VLOOKUP($A22,'Return Data'!$B$7:$R$2843,15,0)</f>
        <v>5.6261000000000001</v>
      </c>
      <c r="Q22" s="66">
        <f>RANK(P22,P$8:P$34,0)</f>
        <v>3</v>
      </c>
      <c r="R22" s="65">
        <f>VLOOKUP($A22,'Return Data'!$B$7:$R$2843,16,0)</f>
        <v>6.1144999999999996</v>
      </c>
      <c r="S22" s="67">
        <f t="shared" si="5"/>
        <v>12</v>
      </c>
    </row>
    <row r="23" spans="1:19" x14ac:dyDescent="0.3">
      <c r="A23" s="63" t="s">
        <v>1752</v>
      </c>
      <c r="B23" s="64">
        <f>VLOOKUP($A23,'Return Data'!$B$7:$R$2843,3,0)</f>
        <v>44372</v>
      </c>
      <c r="C23" s="65">
        <f>VLOOKUP($A23,'Return Data'!$B$7:$R$2843,4,0)</f>
        <v>11.0794</v>
      </c>
      <c r="D23" s="65">
        <f>VLOOKUP($A23,'Return Data'!$B$7:$R$2843,10,0)</f>
        <v>1.1226</v>
      </c>
      <c r="E23" s="66">
        <f t="shared" si="0"/>
        <v>20</v>
      </c>
      <c r="F23" s="65">
        <f>VLOOKUP($A23,'Return Data'!$B$7:$R$2843,11,0)</f>
        <v>1.8046</v>
      </c>
      <c r="G23" s="66">
        <f t="shared" si="1"/>
        <v>20</v>
      </c>
      <c r="H23" s="65">
        <f>VLOOKUP($A23,'Return Data'!$B$7:$R$2843,12,0)</f>
        <v>2.3170000000000002</v>
      </c>
      <c r="I23" s="66">
        <f t="shared" si="2"/>
        <v>19</v>
      </c>
      <c r="J23" s="65">
        <f>VLOOKUP($A23,'Return Data'!$B$7:$R$2843,13,0)</f>
        <v>2.9598</v>
      </c>
      <c r="K23" s="66">
        <f t="shared" si="3"/>
        <v>19</v>
      </c>
      <c r="L23" s="65">
        <f>VLOOKUP($A23,'Return Data'!$B$7:$R$2843,17,0)</f>
        <v>4.0083000000000002</v>
      </c>
      <c r="M23" s="66">
        <f>RANK(L23,L$8:L$34,0)</f>
        <v>18</v>
      </c>
      <c r="N23" s="65"/>
      <c r="O23" s="66"/>
      <c r="P23" s="65"/>
      <c r="Q23" s="66"/>
      <c r="R23" s="65">
        <f>VLOOKUP($A23,'Return Data'!$B$7:$R$2843,16,0)</f>
        <v>4.3331</v>
      </c>
      <c r="S23" s="67">
        <f t="shared" si="5"/>
        <v>20</v>
      </c>
    </row>
    <row r="24" spans="1:19" x14ac:dyDescent="0.3">
      <c r="A24" s="63" t="s">
        <v>1753</v>
      </c>
      <c r="B24" s="64">
        <f>VLOOKUP($A24,'Return Data'!$B$7:$R$2843,3,0)</f>
        <v>44372</v>
      </c>
      <c r="C24" s="65">
        <f>VLOOKUP($A24,'Return Data'!$B$7:$R$2843,4,0)</f>
        <v>10.250999999999999</v>
      </c>
      <c r="D24" s="65">
        <f>VLOOKUP($A24,'Return Data'!$B$7:$R$2843,10,0)</f>
        <v>1.0528</v>
      </c>
      <c r="E24" s="66">
        <f t="shared" si="0"/>
        <v>22</v>
      </c>
      <c r="F24" s="65">
        <f>VLOOKUP($A24,'Return Data'!$B$7:$R$2843,11,0)</f>
        <v>1.6873</v>
      </c>
      <c r="G24" s="66">
        <f t="shared" si="1"/>
        <v>21</v>
      </c>
      <c r="H24" s="65"/>
      <c r="I24" s="66"/>
      <c r="J24" s="65"/>
      <c r="K24" s="66"/>
      <c r="L24" s="65"/>
      <c r="M24" s="66"/>
      <c r="N24" s="65"/>
      <c r="O24" s="66"/>
      <c r="P24" s="65"/>
      <c r="Q24" s="66"/>
      <c r="R24" s="65">
        <f>VLOOKUP($A24,'Return Data'!$B$7:$R$2843,16,0)</f>
        <v>2.5099999999999998</v>
      </c>
      <c r="S24" s="67">
        <f t="shared" si="5"/>
        <v>26</v>
      </c>
    </row>
    <row r="25" spans="1:19" x14ac:dyDescent="0.3">
      <c r="A25" s="63" t="s">
        <v>1754</v>
      </c>
      <c r="B25" s="64">
        <f>VLOOKUP($A25,'Return Data'!$B$7:$R$2843,3,0)</f>
        <v>44372</v>
      </c>
      <c r="C25" s="65">
        <f>VLOOKUP($A25,'Return Data'!$B$7:$R$2843,4,0)</f>
        <v>10.36</v>
      </c>
      <c r="D25" s="65">
        <f>VLOOKUP($A25,'Return Data'!$B$7:$R$2843,10,0)</f>
        <v>1.2608999999999999</v>
      </c>
      <c r="E25" s="66">
        <f t="shared" si="0"/>
        <v>10</v>
      </c>
      <c r="F25" s="65">
        <f>VLOOKUP($A25,'Return Data'!$B$7:$R$2843,11,0)</f>
        <v>1.9985999999999999</v>
      </c>
      <c r="G25" s="66">
        <f t="shared" si="1"/>
        <v>15</v>
      </c>
      <c r="H25" s="65"/>
      <c r="I25" s="66"/>
      <c r="J25" s="65"/>
      <c r="K25" s="66"/>
      <c r="L25" s="65"/>
      <c r="M25" s="66"/>
      <c r="N25" s="65"/>
      <c r="O25" s="66"/>
      <c r="P25" s="65"/>
      <c r="Q25" s="66"/>
      <c r="R25" s="65">
        <f>VLOOKUP($A25,'Return Data'!$B$7:$R$2843,16,0)</f>
        <v>3.5407999999999999</v>
      </c>
      <c r="S25" s="67">
        <f t="shared" si="5"/>
        <v>23</v>
      </c>
    </row>
    <row r="26" spans="1:19" x14ac:dyDescent="0.3">
      <c r="A26" s="63" t="s">
        <v>2010</v>
      </c>
      <c r="B26" s="64">
        <f>VLOOKUP($A26,'Return Data'!$B$7:$R$2843,3,0)</f>
        <v>44372</v>
      </c>
      <c r="C26" s="65">
        <f>VLOOKUP($A26,'Return Data'!$B$7:$R$2843,4,0)</f>
        <v>10.7067</v>
      </c>
      <c r="D26" s="65">
        <f>VLOOKUP($A26,'Return Data'!$B$7:$R$2843,10,0)</f>
        <v>0.20119999999999999</v>
      </c>
      <c r="E26" s="66">
        <f t="shared" si="0"/>
        <v>27</v>
      </c>
      <c r="F26" s="65">
        <f>VLOOKUP($A26,'Return Data'!$B$7:$R$2843,11,0)</f>
        <v>0.36180000000000001</v>
      </c>
      <c r="G26" s="66">
        <f t="shared" si="1"/>
        <v>27</v>
      </c>
      <c r="H26" s="65">
        <f>VLOOKUP($A26,'Return Data'!$B$7:$R$2843,12,0)</f>
        <v>0.49370000000000003</v>
      </c>
      <c r="I26" s="66">
        <f t="shared" ref="I26:I34" si="8">RANK(H26,H$8:H$34,0)</f>
        <v>25</v>
      </c>
      <c r="J26" s="65">
        <f>VLOOKUP($A26,'Return Data'!$B$7:$R$2843,13,0)</f>
        <v>0.13089999999999999</v>
      </c>
      <c r="K26" s="66">
        <f t="shared" ref="K26:K34" si="9">RANK(J26,J$8:J$34,0)</f>
        <v>25</v>
      </c>
      <c r="L26" s="65">
        <f>VLOOKUP($A26,'Return Data'!$B$7:$R$2843,17,0)</f>
        <v>1.1288</v>
      </c>
      <c r="M26" s="66">
        <f>RANK(L26,L$8:L$34,0)</f>
        <v>23</v>
      </c>
      <c r="N26" s="65"/>
      <c r="O26" s="66"/>
      <c r="P26" s="65"/>
      <c r="Q26" s="66"/>
      <c r="R26" s="65">
        <f>VLOOKUP($A26,'Return Data'!$B$7:$R$2843,16,0)</f>
        <v>2.4445000000000001</v>
      </c>
      <c r="S26" s="67">
        <f t="shared" si="5"/>
        <v>27</v>
      </c>
    </row>
    <row r="27" spans="1:19" x14ac:dyDescent="0.3">
      <c r="A27" s="63" t="s">
        <v>1755</v>
      </c>
      <c r="B27" s="64">
        <f>VLOOKUP($A27,'Return Data'!$B$7:$R$2843,3,0)</f>
        <v>44372</v>
      </c>
      <c r="C27" s="65">
        <f>VLOOKUP($A27,'Return Data'!$B$7:$R$2843,4,0)</f>
        <v>21.0671</v>
      </c>
      <c r="D27" s="65">
        <f>VLOOKUP($A27,'Return Data'!$B$7:$R$2843,10,0)</f>
        <v>1.2817000000000001</v>
      </c>
      <c r="E27" s="66">
        <f t="shared" si="0"/>
        <v>8</v>
      </c>
      <c r="F27" s="65">
        <f>VLOOKUP($A27,'Return Data'!$B$7:$R$2843,11,0)</f>
        <v>2.1276999999999999</v>
      </c>
      <c r="G27" s="66">
        <f t="shared" si="1"/>
        <v>10</v>
      </c>
      <c r="H27" s="65">
        <f>VLOOKUP($A27,'Return Data'!$B$7:$R$2843,12,0)</f>
        <v>2.8180000000000001</v>
      </c>
      <c r="I27" s="66">
        <f t="shared" si="8"/>
        <v>10</v>
      </c>
      <c r="J27" s="65">
        <f>VLOOKUP($A27,'Return Data'!$B$7:$R$2843,13,0)</f>
        <v>3.6415000000000002</v>
      </c>
      <c r="K27" s="66">
        <f t="shared" si="9"/>
        <v>10</v>
      </c>
      <c r="L27" s="65">
        <f>VLOOKUP($A27,'Return Data'!$B$7:$R$2843,17,0)</f>
        <v>4.5895000000000001</v>
      </c>
      <c r="M27" s="66">
        <f>RANK(L27,L$8:L$34,0)</f>
        <v>7</v>
      </c>
      <c r="N27" s="65">
        <f>VLOOKUP($A27,'Return Data'!$B$7:$R$2843,14,0)</f>
        <v>5.2518000000000002</v>
      </c>
      <c r="O27" s="66">
        <f>RANK(N27,N$8:N$34,0)</f>
        <v>6</v>
      </c>
      <c r="P27" s="65">
        <f>VLOOKUP($A27,'Return Data'!$B$7:$R$2843,15,0)</f>
        <v>5.6521999999999997</v>
      </c>
      <c r="Q27" s="66">
        <f>RANK(P27,P$8:P$34,0)</f>
        <v>1</v>
      </c>
      <c r="R27" s="65">
        <f>VLOOKUP($A27,'Return Data'!$B$7:$R$2843,16,0)</f>
        <v>7.2091000000000003</v>
      </c>
      <c r="S27" s="67">
        <f t="shared" si="5"/>
        <v>1</v>
      </c>
    </row>
    <row r="28" spans="1:19" x14ac:dyDescent="0.3">
      <c r="A28" s="63" t="s">
        <v>1756</v>
      </c>
      <c r="B28" s="64">
        <f>VLOOKUP($A28,'Return Data'!$B$7:$R$2843,3,0)</f>
        <v>44372</v>
      </c>
      <c r="C28" s="65">
        <f>VLOOKUP($A28,'Return Data'!$B$7:$R$2843,4,0)</f>
        <v>14.748200000000001</v>
      </c>
      <c r="D28" s="65">
        <f>VLOOKUP($A28,'Return Data'!$B$7:$R$2843,10,0)</f>
        <v>1.1571</v>
      </c>
      <c r="E28" s="66">
        <f t="shared" si="0"/>
        <v>18</v>
      </c>
      <c r="F28" s="65">
        <f>VLOOKUP($A28,'Return Data'!$B$7:$R$2843,11,0)</f>
        <v>1.8909</v>
      </c>
      <c r="G28" s="66">
        <f t="shared" si="1"/>
        <v>18</v>
      </c>
      <c r="H28" s="65">
        <f>VLOOKUP($A28,'Return Data'!$B$7:$R$2843,12,0)</f>
        <v>2.6705000000000001</v>
      </c>
      <c r="I28" s="66">
        <f t="shared" si="8"/>
        <v>13</v>
      </c>
      <c r="J28" s="65">
        <f>VLOOKUP($A28,'Return Data'!$B$7:$R$2843,13,0)</f>
        <v>3.6568999999999998</v>
      </c>
      <c r="K28" s="66">
        <f t="shared" si="9"/>
        <v>9</v>
      </c>
      <c r="L28" s="65">
        <f>VLOOKUP($A28,'Return Data'!$B$7:$R$2843,17,0)</f>
        <v>4.2897999999999996</v>
      </c>
      <c r="M28" s="66">
        <f>RANK(L28,L$8:L$34,0)</f>
        <v>14</v>
      </c>
      <c r="N28" s="65">
        <f>VLOOKUP($A28,'Return Data'!$B$7:$R$2843,14,0)</f>
        <v>4.8465999999999996</v>
      </c>
      <c r="O28" s="66">
        <f>RANK(N28,N$8:N$34,0)</f>
        <v>14</v>
      </c>
      <c r="P28" s="65">
        <f>VLOOKUP($A28,'Return Data'!$B$7:$R$2843,15,0)</f>
        <v>5.2923999999999998</v>
      </c>
      <c r="Q28" s="66">
        <f>RANK(P28,P$8:P$34,0)</f>
        <v>11</v>
      </c>
      <c r="R28" s="65">
        <f>VLOOKUP($A28,'Return Data'!$B$7:$R$2843,16,0)</f>
        <v>5.851</v>
      </c>
      <c r="S28" s="67">
        <f t="shared" si="5"/>
        <v>14</v>
      </c>
    </row>
    <row r="29" spans="1:19" x14ac:dyDescent="0.3">
      <c r="A29" s="63" t="s">
        <v>1757</v>
      </c>
      <c r="B29" s="64">
        <f>VLOOKUP($A29,'Return Data'!$B$7:$R$2843,3,0)</f>
        <v>44372</v>
      </c>
      <c r="C29" s="65">
        <f>VLOOKUP($A29,'Return Data'!$B$7:$R$2843,4,0)</f>
        <v>11.692299999999999</v>
      </c>
      <c r="D29" s="65">
        <f>VLOOKUP($A29,'Return Data'!$B$7:$R$2843,10,0)</f>
        <v>1.0867</v>
      </c>
      <c r="E29" s="66">
        <f t="shared" si="0"/>
        <v>21</v>
      </c>
      <c r="F29" s="65">
        <f>VLOOKUP($A29,'Return Data'!$B$7:$R$2843,11,0)</f>
        <v>1.5891</v>
      </c>
      <c r="G29" s="66">
        <f t="shared" si="1"/>
        <v>22</v>
      </c>
      <c r="H29" s="65">
        <f>VLOOKUP($A29,'Return Data'!$B$7:$R$2843,12,0)</f>
        <v>1.9648000000000001</v>
      </c>
      <c r="I29" s="66">
        <f t="shared" si="8"/>
        <v>20</v>
      </c>
      <c r="J29" s="65">
        <f>VLOOKUP($A29,'Return Data'!$B$7:$R$2843,13,0)</f>
        <v>2.3226</v>
      </c>
      <c r="K29" s="66">
        <f t="shared" si="9"/>
        <v>22</v>
      </c>
      <c r="L29" s="65">
        <f>VLOOKUP($A29,'Return Data'!$B$7:$R$2843,17,0)</f>
        <v>2.7082999999999999</v>
      </c>
      <c r="M29" s="66">
        <f>RANK(L29,L$8:L$34,0)</f>
        <v>22</v>
      </c>
      <c r="N29" s="65">
        <f>VLOOKUP($A29,'Return Data'!$B$7:$R$2843,14,0)</f>
        <v>1.3451</v>
      </c>
      <c r="O29" s="66">
        <f>RANK(N29,N$8:N$34,0)</f>
        <v>18</v>
      </c>
      <c r="P29" s="65"/>
      <c r="Q29" s="66"/>
      <c r="R29" s="65">
        <f>VLOOKUP($A29,'Return Data'!$B$7:$R$2843,16,0)</f>
        <v>3.0638000000000001</v>
      </c>
      <c r="S29" s="67">
        <f t="shared" si="5"/>
        <v>25</v>
      </c>
    </row>
    <row r="30" spans="1:19" x14ac:dyDescent="0.3">
      <c r="A30" s="63" t="s">
        <v>1758</v>
      </c>
      <c r="B30" s="64">
        <f>VLOOKUP($A30,'Return Data'!$B$7:$R$2843,3,0)</f>
        <v>44372</v>
      </c>
      <c r="C30" s="65">
        <f>VLOOKUP($A30,'Return Data'!$B$7:$R$2843,4,0)</f>
        <v>26.493400000000001</v>
      </c>
      <c r="D30" s="65">
        <f>VLOOKUP($A30,'Return Data'!$B$7:$R$2843,10,0)</f>
        <v>1.2647999999999999</v>
      </c>
      <c r="E30" s="66">
        <f t="shared" si="0"/>
        <v>9</v>
      </c>
      <c r="F30" s="65">
        <f>VLOOKUP($A30,'Return Data'!$B$7:$R$2843,11,0)</f>
        <v>2.0362</v>
      </c>
      <c r="G30" s="66">
        <f t="shared" si="1"/>
        <v>12</v>
      </c>
      <c r="H30" s="65">
        <f>VLOOKUP($A30,'Return Data'!$B$7:$R$2843,12,0)</f>
        <v>2.6179999999999999</v>
      </c>
      <c r="I30" s="66">
        <f t="shared" si="8"/>
        <v>16</v>
      </c>
      <c r="J30" s="65">
        <f>VLOOKUP($A30,'Return Data'!$B$7:$R$2843,13,0)</f>
        <v>3.2277</v>
      </c>
      <c r="K30" s="66">
        <f t="shared" si="9"/>
        <v>18</v>
      </c>
      <c r="L30" s="65">
        <f>VLOOKUP($A30,'Return Data'!$B$7:$R$2843,17,0)</f>
        <v>4.1055000000000001</v>
      </c>
      <c r="M30" s="66">
        <f>RANK(L30,L$8:L$34,0)</f>
        <v>17</v>
      </c>
      <c r="N30" s="65">
        <f>VLOOKUP($A30,'Return Data'!$B$7:$R$2843,14,0)</f>
        <v>4.8099999999999996</v>
      </c>
      <c r="O30" s="66">
        <f>RANK(N30,N$8:N$34,0)</f>
        <v>15</v>
      </c>
      <c r="P30" s="65">
        <f>VLOOKUP($A30,'Return Data'!$B$7:$R$2843,15,0)</f>
        <v>5.266</v>
      </c>
      <c r="Q30" s="66">
        <f>RANK(P30,P$8:P$34,0)</f>
        <v>12</v>
      </c>
      <c r="R30" s="65">
        <f>VLOOKUP($A30,'Return Data'!$B$7:$R$2843,16,0)</f>
        <v>6.8757000000000001</v>
      </c>
      <c r="S30" s="67">
        <f t="shared" si="5"/>
        <v>5</v>
      </c>
    </row>
    <row r="31" spans="1:19" x14ac:dyDescent="0.3">
      <c r="A31" s="63" t="s">
        <v>1759</v>
      </c>
      <c r="B31" s="64">
        <f>VLOOKUP($A31,'Return Data'!$B$7:$R$2843,3,0)</f>
        <v>44372</v>
      </c>
      <c r="C31" s="65">
        <f>VLOOKUP($A31,'Return Data'!$B$7:$R$2843,4,0)</f>
        <v>10.5472</v>
      </c>
      <c r="D31" s="65">
        <f>VLOOKUP($A31,'Return Data'!$B$7:$R$2843,10,0)</f>
        <v>1.4846999999999999</v>
      </c>
      <c r="E31" s="66">
        <f t="shared" si="0"/>
        <v>1</v>
      </c>
      <c r="F31" s="65">
        <f>VLOOKUP($A31,'Return Data'!$B$7:$R$2843,11,0)</f>
        <v>2.2223999999999999</v>
      </c>
      <c r="G31" s="66">
        <f t="shared" si="1"/>
        <v>3</v>
      </c>
      <c r="H31" s="65">
        <f>VLOOKUP($A31,'Return Data'!$B$7:$R$2843,12,0)</f>
        <v>2.9739</v>
      </c>
      <c r="I31" s="66">
        <f t="shared" si="8"/>
        <v>3</v>
      </c>
      <c r="J31" s="65">
        <f>VLOOKUP($A31,'Return Data'!$B$7:$R$2843,13,0)</f>
        <v>4.2224000000000004</v>
      </c>
      <c r="K31" s="66">
        <f t="shared" si="9"/>
        <v>1</v>
      </c>
      <c r="L31" s="65"/>
      <c r="M31" s="66"/>
      <c r="N31" s="65"/>
      <c r="O31" s="66"/>
      <c r="P31" s="65"/>
      <c r="Q31" s="66"/>
      <c r="R31" s="65">
        <f>VLOOKUP($A31,'Return Data'!$B$7:$R$2843,16,0)</f>
        <v>3.9098999999999999</v>
      </c>
      <c r="S31" s="67">
        <f t="shared" si="5"/>
        <v>22</v>
      </c>
    </row>
    <row r="32" spans="1:19" x14ac:dyDescent="0.3">
      <c r="A32" s="63" t="s">
        <v>1760</v>
      </c>
      <c r="B32" s="64">
        <f>VLOOKUP($A32,'Return Data'!$B$7:$R$2843,3,0)</f>
        <v>44372</v>
      </c>
      <c r="C32" s="65">
        <f>VLOOKUP($A32,'Return Data'!$B$7:$R$2843,4,0)</f>
        <v>11.4094</v>
      </c>
      <c r="D32" s="65">
        <f>VLOOKUP($A32,'Return Data'!$B$7:$R$2843,10,0)</f>
        <v>1.3304</v>
      </c>
      <c r="E32" s="66">
        <f t="shared" si="0"/>
        <v>3</v>
      </c>
      <c r="F32" s="65">
        <f>VLOOKUP($A32,'Return Data'!$B$7:$R$2843,11,0)</f>
        <v>2.2044999999999999</v>
      </c>
      <c r="G32" s="66">
        <f t="shared" si="1"/>
        <v>5</v>
      </c>
      <c r="H32" s="65">
        <f>VLOOKUP($A32,'Return Data'!$B$7:$R$2843,12,0)</f>
        <v>3.0072999999999999</v>
      </c>
      <c r="I32" s="66">
        <f t="shared" si="8"/>
        <v>1</v>
      </c>
      <c r="J32" s="65">
        <f>VLOOKUP($A32,'Return Data'!$B$7:$R$2843,13,0)</f>
        <v>3.9354</v>
      </c>
      <c r="K32" s="66">
        <f t="shared" si="9"/>
        <v>2</v>
      </c>
      <c r="L32" s="65">
        <f>VLOOKUP($A32,'Return Data'!$B$7:$R$2843,17,0)</f>
        <v>4.9927999999999999</v>
      </c>
      <c r="M32" s="66">
        <f>RANK(L32,L$8:L$34,0)</f>
        <v>1</v>
      </c>
      <c r="N32" s="65"/>
      <c r="O32" s="66"/>
      <c r="P32" s="65"/>
      <c r="Q32" s="66"/>
      <c r="R32" s="65">
        <f>VLOOKUP($A32,'Return Data'!$B$7:$R$2843,16,0)</f>
        <v>5.3703000000000003</v>
      </c>
      <c r="S32" s="67">
        <f t="shared" si="5"/>
        <v>17</v>
      </c>
    </row>
    <row r="33" spans="1:19" x14ac:dyDescent="0.3">
      <c r="A33" s="63" t="s">
        <v>1761</v>
      </c>
      <c r="B33" s="64">
        <f>VLOOKUP($A33,'Return Data'!$B$7:$R$2843,3,0)</f>
        <v>44372</v>
      </c>
      <c r="C33" s="65">
        <f>VLOOKUP($A33,'Return Data'!$B$7:$R$2843,4,0)</f>
        <v>11.1813</v>
      </c>
      <c r="D33" s="65">
        <f>VLOOKUP($A33,'Return Data'!$B$7:$R$2843,10,0)</f>
        <v>1.1809000000000001</v>
      </c>
      <c r="E33" s="66">
        <f t="shared" si="0"/>
        <v>17</v>
      </c>
      <c r="F33" s="65">
        <f>VLOOKUP($A33,'Return Data'!$B$7:$R$2843,11,0)</f>
        <v>1.9048</v>
      </c>
      <c r="G33" s="66">
        <f t="shared" si="1"/>
        <v>17</v>
      </c>
      <c r="H33" s="65">
        <f>VLOOKUP($A33,'Return Data'!$B$7:$R$2843,12,0)</f>
        <v>2.5375000000000001</v>
      </c>
      <c r="I33" s="66">
        <f t="shared" si="8"/>
        <v>18</v>
      </c>
      <c r="J33" s="65">
        <f>VLOOKUP($A33,'Return Data'!$B$7:$R$2843,13,0)</f>
        <v>3.3534999999999999</v>
      </c>
      <c r="K33" s="66">
        <f t="shared" si="9"/>
        <v>16</v>
      </c>
      <c r="L33" s="65">
        <f>VLOOKUP($A33,'Return Data'!$B$7:$R$2843,17,0)</f>
        <v>4.5307000000000004</v>
      </c>
      <c r="M33" s="66">
        <f>RANK(L33,L$8:L$34,0)</f>
        <v>11</v>
      </c>
      <c r="N33" s="65"/>
      <c r="O33" s="66"/>
      <c r="P33" s="65"/>
      <c r="Q33" s="66"/>
      <c r="R33" s="65">
        <f>VLOOKUP($A33,'Return Data'!$B$7:$R$2843,16,0)</f>
        <v>4.8762999999999996</v>
      </c>
      <c r="S33" s="67">
        <f t="shared" si="5"/>
        <v>19</v>
      </c>
    </row>
    <row r="34" spans="1:19" x14ac:dyDescent="0.3">
      <c r="A34" s="63" t="s">
        <v>1762</v>
      </c>
      <c r="B34" s="64">
        <f>VLOOKUP($A34,'Return Data'!$B$7:$R$2843,3,0)</f>
        <v>44372</v>
      </c>
      <c r="C34" s="65">
        <f>VLOOKUP($A34,'Return Data'!$B$7:$R$2843,4,0)</f>
        <v>27.7059</v>
      </c>
      <c r="D34" s="65">
        <f>VLOOKUP($A34,'Return Data'!$B$7:$R$2843,10,0)</f>
        <v>1.3561000000000001</v>
      </c>
      <c r="E34" s="66">
        <f t="shared" si="0"/>
        <v>2</v>
      </c>
      <c r="F34" s="65">
        <f>VLOOKUP($A34,'Return Data'!$B$7:$R$2843,11,0)</f>
        <v>2.2139000000000002</v>
      </c>
      <c r="G34" s="66">
        <f t="shared" si="1"/>
        <v>4</v>
      </c>
      <c r="H34" s="65">
        <f>VLOOKUP($A34,'Return Data'!$B$7:$R$2843,12,0)</f>
        <v>2.9178999999999999</v>
      </c>
      <c r="I34" s="66">
        <f t="shared" si="8"/>
        <v>4</v>
      </c>
      <c r="J34" s="65">
        <f>VLOOKUP($A34,'Return Data'!$B$7:$R$2843,13,0)</f>
        <v>3.7972999999999999</v>
      </c>
      <c r="K34" s="66">
        <f t="shared" si="9"/>
        <v>5</v>
      </c>
      <c r="L34" s="65">
        <f>VLOOKUP($A34,'Return Data'!$B$7:$R$2843,17,0)</f>
        <v>4.6749999999999998</v>
      </c>
      <c r="M34" s="66">
        <f>RANK(L34,L$8:L$34,0)</f>
        <v>6</v>
      </c>
      <c r="N34" s="65">
        <f>VLOOKUP($A34,'Return Data'!$B$7:$R$2843,14,0)</f>
        <v>5.2667000000000002</v>
      </c>
      <c r="O34" s="66">
        <f>RANK(N34,N$8:N$34,0)</f>
        <v>5</v>
      </c>
      <c r="P34" s="65">
        <f>VLOOKUP($A34,'Return Data'!$B$7:$R$2843,15,0)</f>
        <v>5.5887000000000002</v>
      </c>
      <c r="Q34" s="66">
        <f>RANK(P34,P$8:P$34,0)</f>
        <v>5</v>
      </c>
      <c r="R34" s="65">
        <f>VLOOKUP($A34,'Return Data'!$B$7:$R$2843,16,0)</f>
        <v>7.0297999999999998</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1.1599629629629631</v>
      </c>
      <c r="E36" s="74"/>
      <c r="F36" s="75">
        <f>AVERAGE(F8:F34)</f>
        <v>1.8817407407407414</v>
      </c>
      <c r="G36" s="74"/>
      <c r="H36" s="75">
        <f>AVERAGE(H8:H34)</f>
        <v>2.4835479999999999</v>
      </c>
      <c r="I36" s="74"/>
      <c r="J36" s="75">
        <f>AVERAGE(J8:J34)</f>
        <v>3.219592</v>
      </c>
      <c r="K36" s="74"/>
      <c r="L36" s="75">
        <f>AVERAGE(L8:L34)</f>
        <v>4.1385304347826084</v>
      </c>
      <c r="M36" s="74"/>
      <c r="N36" s="75">
        <f>AVERAGE(N8:N34)</f>
        <v>4.7948055555555555</v>
      </c>
      <c r="O36" s="74"/>
      <c r="P36" s="75">
        <f>AVERAGE(P8:P34)</f>
        <v>5.39262</v>
      </c>
      <c r="Q36" s="74"/>
      <c r="R36" s="75">
        <f>AVERAGE(R8:R34)</f>
        <v>5.4323888888888874</v>
      </c>
      <c r="S36" s="76"/>
    </row>
    <row r="37" spans="1:19" x14ac:dyDescent="0.3">
      <c r="A37" s="73" t="s">
        <v>28</v>
      </c>
      <c r="B37" s="74"/>
      <c r="C37" s="74"/>
      <c r="D37" s="75">
        <f>MIN(D8:D34)</f>
        <v>0.20119999999999999</v>
      </c>
      <c r="E37" s="74"/>
      <c r="F37" s="75">
        <f>MIN(F8:F34)</f>
        <v>0.36180000000000001</v>
      </c>
      <c r="G37" s="74"/>
      <c r="H37" s="75">
        <f>MIN(H8:H34)</f>
        <v>0.49370000000000003</v>
      </c>
      <c r="I37" s="74"/>
      <c r="J37" s="75">
        <f>MIN(J8:J34)</f>
        <v>0.13089999999999999</v>
      </c>
      <c r="K37" s="74"/>
      <c r="L37" s="75">
        <f>MIN(L8:L34)</f>
        <v>1.1288</v>
      </c>
      <c r="M37" s="74"/>
      <c r="N37" s="75">
        <f>MIN(N8:N34)</f>
        <v>1.3451</v>
      </c>
      <c r="O37" s="74"/>
      <c r="P37" s="75">
        <f>MIN(P8:P34)</f>
        <v>4.6924999999999999</v>
      </c>
      <c r="Q37" s="74"/>
      <c r="R37" s="75">
        <f>MIN(R8:R34)</f>
        <v>2.4445000000000001</v>
      </c>
      <c r="S37" s="76"/>
    </row>
    <row r="38" spans="1:19" ht="15" thickBot="1" x14ac:dyDescent="0.35">
      <c r="A38" s="77" t="s">
        <v>29</v>
      </c>
      <c r="B38" s="78"/>
      <c r="C38" s="78"/>
      <c r="D38" s="79">
        <f>MAX(D8:D34)</f>
        <v>1.4846999999999999</v>
      </c>
      <c r="E38" s="78"/>
      <c r="F38" s="79">
        <f>MAX(F8:F34)</f>
        <v>2.2667000000000002</v>
      </c>
      <c r="G38" s="78"/>
      <c r="H38" s="79">
        <f>MAX(H8:H34)</f>
        <v>3.0072999999999999</v>
      </c>
      <c r="I38" s="78"/>
      <c r="J38" s="79">
        <f>MAX(J8:J34)</f>
        <v>4.2224000000000004</v>
      </c>
      <c r="K38" s="78"/>
      <c r="L38" s="79">
        <f>MAX(L8:L34)</f>
        <v>4.9927999999999999</v>
      </c>
      <c r="M38" s="78"/>
      <c r="N38" s="79">
        <f>MAX(N8:N34)</f>
        <v>5.3143000000000002</v>
      </c>
      <c r="O38" s="78"/>
      <c r="P38" s="79">
        <f>MAX(P8:P34)</f>
        <v>5.6521999999999997</v>
      </c>
      <c r="Q38" s="78"/>
      <c r="R38" s="79">
        <f>MAX(R8:R34)</f>
        <v>7.2091000000000003</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44372</v>
      </c>
      <c r="C8" s="65">
        <f>VLOOKUP($A8,'Return Data'!$B$7:$R$2843,4,0)</f>
        <v>78.25</v>
      </c>
      <c r="D8" s="65">
        <f>VLOOKUP($A8,'Return Data'!$B$7:$R$2843,10,0)</f>
        <v>14.0504</v>
      </c>
      <c r="E8" s="66">
        <f>RANK(D8,D$8:D$10,0)</f>
        <v>2</v>
      </c>
      <c r="F8" s="65">
        <f>VLOOKUP($A8,'Return Data'!$B$7:$R$2843,11,0)</f>
        <v>20.4773</v>
      </c>
      <c r="G8" s="66">
        <f>RANK(F8,F$8:F$10,0)</f>
        <v>3</v>
      </c>
      <c r="H8" s="65">
        <f>VLOOKUP($A8,'Return Data'!$B$7:$R$2843,12,0)</f>
        <v>46.8932</v>
      </c>
      <c r="I8" s="66">
        <f>RANK(H8,H$8:H$10,0)</f>
        <v>3</v>
      </c>
      <c r="J8" s="65">
        <f>VLOOKUP($A8,'Return Data'!$B$7:$R$2843,13,0)</f>
        <v>58.240600000000001</v>
      </c>
      <c r="K8" s="66">
        <f>RANK(J8,J$8:J$10,0)</f>
        <v>3</v>
      </c>
      <c r="L8" s="65">
        <f>VLOOKUP($A8,'Return Data'!$B$7:$R$2843,17,0)</f>
        <v>22.226199999999999</v>
      </c>
      <c r="M8" s="66">
        <f>RANK(L8,L$8:L$10,0)</f>
        <v>2</v>
      </c>
      <c r="N8" s="65">
        <f>VLOOKUP($A8,'Return Data'!$B$7:$R$2843,14,0)</f>
        <v>16.008500000000002</v>
      </c>
      <c r="O8" s="66">
        <f>RANK(N8,N$8:N$10,0)</f>
        <v>3</v>
      </c>
      <c r="P8" s="65">
        <f>VLOOKUP($A8,'Return Data'!$B$7:$R$2843,15,0)</f>
        <v>19.3141</v>
      </c>
      <c r="Q8" s="66">
        <f>RANK(P8,P$8:P$10,0)</f>
        <v>1</v>
      </c>
      <c r="R8" s="65">
        <f>VLOOKUP($A8,'Return Data'!$B$7:$R$2843,16,0)</f>
        <v>19.321200000000001</v>
      </c>
      <c r="S8" s="67">
        <f>RANK(R8,R$8:R$10,0)</f>
        <v>1</v>
      </c>
    </row>
    <row r="9" spans="1:20" x14ac:dyDescent="0.3">
      <c r="A9" s="63" t="s">
        <v>608</v>
      </c>
      <c r="B9" s="64">
        <f>VLOOKUP($A9,'Return Data'!$B$7:$R$2843,3,0)</f>
        <v>44372</v>
      </c>
      <c r="C9" s="65">
        <f>VLOOKUP($A9,'Return Data'!$B$7:$R$2843,4,0)</f>
        <v>84.706999999999994</v>
      </c>
      <c r="D9" s="65">
        <f>VLOOKUP($A9,'Return Data'!$B$7:$R$2843,10,0)</f>
        <v>12.2631</v>
      </c>
      <c r="E9" s="66">
        <f>RANK(D9,D$8:D$10,0)</f>
        <v>3</v>
      </c>
      <c r="F9" s="65">
        <f>VLOOKUP($A9,'Return Data'!$B$7:$R$2843,11,0)</f>
        <v>22.3718</v>
      </c>
      <c r="G9" s="66">
        <f>RANK(F9,F$8:F$10,0)</f>
        <v>2</v>
      </c>
      <c r="H9" s="65">
        <f>VLOOKUP($A9,'Return Data'!$B$7:$R$2843,12,0)</f>
        <v>49.624600000000001</v>
      </c>
      <c r="I9" s="66">
        <f>RANK(H9,H$8:H$10,0)</f>
        <v>2</v>
      </c>
      <c r="J9" s="65">
        <f>VLOOKUP($A9,'Return Data'!$B$7:$R$2843,13,0)</f>
        <v>62.613500000000002</v>
      </c>
      <c r="K9" s="66">
        <f>RANK(J9,J$8:J$10,0)</f>
        <v>2</v>
      </c>
      <c r="L9" s="65">
        <f>VLOOKUP($A9,'Return Data'!$B$7:$R$2843,17,0)</f>
        <v>21.0761</v>
      </c>
      <c r="M9" s="66">
        <f>RANK(L9,L$8:L$10,0)</f>
        <v>3</v>
      </c>
      <c r="N9" s="65">
        <f>VLOOKUP($A9,'Return Data'!$B$7:$R$2843,14,0)</f>
        <v>16.366299999999999</v>
      </c>
      <c r="O9" s="66">
        <f>RANK(N9,N$8:N$10,0)</f>
        <v>2</v>
      </c>
      <c r="P9" s="65">
        <f>VLOOKUP($A9,'Return Data'!$B$7:$R$2843,15,0)</f>
        <v>18.751899999999999</v>
      </c>
      <c r="Q9" s="66">
        <f>RANK(P9,P$8:P$10,0)</f>
        <v>2</v>
      </c>
      <c r="R9" s="65">
        <f>VLOOKUP($A9,'Return Data'!$B$7:$R$2843,16,0)</f>
        <v>16.349799999999998</v>
      </c>
      <c r="S9" s="67">
        <f>RANK(R9,R$8:R$10,0)</f>
        <v>2</v>
      </c>
    </row>
    <row r="10" spans="1:20" x14ac:dyDescent="0.3">
      <c r="A10" s="63" t="s">
        <v>1856</v>
      </c>
      <c r="B10" s="64">
        <f>VLOOKUP($A10,'Return Data'!$B$7:$R$2843,3,0)</f>
        <v>44372</v>
      </c>
      <c r="C10" s="65">
        <f>VLOOKUP($A10,'Return Data'!$B$7:$R$2843,4,0)</f>
        <v>181.52070000000001</v>
      </c>
      <c r="D10" s="65">
        <f>VLOOKUP($A10,'Return Data'!$B$7:$R$2843,10,0)</f>
        <v>15.8805</v>
      </c>
      <c r="E10" s="66">
        <f>RANK(D10,D$8:D$10,0)</f>
        <v>1</v>
      </c>
      <c r="F10" s="65">
        <f>VLOOKUP($A10,'Return Data'!$B$7:$R$2843,11,0)</f>
        <v>29.742999999999999</v>
      </c>
      <c r="G10" s="66">
        <f>RANK(F10,F$8:F$10,0)</f>
        <v>1</v>
      </c>
      <c r="H10" s="65">
        <f>VLOOKUP($A10,'Return Data'!$B$7:$R$2843,12,0)</f>
        <v>68.170500000000004</v>
      </c>
      <c r="I10" s="66">
        <f>RANK(H10,H$8:H$10,0)</f>
        <v>1</v>
      </c>
      <c r="J10" s="65">
        <f>VLOOKUP($A10,'Return Data'!$B$7:$R$2843,13,0)</f>
        <v>88.799300000000002</v>
      </c>
      <c r="K10" s="66">
        <f>RANK(J10,J$8:J$10,0)</f>
        <v>1</v>
      </c>
      <c r="L10" s="65">
        <f>VLOOKUP($A10,'Return Data'!$B$7:$R$2843,17,0)</f>
        <v>27.465199999999999</v>
      </c>
      <c r="M10" s="66">
        <f>RANK(L10,L$8:L$10,0)</f>
        <v>1</v>
      </c>
      <c r="N10" s="65">
        <f>VLOOKUP($A10,'Return Data'!$B$7:$R$2843,14,0)</f>
        <v>16.691500000000001</v>
      </c>
      <c r="O10" s="66">
        <f>RANK(N10,N$8:N$10,0)</f>
        <v>1</v>
      </c>
      <c r="P10" s="65">
        <f>VLOOKUP($A10,'Return Data'!$B$7:$R$2843,15,0)</f>
        <v>15.1873</v>
      </c>
      <c r="Q10" s="66">
        <f>RANK(P10,P$8:P$10,0)</f>
        <v>3</v>
      </c>
      <c r="R10" s="65">
        <f>VLOOKUP($A10,'Return Data'!$B$7:$R$2843,16,0)</f>
        <v>14.1417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14.064666666666666</v>
      </c>
      <c r="E12" s="74"/>
      <c r="F12" s="75">
        <f>AVERAGE(F8:F10)</f>
        <v>24.197366666666667</v>
      </c>
      <c r="G12" s="74"/>
      <c r="H12" s="75">
        <f>AVERAGE(H8:H10)</f>
        <v>54.896099999999997</v>
      </c>
      <c r="I12" s="74"/>
      <c r="J12" s="75">
        <f>AVERAGE(J8:J10)</f>
        <v>69.884466666666668</v>
      </c>
      <c r="K12" s="74"/>
      <c r="L12" s="75">
        <f>AVERAGE(L8:L10)</f>
        <v>23.589166666666667</v>
      </c>
      <c r="M12" s="74"/>
      <c r="N12" s="75">
        <f>AVERAGE(N8:N10)</f>
        <v>16.355433333333334</v>
      </c>
      <c r="O12" s="74"/>
      <c r="P12" s="75">
        <f>AVERAGE(P8:P10)</f>
        <v>17.751100000000001</v>
      </c>
      <c r="Q12" s="74"/>
      <c r="R12" s="75">
        <f>AVERAGE(R8:R10)</f>
        <v>16.604233333333333</v>
      </c>
      <c r="S12" s="76"/>
    </row>
    <row r="13" spans="1:20" x14ac:dyDescent="0.3">
      <c r="A13" s="73" t="s">
        <v>28</v>
      </c>
      <c r="B13" s="74"/>
      <c r="C13" s="74"/>
      <c r="D13" s="75">
        <f>MIN(D8:D10)</f>
        <v>12.2631</v>
      </c>
      <c r="E13" s="74"/>
      <c r="F13" s="75">
        <f>MIN(F8:F10)</f>
        <v>20.4773</v>
      </c>
      <c r="G13" s="74"/>
      <c r="H13" s="75">
        <f>MIN(H8:H10)</f>
        <v>46.8932</v>
      </c>
      <c r="I13" s="74"/>
      <c r="J13" s="75">
        <f>MIN(J8:J10)</f>
        <v>58.240600000000001</v>
      </c>
      <c r="K13" s="74"/>
      <c r="L13" s="75">
        <f>MIN(L8:L10)</f>
        <v>21.0761</v>
      </c>
      <c r="M13" s="74"/>
      <c r="N13" s="75">
        <f>MIN(N8:N10)</f>
        <v>16.008500000000002</v>
      </c>
      <c r="O13" s="74"/>
      <c r="P13" s="75">
        <f>MIN(P8:P10)</f>
        <v>15.1873</v>
      </c>
      <c r="Q13" s="74"/>
      <c r="R13" s="75">
        <f>MIN(R8:R10)</f>
        <v>14.1417</v>
      </c>
      <c r="S13" s="76"/>
    </row>
    <row r="14" spans="1:20" ht="15" thickBot="1" x14ac:dyDescent="0.35">
      <c r="A14" s="77" t="s">
        <v>29</v>
      </c>
      <c r="B14" s="78"/>
      <c r="C14" s="78"/>
      <c r="D14" s="79">
        <f>MAX(D8:D10)</f>
        <v>15.8805</v>
      </c>
      <c r="E14" s="78"/>
      <c r="F14" s="79">
        <f>MAX(F8:F10)</f>
        <v>29.742999999999999</v>
      </c>
      <c r="G14" s="78"/>
      <c r="H14" s="79">
        <f>MAX(H8:H10)</f>
        <v>68.170500000000004</v>
      </c>
      <c r="I14" s="78"/>
      <c r="J14" s="79">
        <f>MAX(J8:J10)</f>
        <v>88.799300000000002</v>
      </c>
      <c r="K14" s="78"/>
      <c r="L14" s="79">
        <f>MAX(L8:L10)</f>
        <v>27.465199999999999</v>
      </c>
      <c r="M14" s="78"/>
      <c r="N14" s="79">
        <f>MAX(N8:N10)</f>
        <v>16.691500000000001</v>
      </c>
      <c r="O14" s="78"/>
      <c r="P14" s="79">
        <f>MAX(P8:P10)</f>
        <v>19.3141</v>
      </c>
      <c r="Q14" s="78"/>
      <c r="R14" s="79">
        <f>MAX(R8:R10)</f>
        <v>19.321200000000001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44372</v>
      </c>
      <c r="C8" s="65">
        <f>VLOOKUP($A8,'Return Data'!$B$7:$R$2843,4,0)</f>
        <v>70.040000000000006</v>
      </c>
      <c r="D8" s="65">
        <f>VLOOKUP($A8,'Return Data'!$B$7:$R$2843,10,0)</f>
        <v>13.6828</v>
      </c>
      <c r="E8" s="66">
        <f>RANK(D8,D$8:D$10,0)</f>
        <v>2</v>
      </c>
      <c r="F8" s="65">
        <f>VLOOKUP($A8,'Return Data'!$B$7:$R$2843,11,0)</f>
        <v>19.685600000000001</v>
      </c>
      <c r="G8" s="66">
        <f>RANK(F8,F$8:F$10,0)</f>
        <v>3</v>
      </c>
      <c r="H8" s="65">
        <f>VLOOKUP($A8,'Return Data'!$B$7:$R$2843,12,0)</f>
        <v>45.431899999999999</v>
      </c>
      <c r="I8" s="66">
        <f>RANK(H8,H$8:H$10,0)</f>
        <v>3</v>
      </c>
      <c r="J8" s="65">
        <f>VLOOKUP($A8,'Return Data'!$B$7:$R$2843,13,0)</f>
        <v>56.199800000000003</v>
      </c>
      <c r="K8" s="66">
        <f>RANK(J8,J$8:J$10,0)</f>
        <v>3</v>
      </c>
      <c r="L8" s="65">
        <f>VLOOKUP($A8,'Return Data'!$B$7:$R$2843,17,0)</f>
        <v>20.789899999999999</v>
      </c>
      <c r="M8" s="66">
        <f>RANK(L8,L$8:L$10,0)</f>
        <v>2</v>
      </c>
      <c r="N8" s="65">
        <f>VLOOKUP($A8,'Return Data'!$B$7:$R$2843,14,0)</f>
        <v>14.648400000000001</v>
      </c>
      <c r="O8" s="66">
        <f>RANK(N8,N$8:N$10,0)</f>
        <v>3</v>
      </c>
      <c r="P8" s="65">
        <f>VLOOKUP($A8,'Return Data'!$B$7:$R$2843,15,0)</f>
        <v>17.6921</v>
      </c>
      <c r="Q8" s="66">
        <f>RANK(P8,P$8:P$10,0)</f>
        <v>1</v>
      </c>
      <c r="R8" s="65">
        <f>VLOOKUP($A8,'Return Data'!$B$7:$R$2843,16,0)</f>
        <v>14.673400000000001</v>
      </c>
      <c r="S8" s="67">
        <f>RANK(R8,R$8:R$10,0)</f>
        <v>2</v>
      </c>
    </row>
    <row r="9" spans="1:20" x14ac:dyDescent="0.3">
      <c r="A9" s="63" t="s">
        <v>607</v>
      </c>
      <c r="B9" s="64">
        <f>VLOOKUP($A9,'Return Data'!$B$7:$R$2843,3,0)</f>
        <v>44372</v>
      </c>
      <c r="C9" s="65">
        <f>VLOOKUP($A9,'Return Data'!$B$7:$R$2843,4,0)</f>
        <v>75.881</v>
      </c>
      <c r="D9" s="65">
        <f>VLOOKUP($A9,'Return Data'!$B$7:$R$2843,10,0)</f>
        <v>11.879300000000001</v>
      </c>
      <c r="E9" s="66">
        <f>RANK(D9,D$8:D$10,0)</f>
        <v>3</v>
      </c>
      <c r="F9" s="65">
        <f>VLOOKUP($A9,'Return Data'!$B$7:$R$2843,11,0)</f>
        <v>21.549600000000002</v>
      </c>
      <c r="G9" s="66">
        <f>RANK(F9,F$8:F$10,0)</f>
        <v>2</v>
      </c>
      <c r="H9" s="65">
        <f>VLOOKUP($A9,'Return Data'!$B$7:$R$2843,12,0)</f>
        <v>48.1327</v>
      </c>
      <c r="I9" s="66">
        <f>RANK(H9,H$8:H$10,0)</f>
        <v>2</v>
      </c>
      <c r="J9" s="65">
        <f>VLOOKUP($A9,'Return Data'!$B$7:$R$2843,13,0)</f>
        <v>60.448700000000002</v>
      </c>
      <c r="K9" s="66">
        <f>RANK(J9,J$8:J$10,0)</f>
        <v>2</v>
      </c>
      <c r="L9" s="65">
        <f>VLOOKUP($A9,'Return Data'!$B$7:$R$2843,17,0)</f>
        <v>19.430499999999999</v>
      </c>
      <c r="M9" s="66">
        <f>RANK(L9,L$8:L$10,0)</f>
        <v>3</v>
      </c>
      <c r="N9" s="65">
        <f>VLOOKUP($A9,'Return Data'!$B$7:$R$2843,14,0)</f>
        <v>14.8101</v>
      </c>
      <c r="O9" s="66">
        <f>RANK(N9,N$8:N$10,0)</f>
        <v>2</v>
      </c>
      <c r="P9" s="65">
        <f>VLOOKUP($A9,'Return Data'!$B$7:$R$2843,15,0)</f>
        <v>17.061199999999999</v>
      </c>
      <c r="Q9" s="66">
        <f>RANK(P9,P$8:P$10,0)</f>
        <v>2</v>
      </c>
      <c r="R9" s="65">
        <f>VLOOKUP($A9,'Return Data'!$B$7:$R$2843,16,0)</f>
        <v>13.5725</v>
      </c>
      <c r="S9" s="67">
        <f>RANK(R9,R$8:R$10,0)</f>
        <v>3</v>
      </c>
    </row>
    <row r="10" spans="1:20" x14ac:dyDescent="0.3">
      <c r="A10" s="63" t="s">
        <v>1857</v>
      </c>
      <c r="B10" s="64">
        <f>VLOOKUP($A10,'Return Data'!$B$7:$R$2843,3,0)</f>
        <v>44372</v>
      </c>
      <c r="C10" s="65">
        <f>VLOOKUP($A10,'Return Data'!$B$7:$R$2843,4,0)</f>
        <v>435.70269620028301</v>
      </c>
      <c r="D10" s="65">
        <f>VLOOKUP($A10,'Return Data'!$B$7:$R$2843,10,0)</f>
        <v>15.6905</v>
      </c>
      <c r="E10" s="66">
        <f>RANK(D10,D$8:D$10,0)</f>
        <v>1</v>
      </c>
      <c r="F10" s="65">
        <f>VLOOKUP($A10,'Return Data'!$B$7:$R$2843,11,0)</f>
        <v>29.3217</v>
      </c>
      <c r="G10" s="66">
        <f>RANK(F10,F$8:F$10,0)</f>
        <v>1</v>
      </c>
      <c r="H10" s="65">
        <f>VLOOKUP($A10,'Return Data'!$B$7:$R$2843,12,0)</f>
        <v>67.374700000000004</v>
      </c>
      <c r="I10" s="66">
        <f>RANK(H10,H$8:H$10,0)</f>
        <v>1</v>
      </c>
      <c r="J10" s="65">
        <f>VLOOKUP($A10,'Return Data'!$B$7:$R$2843,13,0)</f>
        <v>87.629199999999997</v>
      </c>
      <c r="K10" s="66">
        <f>RANK(J10,J$8:J$10,0)</f>
        <v>1</v>
      </c>
      <c r="L10" s="65">
        <f>VLOOKUP($A10,'Return Data'!$B$7:$R$2843,17,0)</f>
        <v>26.6999</v>
      </c>
      <c r="M10" s="66">
        <f>RANK(L10,L$8:L$10,0)</f>
        <v>1</v>
      </c>
      <c r="N10" s="65">
        <f>VLOOKUP($A10,'Return Data'!$B$7:$R$2843,14,0)</f>
        <v>15.9726</v>
      </c>
      <c r="O10" s="66">
        <f>RANK(N10,N$8:N$10,0)</f>
        <v>1</v>
      </c>
      <c r="P10" s="65">
        <f>VLOOKUP($A10,'Return Data'!$B$7:$R$2843,15,0)</f>
        <v>14.4597</v>
      </c>
      <c r="Q10" s="66">
        <f>RANK(P10,P$8:P$10,0)</f>
        <v>3</v>
      </c>
      <c r="R10" s="65">
        <f>VLOOKUP($A10,'Return Data'!$B$7:$R$2843,16,0)</f>
        <v>18.239599999999999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13.750866666666667</v>
      </c>
      <c r="E12" s="74"/>
      <c r="F12" s="75">
        <f>AVERAGE(F8:F10)</f>
        <v>23.518966666666671</v>
      </c>
      <c r="G12" s="74"/>
      <c r="H12" s="75">
        <f>AVERAGE(H8:H10)</f>
        <v>53.646433333333334</v>
      </c>
      <c r="I12" s="74"/>
      <c r="J12" s="75">
        <f>AVERAGE(J8:J10)</f>
        <v>68.09256666666667</v>
      </c>
      <c r="K12" s="74"/>
      <c r="L12" s="75">
        <f>AVERAGE(L8:L10)</f>
        <v>22.306766666666665</v>
      </c>
      <c r="M12" s="74"/>
      <c r="N12" s="75">
        <f>AVERAGE(N8:N10)</f>
        <v>15.143700000000001</v>
      </c>
      <c r="O12" s="74"/>
      <c r="P12" s="75">
        <f>AVERAGE(P8:P10)</f>
        <v>16.40433333333333</v>
      </c>
      <c r="Q12" s="74"/>
      <c r="R12" s="75">
        <f>AVERAGE(R8:R10)</f>
        <v>15.495166666666668</v>
      </c>
      <c r="S12" s="76"/>
    </row>
    <row r="13" spans="1:20" x14ac:dyDescent="0.3">
      <c r="A13" s="73" t="s">
        <v>28</v>
      </c>
      <c r="B13" s="74"/>
      <c r="C13" s="74"/>
      <c r="D13" s="75">
        <f>MIN(D8:D10)</f>
        <v>11.879300000000001</v>
      </c>
      <c r="E13" s="74"/>
      <c r="F13" s="75">
        <f>MIN(F8:F10)</f>
        <v>19.685600000000001</v>
      </c>
      <c r="G13" s="74"/>
      <c r="H13" s="75">
        <f>MIN(H8:H10)</f>
        <v>45.431899999999999</v>
      </c>
      <c r="I13" s="74"/>
      <c r="J13" s="75">
        <f>MIN(J8:J10)</f>
        <v>56.199800000000003</v>
      </c>
      <c r="K13" s="74"/>
      <c r="L13" s="75">
        <f>MIN(L8:L10)</f>
        <v>19.430499999999999</v>
      </c>
      <c r="M13" s="74"/>
      <c r="N13" s="75">
        <f>MIN(N8:N10)</f>
        <v>14.648400000000001</v>
      </c>
      <c r="O13" s="74"/>
      <c r="P13" s="75">
        <f>MIN(P8:P10)</f>
        <v>14.4597</v>
      </c>
      <c r="Q13" s="74"/>
      <c r="R13" s="75">
        <f>MIN(R8:R10)</f>
        <v>13.5725</v>
      </c>
      <c r="S13" s="76"/>
    </row>
    <row r="14" spans="1:20" ht="15" thickBot="1" x14ac:dyDescent="0.35">
      <c r="A14" s="77" t="s">
        <v>29</v>
      </c>
      <c r="B14" s="78"/>
      <c r="C14" s="78"/>
      <c r="D14" s="79">
        <f>MAX(D8:D10)</f>
        <v>15.6905</v>
      </c>
      <c r="E14" s="78"/>
      <c r="F14" s="79">
        <f>MAX(F8:F10)</f>
        <v>29.3217</v>
      </c>
      <c r="G14" s="78"/>
      <c r="H14" s="79">
        <f>MAX(H8:H10)</f>
        <v>67.374700000000004</v>
      </c>
      <c r="I14" s="78"/>
      <c r="J14" s="79">
        <f>MAX(J8:J10)</f>
        <v>87.629199999999997</v>
      </c>
      <c r="K14" s="78"/>
      <c r="L14" s="79">
        <f>MAX(L8:L10)</f>
        <v>26.6999</v>
      </c>
      <c r="M14" s="78"/>
      <c r="N14" s="79">
        <f>MAX(N8:N10)</f>
        <v>15.9726</v>
      </c>
      <c r="O14" s="78"/>
      <c r="P14" s="79">
        <f>MAX(P8:P10)</f>
        <v>17.6921</v>
      </c>
      <c r="Q14" s="78"/>
      <c r="R14" s="79">
        <f>MAX(R8:R10)</f>
        <v>18.239599999999999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44372</v>
      </c>
      <c r="C8" s="65">
        <f>VLOOKUP($A8,'Return Data'!$B$7:$R$2843,4,0)</f>
        <v>72.376499999999993</v>
      </c>
      <c r="D8" s="65">
        <f>VLOOKUP($A8,'Return Data'!$B$7:$R$2843,10,0)</f>
        <v>17.384</v>
      </c>
      <c r="E8" s="66">
        <f>RANK(D8,D$8:D$23,0)</f>
        <v>2</v>
      </c>
      <c r="F8" s="65">
        <f>VLOOKUP($A8,'Return Data'!$B$7:$R$2843,11,0)</f>
        <v>27.4268</v>
      </c>
      <c r="G8" s="66">
        <f>RANK(F8,F$8:F$23,0)</f>
        <v>3</v>
      </c>
      <c r="H8" s="65">
        <f>VLOOKUP($A8,'Return Data'!$B$7:$R$2843,12,0)</f>
        <v>54.712800000000001</v>
      </c>
      <c r="I8" s="66">
        <f>RANK(H8,H$8:H$23,0)</f>
        <v>5</v>
      </c>
      <c r="J8" s="65">
        <f>VLOOKUP($A8,'Return Data'!$B$7:$R$2843,13,0)</f>
        <v>71.289900000000003</v>
      </c>
      <c r="K8" s="66">
        <f>RANK(J8,J$8:J$23,0)</f>
        <v>3</v>
      </c>
      <c r="L8" s="65">
        <f>VLOOKUP($A8,'Return Data'!$B$7:$R$2843,17,0)</f>
        <v>16.8109</v>
      </c>
      <c r="M8" s="66">
        <f>RANK(L8,L$8:L$23,0)</f>
        <v>13</v>
      </c>
      <c r="N8" s="65">
        <f>VLOOKUP($A8,'Return Data'!$B$7:$R$2843,14,0)</f>
        <v>6.1433</v>
      </c>
      <c r="O8" s="66">
        <f>RANK(N8,N$8:N$23,0)</f>
        <v>12</v>
      </c>
      <c r="P8" s="65">
        <f>VLOOKUP($A8,'Return Data'!$B$7:$R$2843,15,0)</f>
        <v>12.3025</v>
      </c>
      <c r="Q8" s="66">
        <f>RANK(P8,P$8:P$23,0)</f>
        <v>10</v>
      </c>
      <c r="R8" s="65">
        <f>VLOOKUP($A8,'Return Data'!$B$7:$R$2843,16,0)</f>
        <v>17.4879</v>
      </c>
      <c r="S8" s="67">
        <f>RANK(R8,R$8:R$23,0)</f>
        <v>4</v>
      </c>
    </row>
    <row r="9" spans="1:19" s="68" customFormat="1" x14ac:dyDescent="0.3">
      <c r="A9" s="63" t="s">
        <v>12</v>
      </c>
      <c r="B9" s="64">
        <f>VLOOKUP($A9,'Return Data'!$B$7:$R$2843,3,0)</f>
        <v>44372</v>
      </c>
      <c r="C9" s="65">
        <f>VLOOKUP($A9,'Return Data'!$B$7:$R$2843,4,0)</f>
        <v>415.53699999999998</v>
      </c>
      <c r="D9" s="65">
        <f>VLOOKUP($A9,'Return Data'!$B$7:$R$2843,10,0)</f>
        <v>13.5679</v>
      </c>
      <c r="E9" s="66">
        <f t="shared" ref="E9:E23" si="0">RANK(D9,D$8:D$23,0)</f>
        <v>11</v>
      </c>
      <c r="F9" s="65">
        <f>VLOOKUP($A9,'Return Data'!$B$7:$R$2843,11,0)</f>
        <v>22.1051</v>
      </c>
      <c r="G9" s="66">
        <f t="shared" ref="G9:I9" si="1">RANK(F9,F$8:F$23,0)</f>
        <v>10</v>
      </c>
      <c r="H9" s="65">
        <f>VLOOKUP($A9,'Return Data'!$B$7:$R$2843,12,0)</f>
        <v>48.243000000000002</v>
      </c>
      <c r="I9" s="66">
        <f t="shared" si="1"/>
        <v>11</v>
      </c>
      <c r="J9" s="65">
        <f>VLOOKUP($A9,'Return Data'!$B$7:$R$2843,13,0)</f>
        <v>64.203000000000003</v>
      </c>
      <c r="K9" s="66">
        <f t="shared" ref="K9:K23" si="2">RANK(J9,J$8:J$23,0)</f>
        <v>7</v>
      </c>
      <c r="L9" s="65">
        <f>VLOOKUP($A9,'Return Data'!$B$7:$R$2843,17,0)</f>
        <v>16.271699999999999</v>
      </c>
      <c r="M9" s="66">
        <f t="shared" ref="M9:M23" si="3">RANK(L9,L$8:L$23,0)</f>
        <v>14</v>
      </c>
      <c r="N9" s="65">
        <f>VLOOKUP($A9,'Return Data'!$B$7:$R$2843,14,0)</f>
        <v>11.0738</v>
      </c>
      <c r="O9" s="66">
        <f t="shared" ref="O9:O23" si="4">RANK(N9,N$8:N$23,0)</f>
        <v>9</v>
      </c>
      <c r="P9" s="65">
        <f>VLOOKUP($A9,'Return Data'!$B$7:$R$2843,15,0)</f>
        <v>15.115</v>
      </c>
      <c r="Q9" s="66">
        <f t="shared" ref="Q9:Q23" si="5">RANK(P9,P$8:P$23,0)</f>
        <v>7</v>
      </c>
      <c r="R9" s="65">
        <f>VLOOKUP($A9,'Return Data'!$B$7:$R$2843,16,0)</f>
        <v>16.130500000000001</v>
      </c>
      <c r="S9" s="67">
        <f t="shared" ref="S9:S23" si="6">RANK(R9,R$8:R$23,0)</f>
        <v>7</v>
      </c>
    </row>
    <row r="10" spans="1:19" s="68" customFormat="1" x14ac:dyDescent="0.3">
      <c r="A10" s="63" t="s">
        <v>13</v>
      </c>
      <c r="B10" s="64">
        <f>VLOOKUP($A10,'Return Data'!$B$7:$R$2843,3,0)</f>
        <v>44372</v>
      </c>
      <c r="C10" s="65">
        <f>VLOOKUP($A10,'Return Data'!$B$7:$R$2843,4,0)</f>
        <v>231.83</v>
      </c>
      <c r="D10" s="65">
        <f>VLOOKUP($A10,'Return Data'!$B$7:$R$2843,10,0)</f>
        <v>15.3096</v>
      </c>
      <c r="E10" s="66">
        <f t="shared" si="0"/>
        <v>5</v>
      </c>
      <c r="F10" s="65">
        <f>VLOOKUP($A10,'Return Data'!$B$7:$R$2843,11,0)</f>
        <v>24.881499999999999</v>
      </c>
      <c r="G10" s="66">
        <f t="shared" ref="G10:I10" si="7">RANK(F10,F$8:F$23,0)</f>
        <v>6</v>
      </c>
      <c r="H10" s="65">
        <f>VLOOKUP($A10,'Return Data'!$B$7:$R$2843,12,0)</f>
        <v>50.061500000000002</v>
      </c>
      <c r="I10" s="66">
        <f t="shared" si="7"/>
        <v>8</v>
      </c>
      <c r="J10" s="65">
        <f>VLOOKUP($A10,'Return Data'!$B$7:$R$2843,13,0)</f>
        <v>62.186900000000001</v>
      </c>
      <c r="K10" s="66">
        <f t="shared" si="2"/>
        <v>9</v>
      </c>
      <c r="L10" s="65">
        <f>VLOOKUP($A10,'Return Data'!$B$7:$R$2843,17,0)</f>
        <v>22.366800000000001</v>
      </c>
      <c r="M10" s="66">
        <f t="shared" si="3"/>
        <v>3</v>
      </c>
      <c r="N10" s="65">
        <f>VLOOKUP($A10,'Return Data'!$B$7:$R$2843,14,0)</f>
        <v>15.2965</v>
      </c>
      <c r="O10" s="66">
        <f t="shared" si="4"/>
        <v>3</v>
      </c>
      <c r="P10" s="65">
        <f>VLOOKUP($A10,'Return Data'!$B$7:$R$2843,15,0)</f>
        <v>14.0661</v>
      </c>
      <c r="Q10" s="66">
        <f t="shared" si="5"/>
        <v>9</v>
      </c>
      <c r="R10" s="65">
        <f>VLOOKUP($A10,'Return Data'!$B$7:$R$2843,16,0)</f>
        <v>17.728999999999999</v>
      </c>
      <c r="S10" s="67">
        <f t="shared" si="6"/>
        <v>3</v>
      </c>
    </row>
    <row r="11" spans="1:19" s="68" customFormat="1" x14ac:dyDescent="0.3">
      <c r="A11" s="63" t="s">
        <v>14</v>
      </c>
      <c r="B11" s="64">
        <f>VLOOKUP($A11,'Return Data'!$B$7:$R$2843,3,0)</f>
        <v>44372</v>
      </c>
      <c r="C11" s="65">
        <f>VLOOKUP($A11,'Return Data'!$B$7:$R$2843,4,0)</f>
        <v>14.86</v>
      </c>
      <c r="D11" s="65">
        <f>VLOOKUP($A11,'Return Data'!$B$7:$R$2843,10,0)</f>
        <v>13.608599999999999</v>
      </c>
      <c r="E11" s="66">
        <f t="shared" si="0"/>
        <v>9</v>
      </c>
      <c r="F11" s="65">
        <f>VLOOKUP($A11,'Return Data'!$B$7:$R$2843,11,0)</f>
        <v>24.4556</v>
      </c>
      <c r="G11" s="66">
        <f t="shared" ref="G11:I11" si="8">RANK(F11,F$8:F$23,0)</f>
        <v>7</v>
      </c>
      <c r="H11" s="65">
        <f>VLOOKUP($A11,'Return Data'!$B$7:$R$2843,12,0)</f>
        <v>48.451500000000003</v>
      </c>
      <c r="I11" s="66">
        <f t="shared" si="8"/>
        <v>10</v>
      </c>
      <c r="J11" s="65">
        <f>VLOOKUP($A11,'Return Data'!$B$7:$R$2843,13,0)</f>
        <v>58.591200000000001</v>
      </c>
      <c r="K11" s="66">
        <f t="shared" si="2"/>
        <v>11</v>
      </c>
      <c r="L11" s="65">
        <f>VLOOKUP($A11,'Return Data'!$B$7:$R$2843,17,0)</f>
        <v>18.262599999999999</v>
      </c>
      <c r="M11" s="66">
        <f t="shared" si="3"/>
        <v>10</v>
      </c>
      <c r="N11" s="65"/>
      <c r="O11" s="66"/>
      <c r="P11" s="65"/>
      <c r="Q11" s="66"/>
      <c r="R11" s="65">
        <f>VLOOKUP($A11,'Return Data'!$B$7:$R$2843,16,0)</f>
        <v>14.9137</v>
      </c>
      <c r="S11" s="67">
        <f t="shared" si="6"/>
        <v>10</v>
      </c>
    </row>
    <row r="12" spans="1:19" s="68" customFormat="1" x14ac:dyDescent="0.3">
      <c r="A12" s="63" t="s">
        <v>15</v>
      </c>
      <c r="B12" s="64">
        <f>VLOOKUP($A12,'Return Data'!$B$7:$R$2843,3,0)</f>
        <v>44372</v>
      </c>
      <c r="C12" s="65">
        <f>VLOOKUP($A12,'Return Data'!$B$7:$R$2843,4,0)</f>
        <v>81.86</v>
      </c>
      <c r="D12" s="65">
        <f>VLOOKUP($A12,'Return Data'!$B$7:$R$2843,10,0)</f>
        <v>21.1843</v>
      </c>
      <c r="E12" s="66">
        <f t="shared" si="0"/>
        <v>1</v>
      </c>
      <c r="F12" s="65">
        <f>VLOOKUP($A12,'Return Data'!$B$7:$R$2843,11,0)</f>
        <v>40.459800000000001</v>
      </c>
      <c r="G12" s="66">
        <f t="shared" ref="G12:I12" si="9">RANK(F12,F$8:F$23,0)</f>
        <v>1</v>
      </c>
      <c r="H12" s="65">
        <f>VLOOKUP($A12,'Return Data'!$B$7:$R$2843,12,0)</f>
        <v>75.439300000000003</v>
      </c>
      <c r="I12" s="66">
        <f t="shared" si="9"/>
        <v>1</v>
      </c>
      <c r="J12" s="65">
        <f>VLOOKUP($A12,'Return Data'!$B$7:$R$2843,13,0)</f>
        <v>100</v>
      </c>
      <c r="K12" s="66">
        <f t="shared" si="2"/>
        <v>1</v>
      </c>
      <c r="L12" s="65">
        <f>VLOOKUP($A12,'Return Data'!$B$7:$R$2843,17,0)</f>
        <v>23.753399999999999</v>
      </c>
      <c r="M12" s="66">
        <f t="shared" si="3"/>
        <v>1</v>
      </c>
      <c r="N12" s="65">
        <f>VLOOKUP($A12,'Return Data'!$B$7:$R$2843,14,0)</f>
        <v>13.0206</v>
      </c>
      <c r="O12" s="66">
        <f t="shared" si="4"/>
        <v>6</v>
      </c>
      <c r="P12" s="65">
        <f>VLOOKUP($A12,'Return Data'!$B$7:$R$2843,15,0)</f>
        <v>18.050699999999999</v>
      </c>
      <c r="Q12" s="66">
        <f t="shared" si="5"/>
        <v>1</v>
      </c>
      <c r="R12" s="65">
        <f>VLOOKUP($A12,'Return Data'!$B$7:$R$2843,16,0)</f>
        <v>16.817599999999999</v>
      </c>
      <c r="S12" s="67">
        <f t="shared" si="6"/>
        <v>6</v>
      </c>
    </row>
    <row r="13" spans="1:19" s="68" customFormat="1" x14ac:dyDescent="0.3">
      <c r="A13" s="63" t="s">
        <v>16</v>
      </c>
      <c r="B13" s="64">
        <f>VLOOKUP($A13,'Return Data'!$B$7:$R$2843,3,0)</f>
        <v>44372</v>
      </c>
      <c r="C13" s="65">
        <f>VLOOKUP($A13,'Return Data'!$B$7:$R$2843,4,0)</f>
        <v>17.432500000000001</v>
      </c>
      <c r="D13" s="65">
        <f>VLOOKUP($A13,'Return Data'!$B$7:$R$2843,10,0)</f>
        <v>13.784000000000001</v>
      </c>
      <c r="E13" s="66">
        <f t="shared" si="0"/>
        <v>8</v>
      </c>
      <c r="F13" s="65">
        <f>VLOOKUP($A13,'Return Data'!$B$7:$R$2843,11,0)</f>
        <v>18.057600000000001</v>
      </c>
      <c r="G13" s="66">
        <f t="shared" ref="G13:I13" si="10">RANK(F13,F$8:F$23,0)</f>
        <v>14</v>
      </c>
      <c r="H13" s="65">
        <f>VLOOKUP($A13,'Return Data'!$B$7:$R$2843,12,0)</f>
        <v>45.514600000000002</v>
      </c>
      <c r="I13" s="66">
        <f t="shared" si="10"/>
        <v>13</v>
      </c>
      <c r="J13" s="65">
        <f>VLOOKUP($A13,'Return Data'!$B$7:$R$2843,13,0)</f>
        <v>56.4786</v>
      </c>
      <c r="K13" s="66">
        <f t="shared" si="2"/>
        <v>13</v>
      </c>
      <c r="L13" s="65">
        <f>VLOOKUP($A13,'Return Data'!$B$7:$R$2843,17,0)</f>
        <v>17.579799999999999</v>
      </c>
      <c r="M13" s="66">
        <f t="shared" si="3"/>
        <v>12</v>
      </c>
      <c r="N13" s="65">
        <f>VLOOKUP($A13,'Return Data'!$B$7:$R$2843,14,0)</f>
        <v>9.5868000000000002</v>
      </c>
      <c r="O13" s="66">
        <f t="shared" si="4"/>
        <v>11</v>
      </c>
      <c r="P13" s="65">
        <f>VLOOKUP($A13,'Return Data'!$B$7:$R$2843,15,0)</f>
        <v>11.9955</v>
      </c>
      <c r="Q13" s="66">
        <f t="shared" si="5"/>
        <v>12</v>
      </c>
      <c r="R13" s="65">
        <f>VLOOKUP($A13,'Return Data'!$B$7:$R$2843,16,0)</f>
        <v>10.051</v>
      </c>
      <c r="S13" s="67">
        <f t="shared" si="6"/>
        <v>16</v>
      </c>
    </row>
    <row r="14" spans="1:19" s="68" customFormat="1" x14ac:dyDescent="0.3">
      <c r="A14" s="63" t="s">
        <v>17</v>
      </c>
      <c r="B14" s="64">
        <f>VLOOKUP($A14,'Return Data'!$B$7:$R$2843,3,0)</f>
        <v>44372</v>
      </c>
      <c r="C14" s="65">
        <f>VLOOKUP($A14,'Return Data'!$B$7:$R$2843,4,0)</f>
        <v>49.9</v>
      </c>
      <c r="D14" s="65">
        <f>VLOOKUP($A14,'Return Data'!$B$7:$R$2843,10,0)</f>
        <v>13.1065</v>
      </c>
      <c r="E14" s="66">
        <f t="shared" si="0"/>
        <v>12</v>
      </c>
      <c r="F14" s="65">
        <f>VLOOKUP($A14,'Return Data'!$B$7:$R$2843,11,0)</f>
        <v>24.077500000000001</v>
      </c>
      <c r="G14" s="66">
        <f t="shared" ref="G14:I14" si="11">RANK(F14,F$8:F$23,0)</f>
        <v>8</v>
      </c>
      <c r="H14" s="65">
        <f>VLOOKUP($A14,'Return Data'!$B$7:$R$2843,12,0)</f>
        <v>57.425199999999997</v>
      </c>
      <c r="I14" s="66">
        <f t="shared" si="11"/>
        <v>3</v>
      </c>
      <c r="J14" s="65">
        <f>VLOOKUP($A14,'Return Data'!$B$7:$R$2843,13,0)</f>
        <v>63.229799999999997</v>
      </c>
      <c r="K14" s="66">
        <f t="shared" si="2"/>
        <v>8</v>
      </c>
      <c r="L14" s="65">
        <f>VLOOKUP($A14,'Return Data'!$B$7:$R$2843,17,0)</f>
        <v>20.548500000000001</v>
      </c>
      <c r="M14" s="66">
        <f t="shared" si="3"/>
        <v>6</v>
      </c>
      <c r="N14" s="65">
        <f>VLOOKUP($A14,'Return Data'!$B$7:$R$2843,14,0)</f>
        <v>14.837300000000001</v>
      </c>
      <c r="O14" s="66">
        <f t="shared" si="4"/>
        <v>4</v>
      </c>
      <c r="P14" s="65">
        <f>VLOOKUP($A14,'Return Data'!$B$7:$R$2843,15,0)</f>
        <v>17.4695</v>
      </c>
      <c r="Q14" s="66">
        <f t="shared" si="5"/>
        <v>2</v>
      </c>
      <c r="R14" s="65">
        <f>VLOOKUP($A14,'Return Data'!$B$7:$R$2843,16,0)</f>
        <v>15.6936</v>
      </c>
      <c r="S14" s="67">
        <f t="shared" si="6"/>
        <v>8</v>
      </c>
    </row>
    <row r="15" spans="1:19" s="68" customFormat="1" x14ac:dyDescent="0.3">
      <c r="A15" s="63" t="s">
        <v>18</v>
      </c>
      <c r="B15" s="64">
        <f>VLOOKUP($A15,'Return Data'!$B$7:$R$2843,3,0)</f>
        <v>44372</v>
      </c>
      <c r="C15" s="65">
        <f>VLOOKUP($A15,'Return Data'!$B$7:$R$2843,4,0)</f>
        <v>54.451000000000001</v>
      </c>
      <c r="D15" s="65">
        <f>VLOOKUP($A15,'Return Data'!$B$7:$R$2843,10,0)</f>
        <v>15.2402</v>
      </c>
      <c r="E15" s="66">
        <f t="shared" si="0"/>
        <v>6</v>
      </c>
      <c r="F15" s="65">
        <f>VLOOKUP($A15,'Return Data'!$B$7:$R$2843,11,0)</f>
        <v>25.341799999999999</v>
      </c>
      <c r="G15" s="66">
        <f t="shared" ref="G15:I15" si="12">RANK(F15,F$8:F$23,0)</f>
        <v>5</v>
      </c>
      <c r="H15" s="65">
        <f>VLOOKUP($A15,'Return Data'!$B$7:$R$2843,12,0)</f>
        <v>49.627699999999997</v>
      </c>
      <c r="I15" s="66">
        <f t="shared" si="12"/>
        <v>9</v>
      </c>
      <c r="J15" s="65">
        <f>VLOOKUP($A15,'Return Data'!$B$7:$R$2843,13,0)</f>
        <v>67.027600000000007</v>
      </c>
      <c r="K15" s="66">
        <f t="shared" si="2"/>
        <v>5</v>
      </c>
      <c r="L15" s="65">
        <f>VLOOKUP($A15,'Return Data'!$B$7:$R$2843,17,0)</f>
        <v>19.650099999999998</v>
      </c>
      <c r="M15" s="66">
        <f t="shared" si="3"/>
        <v>7</v>
      </c>
      <c r="N15" s="65">
        <f>VLOOKUP($A15,'Return Data'!$B$7:$R$2843,14,0)</f>
        <v>13.8317</v>
      </c>
      <c r="O15" s="66">
        <f t="shared" si="4"/>
        <v>5</v>
      </c>
      <c r="P15" s="65">
        <f>VLOOKUP($A15,'Return Data'!$B$7:$R$2843,15,0)</f>
        <v>16.165099999999999</v>
      </c>
      <c r="Q15" s="66">
        <f t="shared" si="5"/>
        <v>4</v>
      </c>
      <c r="R15" s="65">
        <f>VLOOKUP($A15,'Return Data'!$B$7:$R$2843,16,0)</f>
        <v>19.188500000000001</v>
      </c>
      <c r="S15" s="67">
        <f t="shared" si="6"/>
        <v>1</v>
      </c>
    </row>
    <row r="16" spans="1:19" s="68" customFormat="1" x14ac:dyDescent="0.3">
      <c r="A16" s="63" t="s">
        <v>19</v>
      </c>
      <c r="B16" s="64">
        <f>VLOOKUP($A16,'Return Data'!$B$7:$R$2843,3,0)</f>
        <v>44372</v>
      </c>
      <c r="C16" s="65">
        <f>VLOOKUP($A16,'Return Data'!$B$7:$R$2843,4,0)</f>
        <v>115.35899999999999</v>
      </c>
      <c r="D16" s="65">
        <f>VLOOKUP($A16,'Return Data'!$B$7:$R$2843,10,0)</f>
        <v>15.838200000000001</v>
      </c>
      <c r="E16" s="66">
        <f t="shared" si="0"/>
        <v>3</v>
      </c>
      <c r="F16" s="65">
        <f>VLOOKUP($A16,'Return Data'!$B$7:$R$2843,11,0)</f>
        <v>26.685199999999998</v>
      </c>
      <c r="G16" s="66">
        <f t="shared" ref="G16:I16" si="13">RANK(F16,F$8:F$23,0)</f>
        <v>4</v>
      </c>
      <c r="H16" s="65">
        <f>VLOOKUP($A16,'Return Data'!$B$7:$R$2843,12,0)</f>
        <v>55.720300000000002</v>
      </c>
      <c r="I16" s="66">
        <f t="shared" si="13"/>
        <v>4</v>
      </c>
      <c r="J16" s="65">
        <f>VLOOKUP($A16,'Return Data'!$B$7:$R$2843,13,0)</f>
        <v>70.668800000000005</v>
      </c>
      <c r="K16" s="66">
        <f t="shared" si="2"/>
        <v>4</v>
      </c>
      <c r="L16" s="65">
        <f>VLOOKUP($A16,'Return Data'!$B$7:$R$2843,17,0)</f>
        <v>21.2637</v>
      </c>
      <c r="M16" s="66">
        <f t="shared" si="3"/>
        <v>4</v>
      </c>
      <c r="N16" s="65">
        <f>VLOOKUP($A16,'Return Data'!$B$7:$R$2843,14,0)</f>
        <v>15.819800000000001</v>
      </c>
      <c r="O16" s="66">
        <f t="shared" si="4"/>
        <v>2</v>
      </c>
      <c r="P16" s="65">
        <f>VLOOKUP($A16,'Return Data'!$B$7:$R$2843,15,0)</f>
        <v>16.8216</v>
      </c>
      <c r="Q16" s="66">
        <f t="shared" si="5"/>
        <v>3</v>
      </c>
      <c r="R16" s="65">
        <f>VLOOKUP($A16,'Return Data'!$B$7:$R$2843,16,0)</f>
        <v>15.3561</v>
      </c>
      <c r="S16" s="67">
        <f t="shared" si="6"/>
        <v>9</v>
      </c>
    </row>
    <row r="17" spans="1:19" s="68" customFormat="1" x14ac:dyDescent="0.3">
      <c r="A17" s="63" t="s">
        <v>20</v>
      </c>
      <c r="B17" s="64">
        <f>VLOOKUP($A17,'Return Data'!$B$7:$R$2843,3,0)</f>
        <v>44372</v>
      </c>
      <c r="C17" s="65">
        <f>VLOOKUP($A17,'Return Data'!$B$7:$R$2843,4,0)</f>
        <v>73.319999999999993</v>
      </c>
      <c r="D17" s="65">
        <f>VLOOKUP($A17,'Return Data'!$B$7:$R$2843,10,0)</f>
        <v>12.8521</v>
      </c>
      <c r="E17" s="66">
        <f t="shared" si="0"/>
        <v>14</v>
      </c>
      <c r="F17" s="65">
        <f>VLOOKUP($A17,'Return Data'!$B$7:$R$2843,11,0)</f>
        <v>22.608699999999999</v>
      </c>
      <c r="G17" s="66">
        <f t="shared" ref="G17:I17" si="14">RANK(F17,F$8:F$23,0)</f>
        <v>9</v>
      </c>
      <c r="H17" s="65">
        <f>VLOOKUP($A17,'Return Data'!$B$7:$R$2843,12,0)</f>
        <v>52.495800000000003</v>
      </c>
      <c r="I17" s="66">
        <f t="shared" si="14"/>
        <v>6</v>
      </c>
      <c r="J17" s="65">
        <f>VLOOKUP($A17,'Return Data'!$B$7:$R$2843,13,0)</f>
        <v>66.296199999999999</v>
      </c>
      <c r="K17" s="66">
        <f t="shared" si="2"/>
        <v>6</v>
      </c>
      <c r="L17" s="65">
        <f>VLOOKUP($A17,'Return Data'!$B$7:$R$2843,17,0)</f>
        <v>14.720499999999999</v>
      </c>
      <c r="M17" s="66">
        <f t="shared" si="3"/>
        <v>16</v>
      </c>
      <c r="N17" s="65">
        <f>VLOOKUP($A17,'Return Data'!$B$7:$R$2843,14,0)</f>
        <v>11.6883</v>
      </c>
      <c r="O17" s="66">
        <f t="shared" si="4"/>
        <v>8</v>
      </c>
      <c r="P17" s="65">
        <f>VLOOKUP($A17,'Return Data'!$B$7:$R$2843,15,0)</f>
        <v>12.079800000000001</v>
      </c>
      <c r="Q17" s="66">
        <f t="shared" si="5"/>
        <v>11</v>
      </c>
      <c r="R17" s="65">
        <f>VLOOKUP($A17,'Return Data'!$B$7:$R$2843,16,0)</f>
        <v>13.911</v>
      </c>
      <c r="S17" s="67">
        <f t="shared" si="6"/>
        <v>11</v>
      </c>
    </row>
    <row r="18" spans="1:19" s="68" customFormat="1" x14ac:dyDescent="0.3">
      <c r="A18" s="63" t="s">
        <v>21</v>
      </c>
      <c r="B18" s="64">
        <f>VLOOKUP($A18,'Return Data'!$B$7:$R$2843,3,0)</f>
        <v>44372</v>
      </c>
      <c r="C18" s="65">
        <f>VLOOKUP($A18,'Return Data'!$B$7:$R$2843,4,0)</f>
        <v>191.09209999999999</v>
      </c>
      <c r="D18" s="65">
        <f>VLOOKUP($A18,'Return Data'!$B$7:$R$2843,10,0)</f>
        <v>10.27</v>
      </c>
      <c r="E18" s="66">
        <f t="shared" si="0"/>
        <v>16</v>
      </c>
      <c r="F18" s="65">
        <f>VLOOKUP($A18,'Return Data'!$B$7:$R$2843,11,0)</f>
        <v>16.018699999999999</v>
      </c>
      <c r="G18" s="66">
        <f t="shared" ref="G18:I18" si="15">RANK(F18,F$8:F$23,0)</f>
        <v>16</v>
      </c>
      <c r="H18" s="65">
        <f>VLOOKUP($A18,'Return Data'!$B$7:$R$2843,12,0)</f>
        <v>36.873600000000003</v>
      </c>
      <c r="I18" s="66">
        <f t="shared" si="15"/>
        <v>16</v>
      </c>
      <c r="J18" s="65">
        <f>VLOOKUP($A18,'Return Data'!$B$7:$R$2843,13,0)</f>
        <v>48.671399999999998</v>
      </c>
      <c r="K18" s="66">
        <f t="shared" si="2"/>
        <v>15</v>
      </c>
      <c r="L18" s="65">
        <f>VLOOKUP($A18,'Return Data'!$B$7:$R$2843,17,0)</f>
        <v>16.050999999999998</v>
      </c>
      <c r="M18" s="66">
        <f t="shared" si="3"/>
        <v>15</v>
      </c>
      <c r="N18" s="65">
        <f>VLOOKUP($A18,'Return Data'!$B$7:$R$2843,14,0)</f>
        <v>10.3697</v>
      </c>
      <c r="O18" s="66">
        <f t="shared" si="4"/>
        <v>10</v>
      </c>
      <c r="P18" s="65">
        <f>VLOOKUP($A18,'Return Data'!$B$7:$R$2843,15,0)</f>
        <v>15.9163</v>
      </c>
      <c r="Q18" s="66">
        <f t="shared" si="5"/>
        <v>5</v>
      </c>
      <c r="R18" s="65">
        <f>VLOOKUP($A18,'Return Data'!$B$7:$R$2843,16,0)</f>
        <v>16.918099999999999</v>
      </c>
      <c r="S18" s="67">
        <f t="shared" si="6"/>
        <v>5</v>
      </c>
    </row>
    <row r="19" spans="1:19" s="68" customFormat="1" x14ac:dyDescent="0.3">
      <c r="A19" s="63" t="s">
        <v>22</v>
      </c>
      <c r="B19" s="64">
        <f>VLOOKUP($A19,'Return Data'!$B$7:$R$2843,3,0)</f>
        <v>44372</v>
      </c>
      <c r="C19" s="65">
        <f>VLOOKUP($A19,'Return Data'!$B$7:$R$2843,4,0)</f>
        <v>14.128</v>
      </c>
      <c r="D19" s="65">
        <f>VLOOKUP($A19,'Return Data'!$B$7:$R$2843,10,0)</f>
        <v>14.294</v>
      </c>
      <c r="E19" s="66">
        <f t="shared" si="0"/>
        <v>7</v>
      </c>
      <c r="F19" s="65">
        <f>VLOOKUP($A19,'Return Data'!$B$7:$R$2843,11,0)</f>
        <v>21.102</v>
      </c>
      <c r="G19" s="66">
        <f t="shared" ref="G19:I19" si="16">RANK(F19,F$8:F$23,0)</f>
        <v>12</v>
      </c>
      <c r="H19" s="65">
        <f>VLOOKUP($A19,'Return Data'!$B$7:$R$2843,12,0)</f>
        <v>40.501600000000003</v>
      </c>
      <c r="I19" s="66">
        <f t="shared" si="16"/>
        <v>14</v>
      </c>
      <c r="J19" s="65">
        <f>VLOOKUP($A19,'Return Data'!$B$7:$R$2843,13,0)</f>
        <v>50.650500000000001</v>
      </c>
      <c r="K19" s="66">
        <f t="shared" si="2"/>
        <v>14</v>
      </c>
      <c r="L19" s="65">
        <f>VLOOKUP($A19,'Return Data'!$B$7:$R$2843,17,0)</f>
        <v>18.660900000000002</v>
      </c>
      <c r="M19" s="66">
        <f t="shared" si="3"/>
        <v>9</v>
      </c>
      <c r="N19" s="65"/>
      <c r="O19" s="66"/>
      <c r="P19" s="65"/>
      <c r="Q19" s="66"/>
      <c r="R19" s="65">
        <f>VLOOKUP($A19,'Return Data'!$B$7:$R$2843,16,0)</f>
        <v>12.412800000000001</v>
      </c>
      <c r="S19" s="67">
        <f t="shared" si="6"/>
        <v>14</v>
      </c>
    </row>
    <row r="20" spans="1:19" s="68" customFormat="1" x14ac:dyDescent="0.3">
      <c r="A20" s="63" t="s">
        <v>23</v>
      </c>
      <c r="B20" s="64">
        <f>VLOOKUP($A20,'Return Data'!$B$7:$R$2843,3,0)</f>
        <v>44372</v>
      </c>
      <c r="C20" s="65">
        <f>VLOOKUP($A20,'Return Data'!$B$7:$R$2843,4,0)</f>
        <v>13.501300000000001</v>
      </c>
      <c r="D20" s="65">
        <f>VLOOKUP($A20,'Return Data'!$B$7:$R$2843,10,0)</f>
        <v>12.956099999999999</v>
      </c>
      <c r="E20" s="66">
        <f t="shared" si="0"/>
        <v>13</v>
      </c>
      <c r="F20" s="65">
        <f>VLOOKUP($A20,'Return Data'!$B$7:$R$2843,11,0)</f>
        <v>17.928699999999999</v>
      </c>
      <c r="G20" s="66">
        <f t="shared" ref="G20:I20" si="17">RANK(F20,F$8:F$23,0)</f>
        <v>15</v>
      </c>
      <c r="H20" s="65">
        <f>VLOOKUP($A20,'Return Data'!$B$7:$R$2843,12,0)</f>
        <v>37.391199999999998</v>
      </c>
      <c r="I20" s="66">
        <f t="shared" si="17"/>
        <v>15</v>
      </c>
      <c r="J20" s="65">
        <f>VLOOKUP($A20,'Return Data'!$B$7:$R$2843,13,0)</f>
        <v>46.9161</v>
      </c>
      <c r="K20" s="66">
        <f t="shared" si="2"/>
        <v>16</v>
      </c>
      <c r="L20" s="65">
        <f>VLOOKUP($A20,'Return Data'!$B$7:$R$2843,17,0)</f>
        <v>17.887899999999998</v>
      </c>
      <c r="M20" s="66">
        <f t="shared" si="3"/>
        <v>11</v>
      </c>
      <c r="N20" s="65"/>
      <c r="O20" s="66"/>
      <c r="P20" s="65"/>
      <c r="Q20" s="66"/>
      <c r="R20" s="65">
        <f>VLOOKUP($A20,'Return Data'!$B$7:$R$2843,16,0)</f>
        <v>10.922800000000001</v>
      </c>
      <c r="S20" s="67">
        <f t="shared" si="6"/>
        <v>15</v>
      </c>
    </row>
    <row r="21" spans="1:19" s="68" customFormat="1" x14ac:dyDescent="0.3">
      <c r="A21" s="63" t="s">
        <v>24</v>
      </c>
      <c r="B21" s="64">
        <f>VLOOKUP($A21,'Return Data'!$B$7:$R$2843,3,0)</f>
        <v>44372</v>
      </c>
      <c r="C21" s="65">
        <f>VLOOKUP($A21,'Return Data'!$B$7:$R$2843,4,0)</f>
        <v>380.25220000000002</v>
      </c>
      <c r="D21" s="65">
        <f>VLOOKUP($A21,'Return Data'!$B$7:$R$2843,10,0)</f>
        <v>15.774100000000001</v>
      </c>
      <c r="E21" s="66">
        <f t="shared" si="0"/>
        <v>4</v>
      </c>
      <c r="F21" s="65">
        <f>VLOOKUP($A21,'Return Data'!$B$7:$R$2843,11,0)</f>
        <v>34.691000000000003</v>
      </c>
      <c r="G21" s="66">
        <f t="shared" ref="G21:I21" si="18">RANK(F21,F$8:F$23,0)</f>
        <v>2</v>
      </c>
      <c r="H21" s="65">
        <f>VLOOKUP($A21,'Return Data'!$B$7:$R$2843,12,0)</f>
        <v>72.454400000000007</v>
      </c>
      <c r="I21" s="66">
        <f t="shared" si="18"/>
        <v>2</v>
      </c>
      <c r="J21" s="65">
        <f>VLOOKUP($A21,'Return Data'!$B$7:$R$2843,13,0)</f>
        <v>84.816100000000006</v>
      </c>
      <c r="K21" s="66">
        <f t="shared" si="2"/>
        <v>2</v>
      </c>
      <c r="L21" s="65">
        <f>VLOOKUP($A21,'Return Data'!$B$7:$R$2843,17,0)</f>
        <v>20.700299999999999</v>
      </c>
      <c r="M21" s="66">
        <f t="shared" si="3"/>
        <v>5</v>
      </c>
      <c r="N21" s="65">
        <f>VLOOKUP($A21,'Return Data'!$B$7:$R$2843,14,0)</f>
        <v>12.1402</v>
      </c>
      <c r="O21" s="66">
        <f t="shared" si="4"/>
        <v>7</v>
      </c>
      <c r="P21" s="65">
        <f>VLOOKUP($A21,'Return Data'!$B$7:$R$2843,15,0)</f>
        <v>15.114599999999999</v>
      </c>
      <c r="Q21" s="66">
        <f t="shared" si="5"/>
        <v>8</v>
      </c>
      <c r="R21" s="65">
        <f>VLOOKUP($A21,'Return Data'!$B$7:$R$2843,16,0)</f>
        <v>13.9109</v>
      </c>
      <c r="S21" s="67">
        <f t="shared" si="6"/>
        <v>12</v>
      </c>
    </row>
    <row r="22" spans="1:19" s="68" customFormat="1" x14ac:dyDescent="0.3">
      <c r="A22" s="63" t="s">
        <v>25</v>
      </c>
      <c r="B22" s="64">
        <f>VLOOKUP($A22,'Return Data'!$B$7:$R$2843,3,0)</f>
        <v>44372</v>
      </c>
      <c r="C22" s="65">
        <f>VLOOKUP($A22,'Return Data'!$B$7:$R$2843,4,0)</f>
        <v>15.25</v>
      </c>
      <c r="D22" s="65">
        <f>VLOOKUP($A22,'Return Data'!$B$7:$R$2843,10,0)</f>
        <v>12.3803</v>
      </c>
      <c r="E22" s="66">
        <f t="shared" si="0"/>
        <v>15</v>
      </c>
      <c r="F22" s="65">
        <f>VLOOKUP($A22,'Return Data'!$B$7:$R$2843,11,0)</f>
        <v>20.363099999999999</v>
      </c>
      <c r="G22" s="66">
        <f t="shared" ref="G22:I22" si="19">RANK(F22,F$8:F$23,0)</f>
        <v>13</v>
      </c>
      <c r="H22" s="65">
        <f>VLOOKUP($A22,'Return Data'!$B$7:$R$2843,12,0)</f>
        <v>46.634599999999999</v>
      </c>
      <c r="I22" s="66">
        <f t="shared" si="19"/>
        <v>12</v>
      </c>
      <c r="J22" s="65">
        <f>VLOOKUP($A22,'Return Data'!$B$7:$R$2843,13,0)</f>
        <v>57.054600000000001</v>
      </c>
      <c r="K22" s="66">
        <f t="shared" si="2"/>
        <v>12</v>
      </c>
      <c r="L22" s="65">
        <f>VLOOKUP($A22,'Return Data'!$B$7:$R$2843,17,0)</f>
        <v>19.5776</v>
      </c>
      <c r="M22" s="66">
        <f t="shared" si="3"/>
        <v>8</v>
      </c>
      <c r="N22" s="65"/>
      <c r="O22" s="66"/>
      <c r="P22" s="65"/>
      <c r="Q22" s="66"/>
      <c r="R22" s="65">
        <f>VLOOKUP($A22,'Return Data'!$B$7:$R$2843,16,0)</f>
        <v>17.9498</v>
      </c>
      <c r="S22" s="67">
        <f t="shared" si="6"/>
        <v>2</v>
      </c>
    </row>
    <row r="23" spans="1:19" s="68" customFormat="1" x14ac:dyDescent="0.3">
      <c r="A23" s="63" t="s">
        <v>26</v>
      </c>
      <c r="B23" s="64">
        <f>VLOOKUP($A23,'Return Data'!$B$7:$R$2843,3,0)</f>
        <v>44372</v>
      </c>
      <c r="C23" s="65">
        <f>VLOOKUP($A23,'Return Data'!$B$7:$R$2843,4,0)</f>
        <v>97.125399999999999</v>
      </c>
      <c r="D23" s="65">
        <f>VLOOKUP($A23,'Return Data'!$B$7:$R$2843,10,0)</f>
        <v>13.5746</v>
      </c>
      <c r="E23" s="66">
        <f t="shared" si="0"/>
        <v>10</v>
      </c>
      <c r="F23" s="65">
        <f>VLOOKUP($A23,'Return Data'!$B$7:$R$2843,11,0)</f>
        <v>21.508400000000002</v>
      </c>
      <c r="G23" s="66">
        <f t="shared" ref="G23:I23" si="20">RANK(F23,F$8:F$23,0)</f>
        <v>11</v>
      </c>
      <c r="H23" s="65">
        <f>VLOOKUP($A23,'Return Data'!$B$7:$R$2843,12,0)</f>
        <v>50.764299999999999</v>
      </c>
      <c r="I23" s="66">
        <f t="shared" si="20"/>
        <v>7</v>
      </c>
      <c r="J23" s="65">
        <f>VLOOKUP($A23,'Return Data'!$B$7:$R$2843,13,0)</f>
        <v>61.811799999999998</v>
      </c>
      <c r="K23" s="66">
        <f t="shared" si="2"/>
        <v>10</v>
      </c>
      <c r="L23" s="65">
        <f>VLOOKUP($A23,'Return Data'!$B$7:$R$2843,17,0)</f>
        <v>22.9879</v>
      </c>
      <c r="M23" s="66">
        <f t="shared" si="3"/>
        <v>2</v>
      </c>
      <c r="N23" s="65">
        <f>VLOOKUP($A23,'Return Data'!$B$7:$R$2843,14,0)</f>
        <v>15.962199999999999</v>
      </c>
      <c r="O23" s="66">
        <f t="shared" si="4"/>
        <v>1</v>
      </c>
      <c r="P23" s="65">
        <f>VLOOKUP($A23,'Return Data'!$B$7:$R$2843,15,0)</f>
        <v>15.585100000000001</v>
      </c>
      <c r="Q23" s="66">
        <f t="shared" si="5"/>
        <v>6</v>
      </c>
      <c r="R23" s="65">
        <f>VLOOKUP($A23,'Return Data'!$B$7:$R$2843,16,0)</f>
        <v>13.8338</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14.445281250000003</v>
      </c>
      <c r="E25" s="74"/>
      <c r="F25" s="75">
        <f>AVERAGE(F8:F23)</f>
        <v>24.23196875</v>
      </c>
      <c r="G25" s="74"/>
      <c r="H25" s="75">
        <f>AVERAGE(H8:H23)</f>
        <v>51.394462500000003</v>
      </c>
      <c r="I25" s="74"/>
      <c r="J25" s="75">
        <f>AVERAGE(J8:J23)</f>
        <v>64.36828125000001</v>
      </c>
      <c r="K25" s="74"/>
      <c r="L25" s="75">
        <f>AVERAGE(L8:L23)</f>
        <v>19.193350000000002</v>
      </c>
      <c r="M25" s="74"/>
      <c r="N25" s="75">
        <f>AVERAGE(N8:N23)</f>
        <v>12.480849999999998</v>
      </c>
      <c r="O25" s="74"/>
      <c r="P25" s="75">
        <f>AVERAGE(P8:P23)</f>
        <v>15.056816666666668</v>
      </c>
      <c r="Q25" s="74"/>
      <c r="R25" s="75">
        <f>AVERAGE(R8:R23)</f>
        <v>15.20169375</v>
      </c>
      <c r="S25" s="76"/>
    </row>
    <row r="26" spans="1:19" s="68" customFormat="1" x14ac:dyDescent="0.3">
      <c r="A26" s="73" t="s">
        <v>28</v>
      </c>
      <c r="B26" s="74"/>
      <c r="C26" s="74"/>
      <c r="D26" s="75">
        <f>MIN(D8:D23)</f>
        <v>10.27</v>
      </c>
      <c r="E26" s="74"/>
      <c r="F26" s="75">
        <f>MIN(F8:F23)</f>
        <v>16.018699999999999</v>
      </c>
      <c r="G26" s="74"/>
      <c r="H26" s="75">
        <f>MIN(H8:H23)</f>
        <v>36.873600000000003</v>
      </c>
      <c r="I26" s="74"/>
      <c r="J26" s="75">
        <f>MIN(J8:J23)</f>
        <v>46.9161</v>
      </c>
      <c r="K26" s="74"/>
      <c r="L26" s="75">
        <f>MIN(L8:L23)</f>
        <v>14.720499999999999</v>
      </c>
      <c r="M26" s="74"/>
      <c r="N26" s="75">
        <f>MIN(N8:N23)</f>
        <v>6.1433</v>
      </c>
      <c r="O26" s="74"/>
      <c r="P26" s="75">
        <f>MIN(P8:P23)</f>
        <v>11.9955</v>
      </c>
      <c r="Q26" s="74"/>
      <c r="R26" s="75">
        <f>MIN(R8:R23)</f>
        <v>10.051</v>
      </c>
      <c r="S26" s="76"/>
    </row>
    <row r="27" spans="1:19" s="68" customFormat="1" ht="15" thickBot="1" x14ac:dyDescent="0.35">
      <c r="A27" s="77" t="s">
        <v>29</v>
      </c>
      <c r="B27" s="78"/>
      <c r="C27" s="78"/>
      <c r="D27" s="79">
        <f>MAX(D8:D23)</f>
        <v>21.1843</v>
      </c>
      <c r="E27" s="78"/>
      <c r="F27" s="79">
        <f>MAX(F8:F23)</f>
        <v>40.459800000000001</v>
      </c>
      <c r="G27" s="78"/>
      <c r="H27" s="79">
        <f>MAX(H8:H23)</f>
        <v>75.439300000000003</v>
      </c>
      <c r="I27" s="78"/>
      <c r="J27" s="79">
        <f>MAX(J8:J23)</f>
        <v>100</v>
      </c>
      <c r="K27" s="78"/>
      <c r="L27" s="79">
        <f>MAX(L8:L23)</f>
        <v>23.753399999999999</v>
      </c>
      <c r="M27" s="78"/>
      <c r="N27" s="79">
        <f>MAX(N8:N23)</f>
        <v>15.962199999999999</v>
      </c>
      <c r="O27" s="78"/>
      <c r="P27" s="79">
        <f>MAX(P8:P23)</f>
        <v>18.050699999999999</v>
      </c>
      <c r="Q27" s="78"/>
      <c r="R27" s="79">
        <f>MAX(R8:R23)</f>
        <v>19.188500000000001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44372</v>
      </c>
      <c r="C8" s="65">
        <f>VLOOKUP($A8,'Return Data'!$B$7:$R$2843,4,0)</f>
        <v>247.04</v>
      </c>
      <c r="D8" s="65">
        <f>VLOOKUP($A8,'Return Data'!$B$7:$R$2843,10,0)</f>
        <v>22.691800000000001</v>
      </c>
      <c r="E8" s="66">
        <f t="shared" ref="E8:E13" si="0">RANK(D8,D$8:D$13,0)</f>
        <v>1</v>
      </c>
      <c r="F8" s="65">
        <f>VLOOKUP($A8,'Return Data'!$B$7:$R$2843,11,0)</f>
        <v>25.229399999999998</v>
      </c>
      <c r="G8" s="66">
        <f t="shared" ref="G8:G13" si="1">RANK(F8,F$8:F$13,0)</f>
        <v>3</v>
      </c>
      <c r="H8" s="65">
        <f>VLOOKUP($A8,'Return Data'!$B$7:$R$2843,12,0)</f>
        <v>47.609900000000003</v>
      </c>
      <c r="I8" s="66">
        <f t="shared" ref="I8:I13" si="2">RANK(H8,H$8:H$13,0)</f>
        <v>4</v>
      </c>
      <c r="J8" s="65">
        <f>VLOOKUP($A8,'Return Data'!$B$7:$R$2843,13,0)</f>
        <v>60.697299999999998</v>
      </c>
      <c r="K8" s="66">
        <f t="shared" ref="K8:K13" si="3">RANK(J8,J$8:J$13,0)</f>
        <v>3</v>
      </c>
      <c r="L8" s="65">
        <f>VLOOKUP($A8,'Return Data'!$B$7:$R$2843,17,0)</f>
        <v>22.560700000000001</v>
      </c>
      <c r="M8" s="66">
        <f>RANK(L8,L$8:L$13,0)</f>
        <v>2</v>
      </c>
      <c r="N8" s="65">
        <f>VLOOKUP($A8,'Return Data'!$B$7:$R$2843,14,0)</f>
        <v>12.3574</v>
      </c>
      <c r="O8" s="66">
        <f>RANK(N8,N$8:N$13,0)</f>
        <v>4</v>
      </c>
      <c r="P8" s="65">
        <f>VLOOKUP($A8,'Return Data'!$B$7:$R$2843,15,0)</f>
        <v>13.0242</v>
      </c>
      <c r="Q8" s="66">
        <f>RANK(P8,P$8:P$13,0)</f>
        <v>5</v>
      </c>
      <c r="R8" s="65">
        <f>VLOOKUP($A8,'Return Data'!$B$7:$R$2843,16,0)</f>
        <v>11.8569</v>
      </c>
      <c r="S8" s="67">
        <f t="shared" ref="S8:S13" si="4">RANK(R8,R$8:R$13,0)</f>
        <v>6</v>
      </c>
    </row>
    <row r="9" spans="1:20" x14ac:dyDescent="0.3">
      <c r="A9" s="63" t="s">
        <v>767</v>
      </c>
      <c r="B9" s="64">
        <f>VLOOKUP($A9,'Return Data'!$B$7:$R$2843,3,0)</f>
        <v>44372</v>
      </c>
      <c r="C9" s="65">
        <f>VLOOKUP($A9,'Return Data'!$B$7:$R$2843,4,0)</f>
        <v>23.88</v>
      </c>
      <c r="D9" s="65">
        <f>VLOOKUP($A9,'Return Data'!$B$7:$R$2843,10,0)</f>
        <v>16.431000000000001</v>
      </c>
      <c r="E9" s="66">
        <f t="shared" si="0"/>
        <v>4</v>
      </c>
      <c r="F9" s="65">
        <f>VLOOKUP($A9,'Return Data'!$B$7:$R$2843,11,0)</f>
        <v>27.428000000000001</v>
      </c>
      <c r="G9" s="66">
        <f t="shared" si="1"/>
        <v>2</v>
      </c>
      <c r="H9" s="65">
        <f>VLOOKUP($A9,'Return Data'!$B$7:$R$2843,12,0)</f>
        <v>54.863799999999998</v>
      </c>
      <c r="I9" s="66">
        <f t="shared" si="2"/>
        <v>2</v>
      </c>
      <c r="J9" s="65">
        <f>VLOOKUP($A9,'Return Data'!$B$7:$R$2843,13,0)</f>
        <v>68.168999999999997</v>
      </c>
      <c r="K9" s="66">
        <f t="shared" si="3"/>
        <v>2</v>
      </c>
      <c r="L9" s="65">
        <f>VLOOKUP($A9,'Return Data'!$B$7:$R$2843,17,0)</f>
        <v>17.802800000000001</v>
      </c>
      <c r="M9" s="66">
        <f>RANK(L9,L$8:L$13,0)</f>
        <v>5</v>
      </c>
      <c r="N9" s="65">
        <f>VLOOKUP($A9,'Return Data'!$B$7:$R$2843,14,0)</f>
        <v>11.289199999999999</v>
      </c>
      <c r="O9" s="66">
        <f>RANK(N9,N$8:N$13,0)</f>
        <v>5</v>
      </c>
      <c r="P9" s="65">
        <f>VLOOKUP($A9,'Return Data'!$B$7:$R$2843,15,0)</f>
        <v>13.860200000000001</v>
      </c>
      <c r="Q9" s="66">
        <f>RANK(P9,P$8:P$13,0)</f>
        <v>4</v>
      </c>
      <c r="R9" s="65">
        <f>VLOOKUP($A9,'Return Data'!$B$7:$R$2843,16,0)</f>
        <v>13.0138</v>
      </c>
      <c r="S9" s="67">
        <f t="shared" si="4"/>
        <v>5</v>
      </c>
    </row>
    <row r="10" spans="1:20" x14ac:dyDescent="0.3">
      <c r="A10" s="63" t="s">
        <v>768</v>
      </c>
      <c r="B10" s="64">
        <f>VLOOKUP($A10,'Return Data'!$B$7:$R$2843,3,0)</f>
        <v>44372</v>
      </c>
      <c r="C10" s="65">
        <f>VLOOKUP($A10,'Return Data'!$B$7:$R$2843,4,0)</f>
        <v>15.9</v>
      </c>
      <c r="D10" s="65">
        <f>VLOOKUP($A10,'Return Data'!$B$7:$R$2843,10,0)</f>
        <v>12.9261</v>
      </c>
      <c r="E10" s="66">
        <f t="shared" si="0"/>
        <v>6</v>
      </c>
      <c r="F10" s="65">
        <f>VLOOKUP($A10,'Return Data'!$B$7:$R$2843,11,0)</f>
        <v>15.889200000000001</v>
      </c>
      <c r="G10" s="66">
        <f t="shared" si="1"/>
        <v>6</v>
      </c>
      <c r="H10" s="65">
        <f>VLOOKUP($A10,'Return Data'!$B$7:$R$2843,12,0)</f>
        <v>38.743499999999997</v>
      </c>
      <c r="I10" s="66">
        <f t="shared" si="2"/>
        <v>6</v>
      </c>
      <c r="J10" s="65">
        <f>VLOOKUP($A10,'Return Data'!$B$7:$R$2843,13,0)</f>
        <v>52.007599999999996</v>
      </c>
      <c r="K10" s="66">
        <f t="shared" si="3"/>
        <v>6</v>
      </c>
      <c r="L10" s="65"/>
      <c r="M10" s="66"/>
      <c r="N10" s="65"/>
      <c r="O10" s="66"/>
      <c r="P10" s="65"/>
      <c r="Q10" s="66"/>
      <c r="R10" s="65">
        <f>VLOOKUP($A10,'Return Data'!$B$7:$R$2843,16,0)</f>
        <v>20.271699999999999</v>
      </c>
      <c r="S10" s="67">
        <f t="shared" si="4"/>
        <v>1</v>
      </c>
    </row>
    <row r="11" spans="1:20" x14ac:dyDescent="0.3">
      <c r="A11" s="63" t="s">
        <v>771</v>
      </c>
      <c r="B11" s="64">
        <f>VLOOKUP($A11,'Return Data'!$B$7:$R$2843,3,0)</f>
        <v>44372</v>
      </c>
      <c r="C11" s="65">
        <f>VLOOKUP($A11,'Return Data'!$B$7:$R$2843,4,0)</f>
        <v>81.849999999999994</v>
      </c>
      <c r="D11" s="65">
        <f>VLOOKUP($A11,'Return Data'!$B$7:$R$2843,10,0)</f>
        <v>14.8933</v>
      </c>
      <c r="E11" s="66">
        <f t="shared" si="0"/>
        <v>5</v>
      </c>
      <c r="F11" s="65">
        <f>VLOOKUP($A11,'Return Data'!$B$7:$R$2843,11,0)</f>
        <v>22.127700000000001</v>
      </c>
      <c r="G11" s="66">
        <f t="shared" si="1"/>
        <v>5</v>
      </c>
      <c r="H11" s="65">
        <f>VLOOKUP($A11,'Return Data'!$B$7:$R$2843,12,0)</f>
        <v>46.737200000000001</v>
      </c>
      <c r="I11" s="66">
        <f t="shared" si="2"/>
        <v>5</v>
      </c>
      <c r="J11" s="65">
        <f>VLOOKUP($A11,'Return Data'!$B$7:$R$2843,13,0)</f>
        <v>57.859200000000001</v>
      </c>
      <c r="K11" s="66">
        <f t="shared" si="3"/>
        <v>5</v>
      </c>
      <c r="L11" s="65">
        <f>VLOOKUP($A11,'Return Data'!$B$7:$R$2843,17,0)</f>
        <v>22.1799</v>
      </c>
      <c r="M11" s="66">
        <f>RANK(L11,L$8:L$13,0)</f>
        <v>3</v>
      </c>
      <c r="N11" s="65">
        <f>VLOOKUP($A11,'Return Data'!$B$7:$R$2843,14,0)</f>
        <v>15.3201</v>
      </c>
      <c r="O11" s="66">
        <f>RANK(N11,N$8:N$13,0)</f>
        <v>3</v>
      </c>
      <c r="P11" s="65">
        <f>VLOOKUP($A11,'Return Data'!$B$7:$R$2843,15,0)</f>
        <v>18.389600000000002</v>
      </c>
      <c r="Q11" s="66">
        <f>RANK(P11,P$8:P$13,0)</f>
        <v>1</v>
      </c>
      <c r="R11" s="65">
        <f>VLOOKUP($A11,'Return Data'!$B$7:$R$2843,16,0)</f>
        <v>14.235200000000001</v>
      </c>
      <c r="S11" s="67">
        <f t="shared" si="4"/>
        <v>3</v>
      </c>
    </row>
    <row r="12" spans="1:20" x14ac:dyDescent="0.3">
      <c r="A12" s="63" t="s">
        <v>773</v>
      </c>
      <c r="B12" s="64">
        <f>VLOOKUP($A12,'Return Data'!$B$7:$R$2843,3,0)</f>
        <v>44372</v>
      </c>
      <c r="C12" s="65">
        <f>VLOOKUP($A12,'Return Data'!$B$7:$R$2843,4,0)</f>
        <v>77.4221</v>
      </c>
      <c r="D12" s="65">
        <f>VLOOKUP($A12,'Return Data'!$B$7:$R$2843,10,0)</f>
        <v>18.7958</v>
      </c>
      <c r="E12" s="66">
        <f t="shared" si="0"/>
        <v>2</v>
      </c>
      <c r="F12" s="65">
        <f>VLOOKUP($A12,'Return Data'!$B$7:$R$2843,11,0)</f>
        <v>30.468699999999998</v>
      </c>
      <c r="G12" s="66">
        <f t="shared" si="1"/>
        <v>1</v>
      </c>
      <c r="H12" s="65">
        <f>VLOOKUP($A12,'Return Data'!$B$7:$R$2843,12,0)</f>
        <v>63.885100000000001</v>
      </c>
      <c r="I12" s="66">
        <f t="shared" si="2"/>
        <v>1</v>
      </c>
      <c r="J12" s="65">
        <f>VLOOKUP($A12,'Return Data'!$B$7:$R$2843,13,0)</f>
        <v>79.142799999999994</v>
      </c>
      <c r="K12" s="66">
        <f t="shared" si="3"/>
        <v>1</v>
      </c>
      <c r="L12" s="65">
        <f>VLOOKUP($A12,'Return Data'!$B$7:$R$2843,17,0)</f>
        <v>26.784600000000001</v>
      </c>
      <c r="M12" s="66">
        <f>RANK(L12,L$8:L$13,0)</f>
        <v>1</v>
      </c>
      <c r="N12" s="65">
        <f>VLOOKUP($A12,'Return Data'!$B$7:$R$2843,14,0)</f>
        <v>16.531500000000001</v>
      </c>
      <c r="O12" s="66">
        <f>RANK(N12,N$8:N$13,0)</f>
        <v>1</v>
      </c>
      <c r="P12" s="65">
        <f>VLOOKUP($A12,'Return Data'!$B$7:$R$2843,15,0)</f>
        <v>17.978200000000001</v>
      </c>
      <c r="Q12" s="66">
        <f>RANK(P12,P$8:P$13,0)</f>
        <v>2</v>
      </c>
      <c r="R12" s="65">
        <f>VLOOKUP($A12,'Return Data'!$B$7:$R$2843,16,0)</f>
        <v>15.1594</v>
      </c>
      <c r="S12" s="67">
        <f t="shared" si="4"/>
        <v>2</v>
      </c>
    </row>
    <row r="13" spans="1:20" x14ac:dyDescent="0.3">
      <c r="A13" s="63" t="s">
        <v>774</v>
      </c>
      <c r="B13" s="64">
        <f>VLOOKUP($A13,'Return Data'!$B$7:$R$2843,3,0)</f>
        <v>44372</v>
      </c>
      <c r="C13" s="65">
        <f>VLOOKUP($A13,'Return Data'!$B$7:$R$2843,4,0)</f>
        <v>100.76300000000001</v>
      </c>
      <c r="D13" s="65">
        <f>VLOOKUP($A13,'Return Data'!$B$7:$R$2843,10,0)</f>
        <v>17.949100000000001</v>
      </c>
      <c r="E13" s="66">
        <f t="shared" si="0"/>
        <v>3</v>
      </c>
      <c r="F13" s="65">
        <f>VLOOKUP($A13,'Return Data'!$B$7:$R$2843,11,0)</f>
        <v>24.2026</v>
      </c>
      <c r="G13" s="66">
        <f t="shared" si="1"/>
        <v>4</v>
      </c>
      <c r="H13" s="65">
        <f>VLOOKUP($A13,'Return Data'!$B$7:$R$2843,12,0)</f>
        <v>47.786000000000001</v>
      </c>
      <c r="I13" s="66">
        <f t="shared" si="2"/>
        <v>3</v>
      </c>
      <c r="J13" s="65">
        <f>VLOOKUP($A13,'Return Data'!$B$7:$R$2843,13,0)</f>
        <v>60.147399999999998</v>
      </c>
      <c r="K13" s="66">
        <f t="shared" si="3"/>
        <v>4</v>
      </c>
      <c r="L13" s="65">
        <f>VLOOKUP($A13,'Return Data'!$B$7:$R$2843,17,0)</f>
        <v>22.163399999999999</v>
      </c>
      <c r="M13" s="66">
        <f>RANK(L13,L$8:L$13,0)</f>
        <v>4</v>
      </c>
      <c r="N13" s="65">
        <f>VLOOKUP($A13,'Return Data'!$B$7:$R$2843,14,0)</f>
        <v>15.929500000000001</v>
      </c>
      <c r="O13" s="66">
        <f>RANK(N13,N$8:N$13,0)</f>
        <v>2</v>
      </c>
      <c r="P13" s="65">
        <f>VLOOKUP($A13,'Return Data'!$B$7:$R$2843,15,0)</f>
        <v>16.066299999999998</v>
      </c>
      <c r="Q13" s="66">
        <f>RANK(P13,P$8:P$13,0)</f>
        <v>3</v>
      </c>
      <c r="R13" s="65">
        <f>VLOOKUP($A13,'Return Data'!$B$7:$R$2843,16,0)</f>
        <v>13.348699999999999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17.281183333333335</v>
      </c>
      <c r="E15" s="74"/>
      <c r="F15" s="75">
        <f>AVERAGE(F8:F13)</f>
        <v>24.224266666666665</v>
      </c>
      <c r="G15" s="74"/>
      <c r="H15" s="75">
        <f>AVERAGE(H8:H13)</f>
        <v>49.937583333333329</v>
      </c>
      <c r="I15" s="74"/>
      <c r="J15" s="75">
        <f>AVERAGE(J8:J13)</f>
        <v>63.003883333333334</v>
      </c>
      <c r="K15" s="74"/>
      <c r="L15" s="75">
        <f>AVERAGE(L8:L13)</f>
        <v>22.298279999999998</v>
      </c>
      <c r="M15" s="74"/>
      <c r="N15" s="75">
        <f>AVERAGE(N8:N13)</f>
        <v>14.285540000000001</v>
      </c>
      <c r="O15" s="74"/>
      <c r="P15" s="75">
        <f>AVERAGE(P8:P13)</f>
        <v>15.8637</v>
      </c>
      <c r="Q15" s="74"/>
      <c r="R15" s="75">
        <f>AVERAGE(R8:R13)</f>
        <v>14.647616666666664</v>
      </c>
      <c r="S15" s="76"/>
    </row>
    <row r="16" spans="1:20" x14ac:dyDescent="0.3">
      <c r="A16" s="73" t="s">
        <v>28</v>
      </c>
      <c r="B16" s="74"/>
      <c r="C16" s="74"/>
      <c r="D16" s="75">
        <f>MIN(D8:D13)</f>
        <v>12.9261</v>
      </c>
      <c r="E16" s="74"/>
      <c r="F16" s="75">
        <f>MIN(F8:F13)</f>
        <v>15.889200000000001</v>
      </c>
      <c r="G16" s="74"/>
      <c r="H16" s="75">
        <f>MIN(H8:H13)</f>
        <v>38.743499999999997</v>
      </c>
      <c r="I16" s="74"/>
      <c r="J16" s="75">
        <f>MIN(J8:J13)</f>
        <v>52.007599999999996</v>
      </c>
      <c r="K16" s="74"/>
      <c r="L16" s="75">
        <f>MIN(L8:L13)</f>
        <v>17.802800000000001</v>
      </c>
      <c r="M16" s="74"/>
      <c r="N16" s="75">
        <f>MIN(N8:N13)</f>
        <v>11.289199999999999</v>
      </c>
      <c r="O16" s="74"/>
      <c r="P16" s="75">
        <f>MIN(P8:P13)</f>
        <v>13.0242</v>
      </c>
      <c r="Q16" s="74"/>
      <c r="R16" s="75">
        <f>MIN(R8:R13)</f>
        <v>11.8569</v>
      </c>
      <c r="S16" s="76"/>
    </row>
    <row r="17" spans="1:19" ht="15" thickBot="1" x14ac:dyDescent="0.35">
      <c r="A17" s="77" t="s">
        <v>29</v>
      </c>
      <c r="B17" s="78"/>
      <c r="C17" s="78"/>
      <c r="D17" s="79">
        <f>MAX(D8:D13)</f>
        <v>22.691800000000001</v>
      </c>
      <c r="E17" s="78"/>
      <c r="F17" s="79">
        <f>MAX(F8:F13)</f>
        <v>30.468699999999998</v>
      </c>
      <c r="G17" s="78"/>
      <c r="H17" s="79">
        <f>MAX(H8:H13)</f>
        <v>63.885100000000001</v>
      </c>
      <c r="I17" s="78"/>
      <c r="J17" s="79">
        <f>MAX(J8:J13)</f>
        <v>79.142799999999994</v>
      </c>
      <c r="K17" s="78"/>
      <c r="L17" s="79">
        <f>MAX(L8:L13)</f>
        <v>26.784600000000001</v>
      </c>
      <c r="M17" s="78"/>
      <c r="N17" s="79">
        <f>MAX(N8:N13)</f>
        <v>16.531500000000001</v>
      </c>
      <c r="O17" s="78"/>
      <c r="P17" s="79">
        <f>MAX(P8:P13)</f>
        <v>18.389600000000002</v>
      </c>
      <c r="Q17" s="78"/>
      <c r="R17" s="79">
        <f>MAX(R8:R13)</f>
        <v>20.271699999999999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44372</v>
      </c>
      <c r="C8" s="65">
        <f>VLOOKUP($A8,'Return Data'!$B$7:$R$2843,4,0)</f>
        <v>232</v>
      </c>
      <c r="D8" s="65">
        <f>VLOOKUP($A8,'Return Data'!$B$7:$R$2843,10,0)</f>
        <v>22.4985</v>
      </c>
      <c r="E8" s="66">
        <f t="shared" ref="E8:E13" si="0">RANK(D8,D$8:D$13,0)</f>
        <v>1</v>
      </c>
      <c r="F8" s="65">
        <f>VLOOKUP($A8,'Return Data'!$B$7:$R$2843,11,0)</f>
        <v>24.845300000000002</v>
      </c>
      <c r="G8" s="66">
        <f t="shared" ref="G8:G13" si="1">RANK(F8,F$8:F$13,0)</f>
        <v>3</v>
      </c>
      <c r="H8" s="65">
        <f>VLOOKUP($A8,'Return Data'!$B$7:$R$2843,12,0)</f>
        <v>46.881900000000002</v>
      </c>
      <c r="I8" s="66">
        <f t="shared" ref="I8:I13" si="2">RANK(H8,H$8:H$13,0)</f>
        <v>4</v>
      </c>
      <c r="J8" s="65">
        <f>VLOOKUP($A8,'Return Data'!$B$7:$R$2843,13,0)</f>
        <v>59.614699999999999</v>
      </c>
      <c r="K8" s="66">
        <f t="shared" ref="K8:K13" si="3">RANK(J8,J$8:J$13,0)</f>
        <v>3</v>
      </c>
      <c r="L8" s="65">
        <f>VLOOKUP($A8,'Return Data'!$B$7:$R$2843,17,0)</f>
        <v>21.757200000000001</v>
      </c>
      <c r="M8" s="66">
        <f>RANK(L8,L$8:L$13,0)</f>
        <v>2</v>
      </c>
      <c r="N8" s="65">
        <f>VLOOKUP($A8,'Return Data'!$B$7:$R$2843,14,0)</f>
        <v>11.61</v>
      </c>
      <c r="O8" s="66">
        <f>RANK(N8,N$8:N$13,0)</f>
        <v>4</v>
      </c>
      <c r="P8" s="65">
        <f>VLOOKUP($A8,'Return Data'!$B$7:$R$2843,15,0)</f>
        <v>12.210599999999999</v>
      </c>
      <c r="Q8" s="66">
        <f>RANK(P8,P$8:P$13,0)</f>
        <v>5</v>
      </c>
      <c r="R8" s="65">
        <f>VLOOKUP($A8,'Return Data'!$B$7:$R$2843,16,0)</f>
        <v>18.652699999999999</v>
      </c>
      <c r="S8" s="67">
        <f t="shared" ref="S8:S13" si="4">RANK(R8,R$8:R$13,0)</f>
        <v>1</v>
      </c>
    </row>
    <row r="9" spans="1:20" x14ac:dyDescent="0.3">
      <c r="A9" s="63" t="s">
        <v>766</v>
      </c>
      <c r="B9" s="64">
        <f>VLOOKUP($A9,'Return Data'!$B$7:$R$2843,3,0)</f>
        <v>44372</v>
      </c>
      <c r="C9" s="65">
        <f>VLOOKUP($A9,'Return Data'!$B$7:$R$2843,4,0)</f>
        <v>22.63</v>
      </c>
      <c r="D9" s="65">
        <f>VLOOKUP($A9,'Return Data'!$B$7:$R$2843,10,0)</f>
        <v>16.170400000000001</v>
      </c>
      <c r="E9" s="66">
        <f t="shared" si="0"/>
        <v>4</v>
      </c>
      <c r="F9" s="65">
        <f>VLOOKUP($A9,'Return Data'!$B$7:$R$2843,11,0)</f>
        <v>26.778700000000001</v>
      </c>
      <c r="G9" s="66">
        <f t="shared" si="1"/>
        <v>2</v>
      </c>
      <c r="H9" s="65">
        <f>VLOOKUP($A9,'Return Data'!$B$7:$R$2843,12,0)</f>
        <v>53.840899999999998</v>
      </c>
      <c r="I9" s="66">
        <f t="shared" si="2"/>
        <v>2</v>
      </c>
      <c r="J9" s="65">
        <f>VLOOKUP($A9,'Return Data'!$B$7:$R$2843,13,0)</f>
        <v>66.642099999999999</v>
      </c>
      <c r="K9" s="66">
        <f t="shared" si="3"/>
        <v>2</v>
      </c>
      <c r="L9" s="65">
        <f>VLOOKUP($A9,'Return Data'!$B$7:$R$2843,17,0)</f>
        <v>16.839200000000002</v>
      </c>
      <c r="M9" s="66">
        <f>RANK(L9,L$8:L$13,0)</f>
        <v>5</v>
      </c>
      <c r="N9" s="65">
        <f>VLOOKUP($A9,'Return Data'!$B$7:$R$2843,14,0)</f>
        <v>10.385899999999999</v>
      </c>
      <c r="O9" s="66">
        <f>RANK(N9,N$8:N$13,0)</f>
        <v>5</v>
      </c>
      <c r="P9" s="65">
        <f>VLOOKUP($A9,'Return Data'!$B$7:$R$2843,15,0)</f>
        <v>12.989800000000001</v>
      </c>
      <c r="Q9" s="66">
        <f>RANK(P9,P$8:P$13,0)</f>
        <v>4</v>
      </c>
      <c r="R9" s="65">
        <f>VLOOKUP($A9,'Return Data'!$B$7:$R$2843,16,0)</f>
        <v>12.163</v>
      </c>
      <c r="S9" s="67">
        <f t="shared" si="4"/>
        <v>6</v>
      </c>
    </row>
    <row r="10" spans="1:20" x14ac:dyDescent="0.3">
      <c r="A10" s="63" t="s">
        <v>769</v>
      </c>
      <c r="B10" s="64">
        <f>VLOOKUP($A10,'Return Data'!$B$7:$R$2843,3,0)</f>
        <v>44372</v>
      </c>
      <c r="C10" s="65">
        <f>VLOOKUP($A10,'Return Data'!$B$7:$R$2843,4,0)</f>
        <v>15.35</v>
      </c>
      <c r="D10" s="65">
        <f>VLOOKUP($A10,'Return Data'!$B$7:$R$2843,10,0)</f>
        <v>12.7019</v>
      </c>
      <c r="E10" s="66">
        <f t="shared" si="0"/>
        <v>6</v>
      </c>
      <c r="F10" s="65">
        <f>VLOOKUP($A10,'Return Data'!$B$7:$R$2843,11,0)</f>
        <v>15.3268</v>
      </c>
      <c r="G10" s="66">
        <f t="shared" si="1"/>
        <v>6</v>
      </c>
      <c r="H10" s="65">
        <f>VLOOKUP($A10,'Return Data'!$B$7:$R$2843,12,0)</f>
        <v>37.791699999999999</v>
      </c>
      <c r="I10" s="66">
        <f t="shared" si="2"/>
        <v>6</v>
      </c>
      <c r="J10" s="65">
        <f>VLOOKUP($A10,'Return Data'!$B$7:$R$2843,13,0)</f>
        <v>50.490200000000002</v>
      </c>
      <c r="K10" s="66">
        <f t="shared" si="3"/>
        <v>6</v>
      </c>
      <c r="L10" s="65"/>
      <c r="M10" s="66"/>
      <c r="N10" s="65"/>
      <c r="O10" s="66"/>
      <c r="P10" s="65"/>
      <c r="Q10" s="66"/>
      <c r="R10" s="65">
        <f>VLOOKUP($A10,'Return Data'!$B$7:$R$2843,16,0)</f>
        <v>18.598199999999999</v>
      </c>
      <c r="S10" s="67">
        <f t="shared" si="4"/>
        <v>2</v>
      </c>
    </row>
    <row r="11" spans="1:20" x14ac:dyDescent="0.3">
      <c r="A11" s="63" t="s">
        <v>770</v>
      </c>
      <c r="B11" s="64">
        <f>VLOOKUP($A11,'Return Data'!$B$7:$R$2843,3,0)</f>
        <v>44372</v>
      </c>
      <c r="C11" s="65">
        <f>VLOOKUP($A11,'Return Data'!$B$7:$R$2843,4,0)</f>
        <v>78.33</v>
      </c>
      <c r="D11" s="65">
        <f>VLOOKUP($A11,'Return Data'!$B$7:$R$2843,10,0)</f>
        <v>14.7692</v>
      </c>
      <c r="E11" s="66">
        <f t="shared" si="0"/>
        <v>5</v>
      </c>
      <c r="F11" s="65">
        <f>VLOOKUP($A11,'Return Data'!$B$7:$R$2843,11,0)</f>
        <v>21.8765</v>
      </c>
      <c r="G11" s="66">
        <f t="shared" si="1"/>
        <v>5</v>
      </c>
      <c r="H11" s="65">
        <f>VLOOKUP($A11,'Return Data'!$B$7:$R$2843,12,0)</f>
        <v>46.274500000000003</v>
      </c>
      <c r="I11" s="66">
        <f t="shared" si="2"/>
        <v>5</v>
      </c>
      <c r="J11" s="65">
        <f>VLOOKUP($A11,'Return Data'!$B$7:$R$2843,13,0)</f>
        <v>57.131399999999999</v>
      </c>
      <c r="K11" s="66">
        <f t="shared" si="3"/>
        <v>5</v>
      </c>
      <c r="L11" s="65">
        <f>VLOOKUP($A11,'Return Data'!$B$7:$R$2843,17,0)</f>
        <v>21.560300000000002</v>
      </c>
      <c r="M11" s="66">
        <f>RANK(L11,L$8:L$13,0)</f>
        <v>3</v>
      </c>
      <c r="N11" s="65">
        <f>VLOOKUP($A11,'Return Data'!$B$7:$R$2843,14,0)</f>
        <v>14.611000000000001</v>
      </c>
      <c r="O11" s="66">
        <f>RANK(N11,N$8:N$13,0)</f>
        <v>3</v>
      </c>
      <c r="P11" s="65">
        <f>VLOOKUP($A11,'Return Data'!$B$7:$R$2843,15,0)</f>
        <v>17.8064</v>
      </c>
      <c r="Q11" s="66">
        <f>RANK(P11,P$8:P$13,0)</f>
        <v>1</v>
      </c>
      <c r="R11" s="65">
        <f>VLOOKUP($A11,'Return Data'!$B$7:$R$2843,16,0)</f>
        <v>13.113799999999999</v>
      </c>
      <c r="S11" s="67">
        <f t="shared" si="4"/>
        <v>5</v>
      </c>
    </row>
    <row r="12" spans="1:20" x14ac:dyDescent="0.3">
      <c r="A12" s="63" t="s">
        <v>772</v>
      </c>
      <c r="B12" s="64">
        <f>VLOOKUP($A12,'Return Data'!$B$7:$R$2843,3,0)</f>
        <v>44372</v>
      </c>
      <c r="C12" s="65">
        <f>VLOOKUP($A12,'Return Data'!$B$7:$R$2843,4,0)</f>
        <v>73.045199999999994</v>
      </c>
      <c r="D12" s="65">
        <f>VLOOKUP($A12,'Return Data'!$B$7:$R$2843,10,0)</f>
        <v>18.586200000000002</v>
      </c>
      <c r="E12" s="66">
        <f t="shared" si="0"/>
        <v>2</v>
      </c>
      <c r="F12" s="65">
        <f>VLOOKUP($A12,'Return Data'!$B$7:$R$2843,11,0)</f>
        <v>29.9788</v>
      </c>
      <c r="G12" s="66">
        <f t="shared" si="1"/>
        <v>1</v>
      </c>
      <c r="H12" s="65">
        <f>VLOOKUP($A12,'Return Data'!$B$7:$R$2843,12,0)</f>
        <v>62.887700000000002</v>
      </c>
      <c r="I12" s="66">
        <f t="shared" si="2"/>
        <v>1</v>
      </c>
      <c r="J12" s="65">
        <f>VLOOKUP($A12,'Return Data'!$B$7:$R$2843,13,0)</f>
        <v>77.549700000000001</v>
      </c>
      <c r="K12" s="66">
        <f t="shared" si="3"/>
        <v>1</v>
      </c>
      <c r="L12" s="65">
        <f>VLOOKUP($A12,'Return Data'!$B$7:$R$2843,17,0)</f>
        <v>25.618500000000001</v>
      </c>
      <c r="M12" s="66">
        <f>RANK(L12,L$8:L$13,0)</f>
        <v>1</v>
      </c>
      <c r="N12" s="65">
        <f>VLOOKUP($A12,'Return Data'!$B$7:$R$2843,14,0)</f>
        <v>15.579700000000001</v>
      </c>
      <c r="O12" s="66">
        <f>RANK(N12,N$8:N$13,0)</f>
        <v>1</v>
      </c>
      <c r="P12" s="65">
        <f>VLOOKUP($A12,'Return Data'!$B$7:$R$2843,15,0)</f>
        <v>17.066700000000001</v>
      </c>
      <c r="Q12" s="66">
        <f>RANK(P12,P$8:P$13,0)</f>
        <v>2</v>
      </c>
      <c r="R12" s="65">
        <f>VLOOKUP($A12,'Return Data'!$B$7:$R$2843,16,0)</f>
        <v>14.0603</v>
      </c>
      <c r="S12" s="67">
        <f t="shared" si="4"/>
        <v>4</v>
      </c>
    </row>
    <row r="13" spans="1:20" x14ac:dyDescent="0.3">
      <c r="A13" s="63" t="s">
        <v>775</v>
      </c>
      <c r="B13" s="64">
        <f>VLOOKUP($A13,'Return Data'!$B$7:$R$2843,3,0)</f>
        <v>44372</v>
      </c>
      <c r="C13" s="65">
        <f>VLOOKUP($A13,'Return Data'!$B$7:$R$2843,4,0)</f>
        <v>95.686000000000007</v>
      </c>
      <c r="D13" s="65">
        <f>VLOOKUP($A13,'Return Data'!$B$7:$R$2843,10,0)</f>
        <v>17.782299999999999</v>
      </c>
      <c r="E13" s="66">
        <f t="shared" si="0"/>
        <v>3</v>
      </c>
      <c r="F13" s="65">
        <f>VLOOKUP($A13,'Return Data'!$B$7:$R$2843,11,0)</f>
        <v>23.848199999999999</v>
      </c>
      <c r="G13" s="66">
        <f t="shared" si="1"/>
        <v>4</v>
      </c>
      <c r="H13" s="65">
        <f>VLOOKUP($A13,'Return Data'!$B$7:$R$2843,12,0)</f>
        <v>47.155799999999999</v>
      </c>
      <c r="I13" s="66">
        <f t="shared" si="2"/>
        <v>3</v>
      </c>
      <c r="J13" s="65">
        <f>VLOOKUP($A13,'Return Data'!$B$7:$R$2843,13,0)</f>
        <v>59.239100000000001</v>
      </c>
      <c r="K13" s="66">
        <f t="shared" si="3"/>
        <v>4</v>
      </c>
      <c r="L13" s="65">
        <f>VLOOKUP($A13,'Return Data'!$B$7:$R$2843,17,0)</f>
        <v>21.484000000000002</v>
      </c>
      <c r="M13" s="66">
        <f>RANK(L13,L$8:L$13,0)</f>
        <v>4</v>
      </c>
      <c r="N13" s="65">
        <f>VLOOKUP($A13,'Return Data'!$B$7:$R$2843,14,0)</f>
        <v>15.254799999999999</v>
      </c>
      <c r="O13" s="66">
        <f>RANK(N13,N$8:N$13,0)</f>
        <v>2</v>
      </c>
      <c r="P13" s="65">
        <f>VLOOKUP($A13,'Return Data'!$B$7:$R$2843,15,0)</f>
        <v>15.366300000000001</v>
      </c>
      <c r="Q13" s="66">
        <f>RANK(P13,P$8:P$13,0)</f>
        <v>3</v>
      </c>
      <c r="R13" s="65">
        <f>VLOOKUP($A13,'Return Data'!$B$7:$R$2843,16,0)</f>
        <v>15.003299999999999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17.08475</v>
      </c>
      <c r="E15" s="74"/>
      <c r="F15" s="75">
        <f>AVERAGE(F8:F13)</f>
        <v>23.775716666666668</v>
      </c>
      <c r="G15" s="74"/>
      <c r="H15" s="75">
        <f>AVERAGE(H8:H13)</f>
        <v>49.138749999999995</v>
      </c>
      <c r="I15" s="74"/>
      <c r="J15" s="75">
        <f>AVERAGE(J8:J13)</f>
        <v>61.777866666666661</v>
      </c>
      <c r="K15" s="74"/>
      <c r="L15" s="75">
        <f>AVERAGE(L8:L13)</f>
        <v>21.451839999999997</v>
      </c>
      <c r="M15" s="74"/>
      <c r="N15" s="75">
        <f>AVERAGE(N8:N13)</f>
        <v>13.48828</v>
      </c>
      <c r="O15" s="74"/>
      <c r="P15" s="75">
        <f>AVERAGE(P8:P13)</f>
        <v>15.087959999999999</v>
      </c>
      <c r="Q15" s="74"/>
      <c r="R15" s="75">
        <f>AVERAGE(R8:R13)</f>
        <v>15.265216666666666</v>
      </c>
      <c r="S15" s="76"/>
    </row>
    <row r="16" spans="1:20" x14ac:dyDescent="0.3">
      <c r="A16" s="73" t="s">
        <v>28</v>
      </c>
      <c r="B16" s="74"/>
      <c r="C16" s="74"/>
      <c r="D16" s="75">
        <f>MIN(D8:D13)</f>
        <v>12.7019</v>
      </c>
      <c r="E16" s="74"/>
      <c r="F16" s="75">
        <f>MIN(F8:F13)</f>
        <v>15.3268</v>
      </c>
      <c r="G16" s="74"/>
      <c r="H16" s="75">
        <f>MIN(H8:H13)</f>
        <v>37.791699999999999</v>
      </c>
      <c r="I16" s="74"/>
      <c r="J16" s="75">
        <f>MIN(J8:J13)</f>
        <v>50.490200000000002</v>
      </c>
      <c r="K16" s="74"/>
      <c r="L16" s="75">
        <f>MIN(L8:L13)</f>
        <v>16.839200000000002</v>
      </c>
      <c r="M16" s="74"/>
      <c r="N16" s="75">
        <f>MIN(N8:N13)</f>
        <v>10.385899999999999</v>
      </c>
      <c r="O16" s="74"/>
      <c r="P16" s="75">
        <f>MIN(P8:P13)</f>
        <v>12.210599999999999</v>
      </c>
      <c r="Q16" s="74"/>
      <c r="R16" s="75">
        <f>MIN(R8:R13)</f>
        <v>12.163</v>
      </c>
      <c r="S16" s="76"/>
    </row>
    <row r="17" spans="1:19" ht="15" thickBot="1" x14ac:dyDescent="0.35">
      <c r="A17" s="77" t="s">
        <v>29</v>
      </c>
      <c r="B17" s="78"/>
      <c r="C17" s="78"/>
      <c r="D17" s="79">
        <f>MAX(D8:D13)</f>
        <v>22.4985</v>
      </c>
      <c r="E17" s="78"/>
      <c r="F17" s="79">
        <f>MAX(F8:F13)</f>
        <v>29.9788</v>
      </c>
      <c r="G17" s="78"/>
      <c r="H17" s="79">
        <f>MAX(H8:H13)</f>
        <v>62.887700000000002</v>
      </c>
      <c r="I17" s="78"/>
      <c r="J17" s="79">
        <f>MAX(J8:J13)</f>
        <v>77.549700000000001</v>
      </c>
      <c r="K17" s="78"/>
      <c r="L17" s="79">
        <f>MAX(L8:L13)</f>
        <v>25.618500000000001</v>
      </c>
      <c r="M17" s="78"/>
      <c r="N17" s="79">
        <f>MAX(N8:N13)</f>
        <v>15.579700000000001</v>
      </c>
      <c r="O17" s="78"/>
      <c r="P17" s="79">
        <f>MAX(P8:P13)</f>
        <v>17.8064</v>
      </c>
      <c r="Q17" s="78"/>
      <c r="R17" s="79">
        <f>MAX(R8:R13)</f>
        <v>18.652699999999999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44372</v>
      </c>
      <c r="C8" s="65">
        <f>VLOOKUP($A8,'Return Data'!$B$7:$R$2843,4,0)</f>
        <v>90.029799999999994</v>
      </c>
      <c r="D8" s="65">
        <f>VLOOKUP($A8,'Return Data'!$B$7:$R$2843,10,0)</f>
        <v>12.8827</v>
      </c>
      <c r="E8" s="66">
        <f t="shared" ref="E8:E29" si="0">RANK(D8,D$8:D$29,0)</f>
        <v>12</v>
      </c>
      <c r="F8" s="65">
        <f>VLOOKUP($A8,'Return Data'!$B$7:$R$2843,11,0)</f>
        <v>16.516400000000001</v>
      </c>
      <c r="G8" s="66">
        <f t="shared" ref="G8:G29" si="1">RANK(F8,F$8:F$29,0)</f>
        <v>15</v>
      </c>
      <c r="H8" s="65">
        <f>VLOOKUP($A8,'Return Data'!$B$7:$R$2843,12,0)</f>
        <v>45.294699999999999</v>
      </c>
      <c r="I8" s="66">
        <f t="shared" ref="I8:I27" si="2">RANK(H8,H$8:H$29,0)</f>
        <v>14</v>
      </c>
      <c r="J8" s="65">
        <f>VLOOKUP($A8,'Return Data'!$B$7:$R$2843,13,0)</f>
        <v>54.415500000000002</v>
      </c>
      <c r="K8" s="66">
        <f t="shared" ref="K8:K26" si="3">RANK(J8,J$8:J$29,0)</f>
        <v>13</v>
      </c>
      <c r="L8" s="65">
        <f>VLOOKUP($A8,'Return Data'!$B$7:$R$2843,17,0)</f>
        <v>17.8154</v>
      </c>
      <c r="M8" s="66">
        <f t="shared" ref="M8:M26" si="4">RANK(L8,L$8:L$29,0)</f>
        <v>14</v>
      </c>
      <c r="N8" s="65">
        <f>VLOOKUP($A8,'Return Data'!$B$7:$R$2843,14,0)</f>
        <v>14.833600000000001</v>
      </c>
      <c r="O8" s="66">
        <f t="shared" ref="O8" si="5">RANK(N8,N$8:N$29,0)</f>
        <v>10</v>
      </c>
      <c r="P8" s="65">
        <f>VLOOKUP($A8,'Return Data'!$B$7:$R$2843,15,0)</f>
        <v>15.078200000000001</v>
      </c>
      <c r="Q8" s="66">
        <f t="shared" ref="Q8" si="6">RANK(P8,P$8:P$29,0)</f>
        <v>11</v>
      </c>
      <c r="R8" s="65">
        <f>VLOOKUP($A8,'Return Data'!$B$7:$R$2843,16,0)</f>
        <v>15.645099999999999</v>
      </c>
      <c r="S8" s="67">
        <f t="shared" ref="S8:S29" si="7">RANK(R8,R$8:R$29,0)</f>
        <v>13</v>
      </c>
    </row>
    <row r="9" spans="1:20" x14ac:dyDescent="0.3">
      <c r="A9" s="63" t="s">
        <v>821</v>
      </c>
      <c r="B9" s="64">
        <f>VLOOKUP($A9,'Return Data'!$B$7:$R$2843,3,0)</f>
        <v>44372</v>
      </c>
      <c r="C9" s="65">
        <f>VLOOKUP($A9,'Return Data'!$B$7:$R$2843,4,0)</f>
        <v>45.69</v>
      </c>
      <c r="D9" s="65">
        <f>VLOOKUP($A9,'Return Data'!$B$7:$R$2843,10,0)</f>
        <v>12.536899999999999</v>
      </c>
      <c r="E9" s="66">
        <f t="shared" si="0"/>
        <v>14</v>
      </c>
      <c r="F9" s="65">
        <f>VLOOKUP($A9,'Return Data'!$B$7:$R$2843,11,0)</f>
        <v>13.3185</v>
      </c>
      <c r="G9" s="66">
        <f t="shared" si="1"/>
        <v>21</v>
      </c>
      <c r="H9" s="65">
        <f>VLOOKUP($A9,'Return Data'!$B$7:$R$2843,12,0)</f>
        <v>45.834699999999998</v>
      </c>
      <c r="I9" s="66">
        <f t="shared" si="2"/>
        <v>12</v>
      </c>
      <c r="J9" s="65">
        <f>VLOOKUP($A9,'Return Data'!$B$7:$R$2843,13,0)</f>
        <v>54.410299999999999</v>
      </c>
      <c r="K9" s="66">
        <f t="shared" si="3"/>
        <v>14</v>
      </c>
      <c r="L9" s="65">
        <f>VLOOKUP($A9,'Return Data'!$B$7:$R$2843,17,0)</f>
        <v>22.0609</v>
      </c>
      <c r="M9" s="66">
        <f t="shared" si="4"/>
        <v>4</v>
      </c>
      <c r="N9" s="65">
        <f>VLOOKUP($A9,'Return Data'!$B$7:$R$2843,14,0)</f>
        <v>15.6715</v>
      </c>
      <c r="O9" s="66">
        <f t="shared" ref="O9:O27" si="8">RANK(N9,N$8:N$29,0)</f>
        <v>6</v>
      </c>
      <c r="P9" s="65">
        <f>VLOOKUP($A9,'Return Data'!$B$7:$R$2843,15,0)</f>
        <v>19.590499999999999</v>
      </c>
      <c r="Q9" s="66">
        <f t="shared" ref="Q9:Q27" si="9">RANK(P9,P$8:P$29,0)</f>
        <v>2</v>
      </c>
      <c r="R9" s="65">
        <f>VLOOKUP($A9,'Return Data'!$B$7:$R$2843,16,0)</f>
        <v>17.4635</v>
      </c>
      <c r="S9" s="67">
        <f t="shared" si="7"/>
        <v>9</v>
      </c>
    </row>
    <row r="10" spans="1:20" x14ac:dyDescent="0.3">
      <c r="A10" s="63" t="s">
        <v>823</v>
      </c>
      <c r="B10" s="64">
        <f>VLOOKUP($A10,'Return Data'!$B$7:$R$2843,3,0)</f>
        <v>44372</v>
      </c>
      <c r="C10" s="65">
        <f>VLOOKUP($A10,'Return Data'!$B$7:$R$2843,4,0)</f>
        <v>13.85</v>
      </c>
      <c r="D10" s="65">
        <f>VLOOKUP($A10,'Return Data'!$B$7:$R$2843,10,0)</f>
        <v>11.2271</v>
      </c>
      <c r="E10" s="66">
        <f t="shared" si="0"/>
        <v>18</v>
      </c>
      <c r="F10" s="65">
        <f>VLOOKUP($A10,'Return Data'!$B$7:$R$2843,11,0)</f>
        <v>13.7951</v>
      </c>
      <c r="G10" s="66">
        <f t="shared" si="1"/>
        <v>19</v>
      </c>
      <c r="H10" s="65">
        <f>VLOOKUP($A10,'Return Data'!$B$7:$R$2843,12,0)</f>
        <v>41.644500000000001</v>
      </c>
      <c r="I10" s="66">
        <f t="shared" si="2"/>
        <v>18</v>
      </c>
      <c r="J10" s="65">
        <f>VLOOKUP($A10,'Return Data'!$B$7:$R$2843,13,0)</f>
        <v>48.017499999999998</v>
      </c>
      <c r="K10" s="66">
        <f t="shared" si="3"/>
        <v>21</v>
      </c>
      <c r="L10" s="65">
        <f>VLOOKUP($A10,'Return Data'!$B$7:$R$2843,17,0)</f>
        <v>17.7834</v>
      </c>
      <c r="M10" s="66">
        <f t="shared" si="4"/>
        <v>15</v>
      </c>
      <c r="N10" s="65">
        <f>VLOOKUP($A10,'Return Data'!$B$7:$R$2843,14,0)</f>
        <v>12.732699999999999</v>
      </c>
      <c r="O10" s="66">
        <f t="shared" si="8"/>
        <v>13</v>
      </c>
      <c r="P10" s="65"/>
      <c r="Q10" s="66"/>
      <c r="R10" s="65">
        <f>VLOOKUP($A10,'Return Data'!$B$7:$R$2843,16,0)</f>
        <v>9.1486999999999998</v>
      </c>
      <c r="S10" s="67">
        <f t="shared" si="7"/>
        <v>22</v>
      </c>
    </row>
    <row r="11" spans="1:20" x14ac:dyDescent="0.3">
      <c r="A11" s="63" t="s">
        <v>825</v>
      </c>
      <c r="B11" s="64">
        <f>VLOOKUP($A11,'Return Data'!$B$7:$R$2843,3,0)</f>
        <v>44372</v>
      </c>
      <c r="C11" s="65">
        <f>VLOOKUP($A11,'Return Data'!$B$7:$R$2843,4,0)</f>
        <v>34.758000000000003</v>
      </c>
      <c r="D11" s="65">
        <f>VLOOKUP($A11,'Return Data'!$B$7:$R$2843,10,0)</f>
        <v>14.013</v>
      </c>
      <c r="E11" s="66">
        <f t="shared" si="0"/>
        <v>6</v>
      </c>
      <c r="F11" s="65">
        <f>VLOOKUP($A11,'Return Data'!$B$7:$R$2843,11,0)</f>
        <v>18.4541</v>
      </c>
      <c r="G11" s="66">
        <f t="shared" si="1"/>
        <v>13</v>
      </c>
      <c r="H11" s="65">
        <f>VLOOKUP($A11,'Return Data'!$B$7:$R$2843,12,0)</f>
        <v>43.568800000000003</v>
      </c>
      <c r="I11" s="66">
        <f t="shared" si="2"/>
        <v>15</v>
      </c>
      <c r="J11" s="65">
        <f>VLOOKUP($A11,'Return Data'!$B$7:$R$2843,13,0)</f>
        <v>54.948300000000003</v>
      </c>
      <c r="K11" s="66">
        <f t="shared" si="3"/>
        <v>12</v>
      </c>
      <c r="L11" s="65">
        <f>VLOOKUP($A11,'Return Data'!$B$7:$R$2843,17,0)</f>
        <v>18.7301</v>
      </c>
      <c r="M11" s="66">
        <f t="shared" si="4"/>
        <v>11</v>
      </c>
      <c r="N11" s="65">
        <f>VLOOKUP($A11,'Return Data'!$B$7:$R$2843,14,0)</f>
        <v>14.5578</v>
      </c>
      <c r="O11" s="66">
        <f t="shared" si="8"/>
        <v>11</v>
      </c>
      <c r="P11" s="65">
        <f>VLOOKUP($A11,'Return Data'!$B$7:$R$2843,15,0)</f>
        <v>14.312200000000001</v>
      </c>
      <c r="Q11" s="66">
        <f t="shared" si="9"/>
        <v>13</v>
      </c>
      <c r="R11" s="65">
        <f>VLOOKUP($A11,'Return Data'!$B$7:$R$2843,16,0)</f>
        <v>14.432499999999999</v>
      </c>
      <c r="S11" s="67">
        <f t="shared" si="7"/>
        <v>15</v>
      </c>
    </row>
    <row r="12" spans="1:20" x14ac:dyDescent="0.3">
      <c r="A12" s="63" t="s">
        <v>828</v>
      </c>
      <c r="B12" s="64">
        <f>VLOOKUP($A12,'Return Data'!$B$7:$R$2843,3,0)</f>
        <v>44372</v>
      </c>
      <c r="C12" s="65">
        <f>VLOOKUP($A12,'Return Data'!$B$7:$R$2843,4,0)</f>
        <v>64.164000000000001</v>
      </c>
      <c r="D12" s="65">
        <f>VLOOKUP($A12,'Return Data'!$B$7:$R$2843,10,0)</f>
        <v>14.8409</v>
      </c>
      <c r="E12" s="66">
        <f t="shared" si="0"/>
        <v>4</v>
      </c>
      <c r="F12" s="65">
        <f>VLOOKUP($A12,'Return Data'!$B$7:$R$2843,11,0)</f>
        <v>29.2865</v>
      </c>
      <c r="G12" s="66">
        <f t="shared" si="1"/>
        <v>2</v>
      </c>
      <c r="H12" s="65">
        <f>VLOOKUP($A12,'Return Data'!$B$7:$R$2843,12,0)</f>
        <v>70.230199999999996</v>
      </c>
      <c r="I12" s="66">
        <f t="shared" si="2"/>
        <v>1</v>
      </c>
      <c r="J12" s="65">
        <f>VLOOKUP($A12,'Return Data'!$B$7:$R$2843,13,0)</f>
        <v>65.952399999999997</v>
      </c>
      <c r="K12" s="66">
        <f t="shared" si="3"/>
        <v>4</v>
      </c>
      <c r="L12" s="65">
        <f>VLOOKUP($A12,'Return Data'!$B$7:$R$2843,17,0)</f>
        <v>19.009899999999998</v>
      </c>
      <c r="M12" s="66">
        <f t="shared" si="4"/>
        <v>10</v>
      </c>
      <c r="N12" s="65">
        <f>VLOOKUP($A12,'Return Data'!$B$7:$R$2843,14,0)</f>
        <v>16.836500000000001</v>
      </c>
      <c r="O12" s="66">
        <f t="shared" si="8"/>
        <v>5</v>
      </c>
      <c r="P12" s="65">
        <f>VLOOKUP($A12,'Return Data'!$B$7:$R$2843,15,0)</f>
        <v>16.288900000000002</v>
      </c>
      <c r="Q12" s="66">
        <f t="shared" si="9"/>
        <v>9</v>
      </c>
      <c r="R12" s="65">
        <f>VLOOKUP($A12,'Return Data'!$B$7:$R$2843,16,0)</f>
        <v>19.045000000000002</v>
      </c>
      <c r="S12" s="67">
        <f t="shared" si="7"/>
        <v>5</v>
      </c>
    </row>
    <row r="13" spans="1:20" x14ac:dyDescent="0.3">
      <c r="A13" s="63" t="s">
        <v>830</v>
      </c>
      <c r="B13" s="64">
        <f>VLOOKUP($A13,'Return Data'!$B$7:$R$2843,3,0)</f>
        <v>44372</v>
      </c>
      <c r="C13" s="65">
        <f>VLOOKUP($A13,'Return Data'!$B$7:$R$2843,4,0)</f>
        <v>105.477</v>
      </c>
      <c r="D13" s="65">
        <f>VLOOKUP($A13,'Return Data'!$B$7:$R$2843,10,0)</f>
        <v>13.4857</v>
      </c>
      <c r="E13" s="66">
        <f t="shared" si="0"/>
        <v>10</v>
      </c>
      <c r="F13" s="65">
        <f>VLOOKUP($A13,'Return Data'!$B$7:$R$2843,11,0)</f>
        <v>23.552800000000001</v>
      </c>
      <c r="G13" s="66">
        <f t="shared" si="1"/>
        <v>6</v>
      </c>
      <c r="H13" s="65">
        <f>VLOOKUP($A13,'Return Data'!$B$7:$R$2843,12,0)</f>
        <v>52.655000000000001</v>
      </c>
      <c r="I13" s="66">
        <f t="shared" si="2"/>
        <v>5</v>
      </c>
      <c r="J13" s="65">
        <f>VLOOKUP($A13,'Return Data'!$B$7:$R$2843,13,0)</f>
        <v>56.301600000000001</v>
      </c>
      <c r="K13" s="66">
        <f t="shared" si="3"/>
        <v>10</v>
      </c>
      <c r="L13" s="65">
        <f>VLOOKUP($A13,'Return Data'!$B$7:$R$2843,17,0)</f>
        <v>11.995699999999999</v>
      </c>
      <c r="M13" s="66">
        <f t="shared" si="4"/>
        <v>17</v>
      </c>
      <c r="N13" s="65">
        <f>VLOOKUP($A13,'Return Data'!$B$7:$R$2843,14,0)</f>
        <v>9.5568000000000008</v>
      </c>
      <c r="O13" s="66">
        <f t="shared" si="8"/>
        <v>16</v>
      </c>
      <c r="P13" s="65">
        <f>VLOOKUP($A13,'Return Data'!$B$7:$R$2843,15,0)</f>
        <v>11.6081</v>
      </c>
      <c r="Q13" s="66">
        <f t="shared" si="9"/>
        <v>15</v>
      </c>
      <c r="R13" s="65">
        <f>VLOOKUP($A13,'Return Data'!$B$7:$R$2843,16,0)</f>
        <v>12.1747</v>
      </c>
      <c r="S13" s="67">
        <f t="shared" si="7"/>
        <v>20</v>
      </c>
    </row>
    <row r="14" spans="1:20" x14ac:dyDescent="0.3">
      <c r="A14" s="63" t="s">
        <v>833</v>
      </c>
      <c r="B14" s="64">
        <f>VLOOKUP($A14,'Return Data'!$B$7:$R$2843,3,0)</f>
        <v>44372</v>
      </c>
      <c r="C14" s="65">
        <f>VLOOKUP($A14,'Return Data'!$B$7:$R$2843,4,0)</f>
        <v>47.7</v>
      </c>
      <c r="D14" s="65">
        <f>VLOOKUP($A14,'Return Data'!$B$7:$R$2843,10,0)</f>
        <v>14.1968</v>
      </c>
      <c r="E14" s="66">
        <f t="shared" si="0"/>
        <v>5</v>
      </c>
      <c r="F14" s="65">
        <f>VLOOKUP($A14,'Return Data'!$B$7:$R$2843,11,0)</f>
        <v>22.559100000000001</v>
      </c>
      <c r="G14" s="66">
        <f t="shared" si="1"/>
        <v>8</v>
      </c>
      <c r="H14" s="65">
        <f>VLOOKUP($A14,'Return Data'!$B$7:$R$2843,12,0)</f>
        <v>47.085999999999999</v>
      </c>
      <c r="I14" s="66">
        <f t="shared" si="2"/>
        <v>11</v>
      </c>
      <c r="J14" s="65">
        <f>VLOOKUP($A14,'Return Data'!$B$7:$R$2843,13,0)</f>
        <v>55.374600000000001</v>
      </c>
      <c r="K14" s="66">
        <f t="shared" si="3"/>
        <v>11</v>
      </c>
      <c r="L14" s="65">
        <f>VLOOKUP($A14,'Return Data'!$B$7:$R$2843,17,0)</f>
        <v>21.6221</v>
      </c>
      <c r="M14" s="66">
        <f t="shared" si="4"/>
        <v>6</v>
      </c>
      <c r="N14" s="65">
        <f>VLOOKUP($A14,'Return Data'!$B$7:$R$2843,14,0)</f>
        <v>15.619300000000001</v>
      </c>
      <c r="O14" s="66">
        <f t="shared" si="8"/>
        <v>8</v>
      </c>
      <c r="P14" s="65">
        <f>VLOOKUP($A14,'Return Data'!$B$7:$R$2843,15,0)</f>
        <v>15.036099999999999</v>
      </c>
      <c r="Q14" s="66">
        <f t="shared" si="9"/>
        <v>12</v>
      </c>
      <c r="R14" s="65">
        <f>VLOOKUP($A14,'Return Data'!$B$7:$R$2843,16,0)</f>
        <v>14.3362</v>
      </c>
      <c r="S14" s="67">
        <f t="shared" si="7"/>
        <v>16</v>
      </c>
    </row>
    <row r="15" spans="1:20" x14ac:dyDescent="0.3">
      <c r="A15" s="63" t="s">
        <v>834</v>
      </c>
      <c r="B15" s="64">
        <f>VLOOKUP($A15,'Return Data'!$B$7:$R$2843,3,0)</f>
        <v>44372</v>
      </c>
      <c r="C15" s="65">
        <f>VLOOKUP($A15,'Return Data'!$B$7:$R$2843,4,0)</f>
        <v>14.26</v>
      </c>
      <c r="D15" s="65">
        <f>VLOOKUP($A15,'Return Data'!$B$7:$R$2843,10,0)</f>
        <v>11.8431</v>
      </c>
      <c r="E15" s="66">
        <f t="shared" si="0"/>
        <v>16</v>
      </c>
      <c r="F15" s="65">
        <f>VLOOKUP($A15,'Return Data'!$B$7:$R$2843,11,0)</f>
        <v>13.535</v>
      </c>
      <c r="G15" s="66">
        <f t="shared" si="1"/>
        <v>20</v>
      </c>
      <c r="H15" s="65">
        <f>VLOOKUP($A15,'Return Data'!$B$7:$R$2843,12,0)</f>
        <v>40.354300000000002</v>
      </c>
      <c r="I15" s="66">
        <f t="shared" si="2"/>
        <v>20</v>
      </c>
      <c r="J15" s="65">
        <f>VLOOKUP($A15,'Return Data'!$B$7:$R$2843,13,0)</f>
        <v>48.851799999999997</v>
      </c>
      <c r="K15" s="66">
        <f t="shared" si="3"/>
        <v>20</v>
      </c>
      <c r="L15" s="65">
        <f>VLOOKUP($A15,'Return Data'!$B$7:$R$2843,17,0)</f>
        <v>17.923300000000001</v>
      </c>
      <c r="M15" s="66">
        <f t="shared" si="4"/>
        <v>13</v>
      </c>
      <c r="N15" s="65">
        <f>VLOOKUP($A15,'Return Data'!$B$7:$R$2843,14,0)</f>
        <v>12.2468</v>
      </c>
      <c r="O15" s="66">
        <f t="shared" si="8"/>
        <v>14</v>
      </c>
      <c r="P15" s="65"/>
      <c r="Q15" s="66"/>
      <c r="R15" s="65">
        <f>VLOOKUP($A15,'Return Data'!$B$7:$R$2843,16,0)</f>
        <v>10.343299999999999</v>
      </c>
      <c r="S15" s="67">
        <f t="shared" si="7"/>
        <v>21</v>
      </c>
    </row>
    <row r="16" spans="1:20" x14ac:dyDescent="0.3">
      <c r="A16" s="63" t="s">
        <v>836</v>
      </c>
      <c r="B16" s="64">
        <f>VLOOKUP($A16,'Return Data'!$B$7:$R$2843,3,0)</f>
        <v>44372</v>
      </c>
      <c r="C16" s="65">
        <f>VLOOKUP($A16,'Return Data'!$B$7:$R$2843,4,0)</f>
        <v>55.61</v>
      </c>
      <c r="D16" s="65">
        <f>VLOOKUP($A16,'Return Data'!$B$7:$R$2843,10,0)</f>
        <v>10.997999999999999</v>
      </c>
      <c r="E16" s="66">
        <f t="shared" si="0"/>
        <v>20</v>
      </c>
      <c r="F16" s="65">
        <f>VLOOKUP($A16,'Return Data'!$B$7:$R$2843,11,0)</f>
        <v>14.612500000000001</v>
      </c>
      <c r="G16" s="66">
        <f t="shared" si="1"/>
        <v>18</v>
      </c>
      <c r="H16" s="65">
        <f>VLOOKUP($A16,'Return Data'!$B$7:$R$2843,12,0)</f>
        <v>29.5365</v>
      </c>
      <c r="I16" s="66">
        <f t="shared" si="2"/>
        <v>22</v>
      </c>
      <c r="J16" s="65">
        <f>VLOOKUP($A16,'Return Data'!$B$7:$R$2843,13,0)</f>
        <v>49.972999999999999</v>
      </c>
      <c r="K16" s="66">
        <f t="shared" si="3"/>
        <v>18</v>
      </c>
      <c r="L16" s="65">
        <f>VLOOKUP($A16,'Return Data'!$B$7:$R$2843,17,0)</f>
        <v>18.0593</v>
      </c>
      <c r="M16" s="66">
        <f t="shared" si="4"/>
        <v>12</v>
      </c>
      <c r="N16" s="65">
        <f>VLOOKUP($A16,'Return Data'!$B$7:$R$2843,14,0)</f>
        <v>9.5650999999999993</v>
      </c>
      <c r="O16" s="66">
        <f t="shared" si="8"/>
        <v>15</v>
      </c>
      <c r="P16" s="65">
        <f>VLOOKUP($A16,'Return Data'!$B$7:$R$2843,15,0)</f>
        <v>15.9352</v>
      </c>
      <c r="Q16" s="66">
        <f t="shared" si="9"/>
        <v>10</v>
      </c>
      <c r="R16" s="65">
        <f>VLOOKUP($A16,'Return Data'!$B$7:$R$2843,16,0)</f>
        <v>12.8215</v>
      </c>
      <c r="S16" s="67">
        <f t="shared" si="7"/>
        <v>19</v>
      </c>
    </row>
    <row r="17" spans="1:19" x14ac:dyDescent="0.3">
      <c r="A17" s="63" t="s">
        <v>838</v>
      </c>
      <c r="B17" s="64">
        <f>VLOOKUP($A17,'Return Data'!$B$7:$R$2843,3,0)</f>
        <v>44372</v>
      </c>
      <c r="C17" s="65">
        <f>VLOOKUP($A17,'Return Data'!$B$7:$R$2843,4,0)</f>
        <v>28.694800000000001</v>
      </c>
      <c r="D17" s="65">
        <f>VLOOKUP($A17,'Return Data'!$B$7:$R$2843,10,0)</f>
        <v>13.851100000000001</v>
      </c>
      <c r="E17" s="66">
        <f t="shared" si="0"/>
        <v>8</v>
      </c>
      <c r="F17" s="65">
        <f>VLOOKUP($A17,'Return Data'!$B$7:$R$2843,11,0)</f>
        <v>19.683299999999999</v>
      </c>
      <c r="G17" s="66">
        <f t="shared" si="1"/>
        <v>12</v>
      </c>
      <c r="H17" s="65">
        <f>VLOOKUP($A17,'Return Data'!$B$7:$R$2843,12,0)</f>
        <v>49.413200000000003</v>
      </c>
      <c r="I17" s="66">
        <f t="shared" si="2"/>
        <v>9</v>
      </c>
      <c r="J17" s="65">
        <f>VLOOKUP($A17,'Return Data'!$B$7:$R$2843,13,0)</f>
        <v>64.257499999999993</v>
      </c>
      <c r="K17" s="66">
        <f t="shared" si="3"/>
        <v>5</v>
      </c>
      <c r="L17" s="65">
        <f>VLOOKUP($A17,'Return Data'!$B$7:$R$2843,17,0)</f>
        <v>27.692499999999999</v>
      </c>
      <c r="M17" s="66">
        <f t="shared" si="4"/>
        <v>2</v>
      </c>
      <c r="N17" s="65">
        <f>VLOOKUP($A17,'Return Data'!$B$7:$R$2843,14,0)</f>
        <v>22.869700000000002</v>
      </c>
      <c r="O17" s="66">
        <f t="shared" si="8"/>
        <v>1</v>
      </c>
      <c r="P17" s="65">
        <f>VLOOKUP($A17,'Return Data'!$B$7:$R$2843,15,0)</f>
        <v>20.879300000000001</v>
      </c>
      <c r="Q17" s="66">
        <f t="shared" si="9"/>
        <v>1</v>
      </c>
      <c r="R17" s="65">
        <f>VLOOKUP($A17,'Return Data'!$B$7:$R$2843,16,0)</f>
        <v>17.155999999999999</v>
      </c>
      <c r="S17" s="67">
        <f t="shared" si="7"/>
        <v>10</v>
      </c>
    </row>
    <row r="18" spans="1:19" x14ac:dyDescent="0.3">
      <c r="A18" s="63" t="s">
        <v>841</v>
      </c>
      <c r="B18" s="64">
        <f>VLOOKUP($A18,'Return Data'!$B$7:$R$2843,3,0)</f>
        <v>44372</v>
      </c>
      <c r="C18" s="65">
        <f>VLOOKUP($A18,'Return Data'!$B$7:$R$2843,4,0)</f>
        <v>11.7956</v>
      </c>
      <c r="D18" s="65">
        <f>VLOOKUP($A18,'Return Data'!$B$7:$R$2843,10,0)</f>
        <v>8.9059000000000008</v>
      </c>
      <c r="E18" s="66">
        <f t="shared" si="0"/>
        <v>22</v>
      </c>
      <c r="F18" s="65">
        <f>VLOOKUP($A18,'Return Data'!$B$7:$R$2843,11,0)</f>
        <v>9.1022999999999996</v>
      </c>
      <c r="G18" s="66">
        <f t="shared" si="1"/>
        <v>22</v>
      </c>
      <c r="H18" s="65">
        <f>VLOOKUP($A18,'Return Data'!$B$7:$R$2843,12,0)</f>
        <v>42.204799999999999</v>
      </c>
      <c r="I18" s="66">
        <f t="shared" si="2"/>
        <v>17</v>
      </c>
      <c r="J18" s="65">
        <f>VLOOKUP($A18,'Return Data'!$B$7:$R$2843,13,0)</f>
        <v>40.884999999999998</v>
      </c>
      <c r="K18" s="66">
        <f t="shared" si="3"/>
        <v>22</v>
      </c>
      <c r="L18" s="65">
        <f>VLOOKUP($A18,'Return Data'!$B$7:$R$2843,17,0)</f>
        <v>9.4085000000000001</v>
      </c>
      <c r="M18" s="66">
        <f t="shared" si="4"/>
        <v>18</v>
      </c>
      <c r="N18" s="65">
        <f>VLOOKUP($A18,'Return Data'!$B$7:$R$2843,14,0)</f>
        <v>9.1399000000000008</v>
      </c>
      <c r="O18" s="66">
        <f t="shared" si="8"/>
        <v>17</v>
      </c>
      <c r="P18" s="65">
        <f>VLOOKUP($A18,'Return Data'!$B$7:$R$2843,15,0)</f>
        <v>13.956</v>
      </c>
      <c r="Q18" s="66">
        <f t="shared" si="9"/>
        <v>14</v>
      </c>
      <c r="R18" s="65">
        <f>VLOOKUP($A18,'Return Data'!$B$7:$R$2843,16,0)</f>
        <v>13.9823</v>
      </c>
      <c r="S18" s="67">
        <f t="shared" si="7"/>
        <v>17</v>
      </c>
    </row>
    <row r="19" spans="1:19" x14ac:dyDescent="0.3">
      <c r="A19" s="63" t="s">
        <v>842</v>
      </c>
      <c r="B19" s="64">
        <f>VLOOKUP($A19,'Return Data'!$B$7:$R$2843,3,0)</f>
        <v>44372</v>
      </c>
      <c r="C19" s="65">
        <f>VLOOKUP($A19,'Return Data'!$B$7:$R$2843,4,0)</f>
        <v>15.238</v>
      </c>
      <c r="D19" s="65">
        <f>VLOOKUP($A19,'Return Data'!$B$7:$R$2843,10,0)</f>
        <v>12.316700000000001</v>
      </c>
      <c r="E19" s="66">
        <f t="shared" si="0"/>
        <v>15</v>
      </c>
      <c r="F19" s="65">
        <f>VLOOKUP($A19,'Return Data'!$B$7:$R$2843,11,0)</f>
        <v>22.393599999999999</v>
      </c>
      <c r="G19" s="66">
        <f t="shared" si="1"/>
        <v>9</v>
      </c>
      <c r="H19" s="65">
        <f>VLOOKUP($A19,'Return Data'!$B$7:$R$2843,12,0)</f>
        <v>47.412199999999999</v>
      </c>
      <c r="I19" s="66">
        <f t="shared" si="2"/>
        <v>10</v>
      </c>
      <c r="J19" s="65">
        <f>VLOOKUP($A19,'Return Data'!$B$7:$R$2843,13,0)</f>
        <v>59.36</v>
      </c>
      <c r="K19" s="66">
        <f t="shared" si="3"/>
        <v>9</v>
      </c>
      <c r="L19" s="65"/>
      <c r="M19" s="66"/>
      <c r="N19" s="65"/>
      <c r="O19" s="66"/>
      <c r="P19" s="65"/>
      <c r="Q19" s="66"/>
      <c r="R19" s="65">
        <f>VLOOKUP($A19,'Return Data'!$B$7:$R$2843,16,0)</f>
        <v>24.1768</v>
      </c>
      <c r="S19" s="67">
        <f t="shared" si="7"/>
        <v>3</v>
      </c>
    </row>
    <row r="20" spans="1:19" x14ac:dyDescent="0.3">
      <c r="A20" s="63" t="s">
        <v>844</v>
      </c>
      <c r="B20" s="64">
        <f>VLOOKUP($A20,'Return Data'!$B$7:$R$2843,3,0)</f>
        <v>44372</v>
      </c>
      <c r="C20" s="65">
        <f>VLOOKUP($A20,'Return Data'!$B$7:$R$2843,4,0)</f>
        <v>15.707000000000001</v>
      </c>
      <c r="D20" s="65">
        <f>VLOOKUP($A20,'Return Data'!$B$7:$R$2843,10,0)</f>
        <v>13.6953</v>
      </c>
      <c r="E20" s="66">
        <f t="shared" si="0"/>
        <v>9</v>
      </c>
      <c r="F20" s="65">
        <f>VLOOKUP($A20,'Return Data'!$B$7:$R$2843,11,0)</f>
        <v>18.009</v>
      </c>
      <c r="G20" s="66">
        <f t="shared" si="1"/>
        <v>14</v>
      </c>
      <c r="H20" s="65">
        <f>VLOOKUP($A20,'Return Data'!$B$7:$R$2843,12,0)</f>
        <v>35.021099999999997</v>
      </c>
      <c r="I20" s="66">
        <f t="shared" si="2"/>
        <v>21</v>
      </c>
      <c r="J20" s="65">
        <f>VLOOKUP($A20,'Return Data'!$B$7:$R$2843,13,0)</f>
        <v>50.421399999999998</v>
      </c>
      <c r="K20" s="66">
        <f t="shared" si="3"/>
        <v>16</v>
      </c>
      <c r="L20" s="65">
        <f>VLOOKUP($A20,'Return Data'!$B$7:$R$2843,17,0)</f>
        <v>19.891300000000001</v>
      </c>
      <c r="M20" s="66">
        <f t="shared" si="4"/>
        <v>9</v>
      </c>
      <c r="N20" s="65"/>
      <c r="O20" s="66"/>
      <c r="P20" s="65"/>
      <c r="Q20" s="66"/>
      <c r="R20" s="65">
        <f>VLOOKUP($A20,'Return Data'!$B$7:$R$2843,16,0)</f>
        <v>18.665400000000002</v>
      </c>
      <c r="S20" s="67">
        <f t="shared" si="7"/>
        <v>7</v>
      </c>
    </row>
    <row r="21" spans="1:19" x14ac:dyDescent="0.3">
      <c r="A21" s="63" t="s">
        <v>846</v>
      </c>
      <c r="B21" s="64">
        <f>VLOOKUP($A21,'Return Data'!$B$7:$R$2843,3,0)</f>
        <v>44372</v>
      </c>
      <c r="C21" s="65">
        <f>VLOOKUP($A21,'Return Data'!$B$7:$R$2843,4,0)</f>
        <v>18.024000000000001</v>
      </c>
      <c r="D21" s="65">
        <f>VLOOKUP($A21,'Return Data'!$B$7:$R$2843,10,0)</f>
        <v>13.982200000000001</v>
      </c>
      <c r="E21" s="66">
        <f t="shared" si="0"/>
        <v>7</v>
      </c>
      <c r="F21" s="65">
        <f>VLOOKUP($A21,'Return Data'!$B$7:$R$2843,11,0)</f>
        <v>24.724900000000002</v>
      </c>
      <c r="G21" s="66">
        <f t="shared" si="1"/>
        <v>4</v>
      </c>
      <c r="H21" s="65">
        <f>VLOOKUP($A21,'Return Data'!$B$7:$R$2843,12,0)</f>
        <v>50.841099999999997</v>
      </c>
      <c r="I21" s="66">
        <f t="shared" si="2"/>
        <v>6</v>
      </c>
      <c r="J21" s="65">
        <f>VLOOKUP($A21,'Return Data'!$B$7:$R$2843,13,0)</f>
        <v>70.021699999999996</v>
      </c>
      <c r="K21" s="66">
        <f t="shared" si="3"/>
        <v>2</v>
      </c>
      <c r="L21" s="65"/>
      <c r="M21" s="66"/>
      <c r="N21" s="65"/>
      <c r="O21" s="66"/>
      <c r="P21" s="65"/>
      <c r="Q21" s="66"/>
      <c r="R21" s="65">
        <f>VLOOKUP($A21,'Return Data'!$B$7:$R$2843,16,0)</f>
        <v>32.071599999999997</v>
      </c>
      <c r="S21" s="67">
        <f t="shared" si="7"/>
        <v>1</v>
      </c>
    </row>
    <row r="22" spans="1:19" x14ac:dyDescent="0.3">
      <c r="A22" s="63" t="s">
        <v>848</v>
      </c>
      <c r="B22" s="64">
        <f>VLOOKUP($A22,'Return Data'!$B$7:$R$2843,3,0)</f>
        <v>44372</v>
      </c>
      <c r="C22" s="65">
        <f>VLOOKUP($A22,'Return Data'!$B$7:$R$2843,4,0)</f>
        <v>35.675199999999997</v>
      </c>
      <c r="D22" s="65">
        <f>VLOOKUP($A22,'Return Data'!$B$7:$R$2843,10,0)</f>
        <v>11.042899999999999</v>
      </c>
      <c r="E22" s="66">
        <f t="shared" si="0"/>
        <v>19</v>
      </c>
      <c r="F22" s="65">
        <f>VLOOKUP($A22,'Return Data'!$B$7:$R$2843,11,0)</f>
        <v>14.668900000000001</v>
      </c>
      <c r="G22" s="66">
        <f t="shared" si="1"/>
        <v>17</v>
      </c>
      <c r="H22" s="65">
        <f>VLOOKUP($A22,'Return Data'!$B$7:$R$2843,12,0)</f>
        <v>43.2958</v>
      </c>
      <c r="I22" s="66">
        <f t="shared" si="2"/>
        <v>16</v>
      </c>
      <c r="J22" s="65">
        <f>VLOOKUP($A22,'Return Data'!$B$7:$R$2843,13,0)</f>
        <v>50.367100000000001</v>
      </c>
      <c r="K22" s="66">
        <f t="shared" si="3"/>
        <v>17</v>
      </c>
      <c r="L22" s="65">
        <f>VLOOKUP($A22,'Return Data'!$B$7:$R$2843,17,0)</f>
        <v>21.5425</v>
      </c>
      <c r="M22" s="66">
        <f t="shared" si="4"/>
        <v>7</v>
      </c>
      <c r="N22" s="65">
        <f>VLOOKUP($A22,'Return Data'!$B$7:$R$2843,14,0)</f>
        <v>15.6663</v>
      </c>
      <c r="O22" s="66">
        <f t="shared" si="8"/>
        <v>7</v>
      </c>
      <c r="P22" s="65">
        <f>VLOOKUP($A22,'Return Data'!$B$7:$R$2843,15,0)</f>
        <v>17.067399999999999</v>
      </c>
      <c r="Q22" s="66">
        <f t="shared" si="9"/>
        <v>5</v>
      </c>
      <c r="R22" s="65">
        <f>VLOOKUP($A22,'Return Data'!$B$7:$R$2843,16,0)</f>
        <v>16.949400000000001</v>
      </c>
      <c r="S22" s="67">
        <f t="shared" si="7"/>
        <v>11</v>
      </c>
    </row>
    <row r="23" spans="1:19" x14ac:dyDescent="0.3">
      <c r="A23" s="63" t="s">
        <v>851</v>
      </c>
      <c r="B23" s="64">
        <f>VLOOKUP($A23,'Return Data'!$B$7:$R$2843,3,0)</f>
        <v>44372</v>
      </c>
      <c r="C23" s="65">
        <f>VLOOKUP($A23,'Return Data'!$B$7:$R$2843,4,0)</f>
        <v>73.984499999999997</v>
      </c>
      <c r="D23" s="65">
        <f>VLOOKUP($A23,'Return Data'!$B$7:$R$2843,10,0)</f>
        <v>11.2982</v>
      </c>
      <c r="E23" s="66">
        <f t="shared" si="0"/>
        <v>17</v>
      </c>
      <c r="F23" s="65">
        <f>VLOOKUP($A23,'Return Data'!$B$7:$R$2843,11,0)</f>
        <v>27.388200000000001</v>
      </c>
      <c r="G23" s="66">
        <f t="shared" si="1"/>
        <v>3</v>
      </c>
      <c r="H23" s="65">
        <f>VLOOKUP($A23,'Return Data'!$B$7:$R$2843,12,0)</f>
        <v>58.574800000000003</v>
      </c>
      <c r="I23" s="66">
        <f t="shared" si="2"/>
        <v>3</v>
      </c>
      <c r="J23" s="65">
        <f>VLOOKUP($A23,'Return Data'!$B$7:$R$2843,13,0)</f>
        <v>71.961799999999997</v>
      </c>
      <c r="K23" s="66">
        <f t="shared" si="3"/>
        <v>1</v>
      </c>
      <c r="L23" s="65">
        <f>VLOOKUP($A23,'Return Data'!$B$7:$R$2843,17,0)</f>
        <v>21.1388</v>
      </c>
      <c r="M23" s="66">
        <f t="shared" si="4"/>
        <v>8</v>
      </c>
      <c r="N23" s="65">
        <f>VLOOKUP($A23,'Return Data'!$B$7:$R$2843,14,0)</f>
        <v>15.497299999999999</v>
      </c>
      <c r="O23" s="66">
        <f t="shared" si="8"/>
        <v>9</v>
      </c>
      <c r="P23" s="65">
        <f>VLOOKUP($A23,'Return Data'!$B$7:$R$2843,15,0)</f>
        <v>16.3569</v>
      </c>
      <c r="Q23" s="66">
        <f t="shared" si="9"/>
        <v>7</v>
      </c>
      <c r="R23" s="65">
        <f>VLOOKUP($A23,'Return Data'!$B$7:$R$2843,16,0)</f>
        <v>18.689900000000002</v>
      </c>
      <c r="S23" s="67">
        <f t="shared" si="7"/>
        <v>6</v>
      </c>
    </row>
    <row r="24" spans="1:19" x14ac:dyDescent="0.3">
      <c r="A24" s="63" t="s">
        <v>853</v>
      </c>
      <c r="B24" s="64">
        <f>VLOOKUP($A24,'Return Data'!$B$7:$R$2843,3,0)</f>
        <v>44372</v>
      </c>
      <c r="C24" s="65">
        <f>VLOOKUP($A24,'Return Data'!$B$7:$R$2843,4,0)</f>
        <v>106.26</v>
      </c>
      <c r="D24" s="65">
        <f>VLOOKUP($A24,'Return Data'!$B$7:$R$2843,10,0)</f>
        <v>16.3218</v>
      </c>
      <c r="E24" s="66">
        <f t="shared" si="0"/>
        <v>1</v>
      </c>
      <c r="F24" s="65">
        <f>VLOOKUP($A24,'Return Data'!$B$7:$R$2843,11,0)</f>
        <v>24.295200000000001</v>
      </c>
      <c r="G24" s="66">
        <f t="shared" si="1"/>
        <v>5</v>
      </c>
      <c r="H24" s="65">
        <f>VLOOKUP($A24,'Return Data'!$B$7:$R$2843,12,0)</f>
        <v>53.377600000000001</v>
      </c>
      <c r="I24" s="66">
        <f t="shared" si="2"/>
        <v>4</v>
      </c>
      <c r="J24" s="65">
        <f>VLOOKUP($A24,'Return Data'!$B$7:$R$2843,13,0)</f>
        <v>61.735199999999999</v>
      </c>
      <c r="K24" s="66">
        <f t="shared" si="3"/>
        <v>7</v>
      </c>
      <c r="L24" s="65">
        <f>VLOOKUP($A24,'Return Data'!$B$7:$R$2843,17,0)</f>
        <v>25.308599999999998</v>
      </c>
      <c r="M24" s="66">
        <f t="shared" si="4"/>
        <v>3</v>
      </c>
      <c r="N24" s="65">
        <f>VLOOKUP($A24,'Return Data'!$B$7:$R$2843,14,0)</f>
        <v>18.8659</v>
      </c>
      <c r="O24" s="66">
        <f t="shared" si="8"/>
        <v>2</v>
      </c>
      <c r="P24" s="65">
        <f>VLOOKUP($A24,'Return Data'!$B$7:$R$2843,15,0)</f>
        <v>17.8004</v>
      </c>
      <c r="Q24" s="66">
        <f t="shared" si="9"/>
        <v>4</v>
      </c>
      <c r="R24" s="65">
        <f>VLOOKUP($A24,'Return Data'!$B$7:$R$2843,16,0)</f>
        <v>15.6212</v>
      </c>
      <c r="S24" s="67">
        <f t="shared" si="7"/>
        <v>14</v>
      </c>
    </row>
    <row r="25" spans="1:19" x14ac:dyDescent="0.3">
      <c r="A25" s="63" t="s">
        <v>855</v>
      </c>
      <c r="B25" s="64">
        <f>VLOOKUP($A25,'Return Data'!$B$7:$R$2843,3,0)</f>
        <v>44372</v>
      </c>
      <c r="C25" s="65">
        <f>VLOOKUP($A25,'Return Data'!$B$7:$R$2843,4,0)</f>
        <v>51.6402</v>
      </c>
      <c r="D25" s="65">
        <f>VLOOKUP($A25,'Return Data'!$B$7:$R$2843,10,0)</f>
        <v>15.118499999999999</v>
      </c>
      <c r="E25" s="66">
        <f t="shared" si="0"/>
        <v>3</v>
      </c>
      <c r="F25" s="65">
        <f>VLOOKUP($A25,'Return Data'!$B$7:$R$2843,11,0)</f>
        <v>29.695499999999999</v>
      </c>
      <c r="G25" s="66">
        <f t="shared" si="1"/>
        <v>1</v>
      </c>
      <c r="H25" s="65">
        <f>VLOOKUP($A25,'Return Data'!$B$7:$R$2843,12,0)</f>
        <v>59.7729</v>
      </c>
      <c r="I25" s="66">
        <f t="shared" si="2"/>
        <v>2</v>
      </c>
      <c r="J25" s="65">
        <f>VLOOKUP($A25,'Return Data'!$B$7:$R$2843,13,0)</f>
        <v>69.593999999999994</v>
      </c>
      <c r="K25" s="66">
        <f t="shared" si="3"/>
        <v>3</v>
      </c>
      <c r="L25" s="65">
        <f>VLOOKUP($A25,'Return Data'!$B$7:$R$2843,17,0)</f>
        <v>28.228400000000001</v>
      </c>
      <c r="M25" s="66">
        <f t="shared" si="4"/>
        <v>1</v>
      </c>
      <c r="N25" s="65">
        <f>VLOOKUP($A25,'Return Data'!$B$7:$R$2843,14,0)</f>
        <v>18.1218</v>
      </c>
      <c r="O25" s="66">
        <f t="shared" si="8"/>
        <v>3</v>
      </c>
      <c r="P25" s="65">
        <f>VLOOKUP($A25,'Return Data'!$B$7:$R$2843,15,0)</f>
        <v>16.862100000000002</v>
      </c>
      <c r="Q25" s="66">
        <f t="shared" si="9"/>
        <v>6</v>
      </c>
      <c r="R25" s="65">
        <f>VLOOKUP($A25,'Return Data'!$B$7:$R$2843,16,0)</f>
        <v>18.115100000000002</v>
      </c>
      <c r="S25" s="67">
        <f t="shared" si="7"/>
        <v>8</v>
      </c>
    </row>
    <row r="26" spans="1:19" x14ac:dyDescent="0.3">
      <c r="A26" s="63" t="s">
        <v>856</v>
      </c>
      <c r="B26" s="64">
        <f>VLOOKUP($A26,'Return Data'!$B$7:$R$2843,3,0)</f>
        <v>44372</v>
      </c>
      <c r="C26" s="65">
        <f>VLOOKUP($A26,'Return Data'!$B$7:$R$2843,4,0)</f>
        <v>226.75909999999999</v>
      </c>
      <c r="D26" s="65">
        <f>VLOOKUP($A26,'Return Data'!$B$7:$R$2843,10,0)</f>
        <v>15.458600000000001</v>
      </c>
      <c r="E26" s="66">
        <f t="shared" si="0"/>
        <v>2</v>
      </c>
      <c r="F26" s="65">
        <f>VLOOKUP($A26,'Return Data'!$B$7:$R$2843,11,0)</f>
        <v>21.058299999999999</v>
      </c>
      <c r="G26" s="66">
        <f t="shared" si="1"/>
        <v>10</v>
      </c>
      <c r="H26" s="65">
        <f>VLOOKUP($A26,'Return Data'!$B$7:$R$2843,12,0)</f>
        <v>50.738700000000001</v>
      </c>
      <c r="I26" s="66">
        <f t="shared" si="2"/>
        <v>8</v>
      </c>
      <c r="J26" s="65">
        <f>VLOOKUP($A26,'Return Data'!$B$7:$R$2843,13,0)</f>
        <v>53.327199999999998</v>
      </c>
      <c r="K26" s="66">
        <f t="shared" si="3"/>
        <v>15</v>
      </c>
      <c r="L26" s="65">
        <f>VLOOKUP($A26,'Return Data'!$B$7:$R$2843,17,0)</f>
        <v>21.953099999999999</v>
      </c>
      <c r="M26" s="66">
        <f t="shared" si="4"/>
        <v>5</v>
      </c>
      <c r="N26" s="65">
        <f>VLOOKUP($A26,'Return Data'!$B$7:$R$2843,14,0)</f>
        <v>17.550999999999998</v>
      </c>
      <c r="O26" s="66">
        <f t="shared" si="8"/>
        <v>4</v>
      </c>
      <c r="P26" s="65">
        <f>VLOOKUP($A26,'Return Data'!$B$7:$R$2843,15,0)</f>
        <v>18.5139</v>
      </c>
      <c r="Q26" s="66">
        <f t="shared" si="9"/>
        <v>3</v>
      </c>
      <c r="R26" s="65">
        <f>VLOOKUP($A26,'Return Data'!$B$7:$R$2843,16,0)</f>
        <v>16.632899999999999</v>
      </c>
      <c r="S26" s="67">
        <f t="shared" si="7"/>
        <v>12</v>
      </c>
    </row>
    <row r="27" spans="1:19" x14ac:dyDescent="0.3">
      <c r="A27" s="63" t="s">
        <v>859</v>
      </c>
      <c r="B27" s="64">
        <f>VLOOKUP($A27,'Return Data'!$B$7:$R$2843,3,0)</f>
        <v>44372</v>
      </c>
      <c r="C27" s="65">
        <f>VLOOKUP($A27,'Return Data'!$B$7:$R$2843,4,0)</f>
        <v>262.5059</v>
      </c>
      <c r="D27" s="65">
        <f>VLOOKUP($A27,'Return Data'!$B$7:$R$2843,10,0)</f>
        <v>10.8346</v>
      </c>
      <c r="E27" s="66">
        <f t="shared" si="0"/>
        <v>21</v>
      </c>
      <c r="F27" s="65">
        <f>VLOOKUP($A27,'Return Data'!$B$7:$R$2843,11,0)</f>
        <v>16.392499999999998</v>
      </c>
      <c r="G27" s="66">
        <f t="shared" si="1"/>
        <v>16</v>
      </c>
      <c r="H27" s="65">
        <f>VLOOKUP($A27,'Return Data'!$B$7:$R$2843,12,0)</f>
        <v>41.241799999999998</v>
      </c>
      <c r="I27" s="66">
        <f t="shared" si="2"/>
        <v>19</v>
      </c>
      <c r="J27" s="65">
        <f>VLOOKUP($A27,'Return Data'!$B$7:$R$2843,13,0)</f>
        <v>48.939100000000003</v>
      </c>
      <c r="K27" s="66">
        <f t="shared" ref="K27" si="10">RANK(J27,J$8:J$29,0)</f>
        <v>19</v>
      </c>
      <c r="L27" s="65">
        <f>VLOOKUP($A27,'Return Data'!$B$7:$R$2843,17,0)</f>
        <v>16.5654</v>
      </c>
      <c r="M27" s="66">
        <f t="shared" ref="M27" si="11">RANK(L27,L$8:L$29,0)</f>
        <v>16</v>
      </c>
      <c r="N27" s="65">
        <f>VLOOKUP($A27,'Return Data'!$B$7:$R$2843,14,0)</f>
        <v>14.454800000000001</v>
      </c>
      <c r="O27" s="66">
        <f t="shared" si="8"/>
        <v>12</v>
      </c>
      <c r="P27" s="65">
        <f>VLOOKUP($A27,'Return Data'!$B$7:$R$2843,15,0)</f>
        <v>16.312100000000001</v>
      </c>
      <c r="Q27" s="66">
        <f t="shared" si="9"/>
        <v>8</v>
      </c>
      <c r="R27" s="65">
        <f>VLOOKUP($A27,'Return Data'!$B$7:$R$2843,16,0)</f>
        <v>13.245900000000001</v>
      </c>
      <c r="S27" s="67">
        <f t="shared" si="7"/>
        <v>18</v>
      </c>
    </row>
    <row r="28" spans="1:19" x14ac:dyDescent="0.3">
      <c r="A28" s="63" t="s">
        <v>860</v>
      </c>
      <c r="B28" s="64">
        <f>VLOOKUP($A28,'Return Data'!$B$7:$R$2843,3,0)</f>
        <v>44372</v>
      </c>
      <c r="C28" s="65">
        <f>VLOOKUP($A28,'Return Data'!$B$7:$R$2843,4,0)</f>
        <v>13.8858</v>
      </c>
      <c r="D28" s="65">
        <f>VLOOKUP($A28,'Return Data'!$B$7:$R$2843,10,0)</f>
        <v>13.076499999999999</v>
      </c>
      <c r="E28" s="66">
        <f t="shared" si="0"/>
        <v>11</v>
      </c>
      <c r="F28" s="65">
        <f>VLOOKUP($A28,'Return Data'!$B$7:$R$2843,11,0)</f>
        <v>22.821200000000001</v>
      </c>
      <c r="G28" s="66">
        <f t="shared" si="1"/>
        <v>7</v>
      </c>
      <c r="H28" s="65">
        <f>VLOOKUP($A28,'Return Data'!$B$7:$R$2843,12,0)</f>
        <v>50.749099999999999</v>
      </c>
      <c r="I28" s="66">
        <f t="shared" ref="I28" si="12">RANK(H28,H$8:H$29,0)</f>
        <v>7</v>
      </c>
      <c r="J28" s="65">
        <f>VLOOKUP($A28,'Return Data'!$B$7:$R$2843,13,0)</f>
        <v>63.786299999999997</v>
      </c>
      <c r="K28" s="66">
        <f t="shared" ref="K28:K29" si="13">RANK(J28,J$8:J$29,0)</f>
        <v>6</v>
      </c>
      <c r="L28" s="65"/>
      <c r="M28" s="66"/>
      <c r="N28" s="65"/>
      <c r="O28" s="66"/>
      <c r="P28" s="65"/>
      <c r="Q28" s="66"/>
      <c r="R28" s="65">
        <f>VLOOKUP($A28,'Return Data'!$B$7:$R$2843,16,0)</f>
        <v>23.485800000000001</v>
      </c>
      <c r="S28" s="67">
        <f t="shared" si="7"/>
        <v>4</v>
      </c>
    </row>
    <row r="29" spans="1:19" x14ac:dyDescent="0.3">
      <c r="A29" s="63" t="s">
        <v>862</v>
      </c>
      <c r="B29" s="64">
        <f>VLOOKUP($A29,'Return Data'!$B$7:$R$2843,3,0)</f>
        <v>44372</v>
      </c>
      <c r="C29" s="65">
        <f>VLOOKUP($A29,'Return Data'!$B$7:$R$2843,4,0)</f>
        <v>16.27</v>
      </c>
      <c r="D29" s="65">
        <f>VLOOKUP($A29,'Return Data'!$B$7:$R$2843,10,0)</f>
        <v>12.751200000000001</v>
      </c>
      <c r="E29" s="66">
        <f t="shared" si="0"/>
        <v>13</v>
      </c>
      <c r="F29" s="65">
        <f>VLOOKUP($A29,'Return Data'!$B$7:$R$2843,11,0)</f>
        <v>20.162500000000001</v>
      </c>
      <c r="G29" s="66">
        <f t="shared" si="1"/>
        <v>11</v>
      </c>
      <c r="H29" s="65">
        <f>VLOOKUP($A29,'Return Data'!$B$7:$R$2843,12,0)</f>
        <v>45.527700000000003</v>
      </c>
      <c r="I29" s="66">
        <f>RANK(H29,H$8:H$29,0)</f>
        <v>13</v>
      </c>
      <c r="J29" s="65">
        <f>VLOOKUP($A29,'Return Data'!$B$7:$R$2843,13,0)</f>
        <v>60.137799999999999</v>
      </c>
      <c r="K29" s="66">
        <f t="shared" si="13"/>
        <v>8</v>
      </c>
      <c r="L29" s="65"/>
      <c r="M29" s="66"/>
      <c r="N29" s="65"/>
      <c r="O29" s="66"/>
      <c r="P29" s="65"/>
      <c r="Q29" s="66"/>
      <c r="R29" s="65">
        <f>VLOOKUP($A29,'Return Data'!$B$7:$R$2843,16,0)</f>
        <v>29.366199999999999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12.939895454545455</v>
      </c>
      <c r="E31" s="74"/>
      <c r="F31" s="75">
        <f>AVERAGE(F8:F29)</f>
        <v>19.819336363636364</v>
      </c>
      <c r="G31" s="74"/>
      <c r="H31" s="75">
        <f>AVERAGE(H8:H29)</f>
        <v>47.471613636363642</v>
      </c>
      <c r="I31" s="74"/>
      <c r="J31" s="75">
        <f>AVERAGE(J8:J29)</f>
        <v>56.956322727272727</v>
      </c>
      <c r="K31" s="74"/>
      <c r="L31" s="75">
        <f>AVERAGE(L8:L29)</f>
        <v>19.81828888888889</v>
      </c>
      <c r="M31" s="74"/>
      <c r="N31" s="75">
        <f>AVERAGE(N8:N29)</f>
        <v>14.928635294117649</v>
      </c>
      <c r="O31" s="74"/>
      <c r="P31" s="75">
        <f>AVERAGE(P8:P29)</f>
        <v>16.373153333333331</v>
      </c>
      <c r="Q31" s="74"/>
      <c r="R31" s="75">
        <f>AVERAGE(R8:R29)</f>
        <v>17.434954545454545</v>
      </c>
      <c r="S31" s="76"/>
    </row>
    <row r="32" spans="1:19" x14ac:dyDescent="0.3">
      <c r="A32" s="73" t="s">
        <v>28</v>
      </c>
      <c r="B32" s="74"/>
      <c r="C32" s="74"/>
      <c r="D32" s="75">
        <f>MIN(D8:D29)</f>
        <v>8.9059000000000008</v>
      </c>
      <c r="E32" s="74"/>
      <c r="F32" s="75">
        <f>MIN(F8:F29)</f>
        <v>9.1022999999999996</v>
      </c>
      <c r="G32" s="74"/>
      <c r="H32" s="75">
        <f>MIN(H8:H29)</f>
        <v>29.5365</v>
      </c>
      <c r="I32" s="74"/>
      <c r="J32" s="75">
        <f>MIN(J8:J29)</f>
        <v>40.884999999999998</v>
      </c>
      <c r="K32" s="74"/>
      <c r="L32" s="75">
        <f>MIN(L8:L29)</f>
        <v>9.4085000000000001</v>
      </c>
      <c r="M32" s="74"/>
      <c r="N32" s="75">
        <f>MIN(N8:N29)</f>
        <v>9.1399000000000008</v>
      </c>
      <c r="O32" s="74"/>
      <c r="P32" s="75">
        <f>MIN(P8:P29)</f>
        <v>11.6081</v>
      </c>
      <c r="Q32" s="74"/>
      <c r="R32" s="75">
        <f>MIN(R8:R29)</f>
        <v>9.1486999999999998</v>
      </c>
      <c r="S32" s="76"/>
    </row>
    <row r="33" spans="1:19" ht="15" thickBot="1" x14ac:dyDescent="0.35">
      <c r="A33" s="77" t="s">
        <v>29</v>
      </c>
      <c r="B33" s="78"/>
      <c r="C33" s="78"/>
      <c r="D33" s="79">
        <f>MAX(D8:D29)</f>
        <v>16.3218</v>
      </c>
      <c r="E33" s="78"/>
      <c r="F33" s="79">
        <f>MAX(F8:F29)</f>
        <v>29.695499999999999</v>
      </c>
      <c r="G33" s="78"/>
      <c r="H33" s="79">
        <f>MAX(H8:H29)</f>
        <v>70.230199999999996</v>
      </c>
      <c r="I33" s="78"/>
      <c r="J33" s="79">
        <f>MAX(J8:J29)</f>
        <v>71.961799999999997</v>
      </c>
      <c r="K33" s="78"/>
      <c r="L33" s="79">
        <f>MAX(L8:L29)</f>
        <v>28.228400000000001</v>
      </c>
      <c r="M33" s="78"/>
      <c r="N33" s="79">
        <f>MAX(N8:N29)</f>
        <v>22.869700000000002</v>
      </c>
      <c r="O33" s="78"/>
      <c r="P33" s="79">
        <f>MAX(P8:P29)</f>
        <v>20.879300000000001</v>
      </c>
      <c r="Q33" s="78"/>
      <c r="R33" s="79">
        <f>MAX(R8:R29)</f>
        <v>32.071599999999997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44372</v>
      </c>
      <c r="C8" s="65">
        <f>VLOOKUP($A8,'Return Data'!$B$7:$R$2843,4,0)</f>
        <v>83.059799999999996</v>
      </c>
      <c r="D8" s="65">
        <f>VLOOKUP($A8,'Return Data'!$B$7:$R$2843,10,0)</f>
        <v>12.632</v>
      </c>
      <c r="E8" s="66">
        <f t="shared" ref="E8:E29" si="0">RANK(D8,D$8:D$29,0)</f>
        <v>12</v>
      </c>
      <c r="F8" s="65">
        <f>VLOOKUP($A8,'Return Data'!$B$7:$R$2843,11,0)</f>
        <v>16.023900000000001</v>
      </c>
      <c r="G8" s="66">
        <f t="shared" ref="G8:G29" si="1">RANK(F8,F$8:F$29,0)</f>
        <v>15</v>
      </c>
      <c r="H8" s="65">
        <f>VLOOKUP($A8,'Return Data'!$B$7:$R$2843,12,0)</f>
        <v>44.3399</v>
      </c>
      <c r="I8" s="66">
        <f t="shared" ref="I8:I27" si="2">RANK(H8,H$8:H$29,0)</f>
        <v>14</v>
      </c>
      <c r="J8" s="65">
        <f>VLOOKUP($A8,'Return Data'!$B$7:$R$2843,13,0)</f>
        <v>53.023800000000001</v>
      </c>
      <c r="K8" s="66">
        <f t="shared" ref="K8:K18" si="3">RANK(J8,J$8:J$29,0)</f>
        <v>13</v>
      </c>
      <c r="L8" s="65">
        <f>VLOOKUP($A8,'Return Data'!$B$7:$R$2843,17,0)</f>
        <v>16.771000000000001</v>
      </c>
      <c r="M8" s="66">
        <f t="shared" ref="M8:M18" si="4">RANK(L8,L$8:L$29,0)</f>
        <v>13</v>
      </c>
      <c r="N8" s="65">
        <f>VLOOKUP($A8,'Return Data'!$B$7:$R$2843,14,0)</f>
        <v>13.806100000000001</v>
      </c>
      <c r="O8" s="66">
        <f t="shared" ref="O8:O14" si="5">RANK(N8,N$8:N$29,0)</f>
        <v>10</v>
      </c>
      <c r="P8" s="65">
        <f>VLOOKUP($A8,'Return Data'!$B$7:$R$2843,15,0)</f>
        <v>13.9053</v>
      </c>
      <c r="Q8" s="66">
        <f>RANK(P8,P$8:P$29,0)</f>
        <v>11</v>
      </c>
      <c r="R8" s="65">
        <f>VLOOKUP($A8,'Return Data'!$B$7:$R$2843,16,0)</f>
        <v>14.455500000000001</v>
      </c>
      <c r="S8" s="67">
        <f t="shared" ref="S8:S29" si="6">RANK(R8,R$8:R$29,0)</f>
        <v>13</v>
      </c>
    </row>
    <row r="9" spans="1:20" x14ac:dyDescent="0.3">
      <c r="A9" s="63" t="s">
        <v>822</v>
      </c>
      <c r="B9" s="64">
        <f>VLOOKUP($A9,'Return Data'!$B$7:$R$2843,3,0)</f>
        <v>44372</v>
      </c>
      <c r="C9" s="65">
        <f>VLOOKUP($A9,'Return Data'!$B$7:$R$2843,4,0)</f>
        <v>41.24</v>
      </c>
      <c r="D9" s="65">
        <f>VLOOKUP($A9,'Return Data'!$B$7:$R$2843,10,0)</f>
        <v>12.187200000000001</v>
      </c>
      <c r="E9" s="66">
        <f t="shared" si="0"/>
        <v>14</v>
      </c>
      <c r="F9" s="65">
        <f>VLOOKUP($A9,'Return Data'!$B$7:$R$2843,11,0)</f>
        <v>12.708399999999999</v>
      </c>
      <c r="G9" s="66">
        <f t="shared" si="1"/>
        <v>21</v>
      </c>
      <c r="H9" s="65">
        <f>VLOOKUP($A9,'Return Data'!$B$7:$R$2843,12,0)</f>
        <v>44.600299999999997</v>
      </c>
      <c r="I9" s="66">
        <f t="shared" si="2"/>
        <v>13</v>
      </c>
      <c r="J9" s="65">
        <f>VLOOKUP($A9,'Return Data'!$B$7:$R$2843,13,0)</f>
        <v>52.571199999999997</v>
      </c>
      <c r="K9" s="66">
        <f t="shared" si="3"/>
        <v>14</v>
      </c>
      <c r="L9" s="65">
        <f>VLOOKUP($A9,'Return Data'!$B$7:$R$2843,17,0)</f>
        <v>20.621400000000001</v>
      </c>
      <c r="M9" s="66">
        <f t="shared" si="4"/>
        <v>5</v>
      </c>
      <c r="N9" s="65">
        <f>VLOOKUP($A9,'Return Data'!$B$7:$R$2843,14,0)</f>
        <v>14.2547</v>
      </c>
      <c r="O9" s="66">
        <f t="shared" si="5"/>
        <v>9</v>
      </c>
      <c r="P9" s="65">
        <f>VLOOKUP($A9,'Return Data'!$B$7:$R$2843,15,0)</f>
        <v>18.157800000000002</v>
      </c>
      <c r="Q9" s="66">
        <f>RANK(P9,P$8:P$29,0)</f>
        <v>2</v>
      </c>
      <c r="R9" s="65">
        <f>VLOOKUP($A9,'Return Data'!$B$7:$R$2843,16,0)</f>
        <v>17.060500000000001</v>
      </c>
      <c r="S9" s="67">
        <f t="shared" si="6"/>
        <v>8</v>
      </c>
    </row>
    <row r="10" spans="1:20" x14ac:dyDescent="0.3">
      <c r="A10" s="63" t="s">
        <v>824</v>
      </c>
      <c r="B10" s="64">
        <f>VLOOKUP($A10,'Return Data'!$B$7:$R$2843,3,0)</f>
        <v>44372</v>
      </c>
      <c r="C10" s="65">
        <f>VLOOKUP($A10,'Return Data'!$B$7:$R$2843,4,0)</f>
        <v>13.141999999999999</v>
      </c>
      <c r="D10" s="65">
        <f>VLOOKUP($A10,'Return Data'!$B$7:$R$2843,10,0)</f>
        <v>10.7721</v>
      </c>
      <c r="E10" s="66">
        <f t="shared" si="0"/>
        <v>18</v>
      </c>
      <c r="F10" s="65">
        <f>VLOOKUP($A10,'Return Data'!$B$7:$R$2843,11,0)</f>
        <v>12.8941</v>
      </c>
      <c r="G10" s="66">
        <f t="shared" si="1"/>
        <v>20</v>
      </c>
      <c r="H10" s="65">
        <f>VLOOKUP($A10,'Return Data'!$B$7:$R$2843,12,0)</f>
        <v>40.017000000000003</v>
      </c>
      <c r="I10" s="66">
        <f t="shared" si="2"/>
        <v>19</v>
      </c>
      <c r="J10" s="65">
        <f>VLOOKUP($A10,'Return Data'!$B$7:$R$2843,13,0)</f>
        <v>45.795400000000001</v>
      </c>
      <c r="K10" s="66">
        <f t="shared" si="3"/>
        <v>21</v>
      </c>
      <c r="L10" s="65">
        <f>VLOOKUP($A10,'Return Data'!$B$7:$R$2843,17,0)</f>
        <v>16.111000000000001</v>
      </c>
      <c r="M10" s="66">
        <f t="shared" si="4"/>
        <v>15</v>
      </c>
      <c r="N10" s="65">
        <f>VLOOKUP($A10,'Return Data'!$B$7:$R$2843,14,0)</f>
        <v>11.1837</v>
      </c>
      <c r="O10" s="66">
        <f t="shared" si="5"/>
        <v>13</v>
      </c>
      <c r="P10" s="65"/>
      <c r="Q10" s="66"/>
      <c r="R10" s="65">
        <f>VLOOKUP($A10,'Return Data'!$B$7:$R$2843,16,0)</f>
        <v>7.6200999999999999</v>
      </c>
      <c r="S10" s="67">
        <f t="shared" si="6"/>
        <v>21</v>
      </c>
    </row>
    <row r="11" spans="1:20" x14ac:dyDescent="0.3">
      <c r="A11" s="63" t="s">
        <v>826</v>
      </c>
      <c r="B11" s="64">
        <f>VLOOKUP($A11,'Return Data'!$B$7:$R$2843,3,0)</f>
        <v>44372</v>
      </c>
      <c r="C11" s="65">
        <f>VLOOKUP($A11,'Return Data'!$B$7:$R$2843,4,0)</f>
        <v>32.493000000000002</v>
      </c>
      <c r="D11" s="65">
        <f>VLOOKUP($A11,'Return Data'!$B$7:$R$2843,10,0)</f>
        <v>13.7033</v>
      </c>
      <c r="E11" s="66">
        <f t="shared" si="0"/>
        <v>6</v>
      </c>
      <c r="F11" s="65">
        <f>VLOOKUP($A11,'Return Data'!$B$7:$R$2843,11,0)</f>
        <v>17.822199999999999</v>
      </c>
      <c r="G11" s="66">
        <f t="shared" si="1"/>
        <v>13</v>
      </c>
      <c r="H11" s="65">
        <f>VLOOKUP($A11,'Return Data'!$B$7:$R$2843,12,0)</f>
        <v>42.431899999999999</v>
      </c>
      <c r="I11" s="66">
        <f t="shared" si="2"/>
        <v>15</v>
      </c>
      <c r="J11" s="65">
        <f>VLOOKUP($A11,'Return Data'!$B$7:$R$2843,13,0)</f>
        <v>53.297800000000002</v>
      </c>
      <c r="K11" s="66">
        <f t="shared" si="3"/>
        <v>12</v>
      </c>
      <c r="L11" s="65">
        <f>VLOOKUP($A11,'Return Data'!$B$7:$R$2843,17,0)</f>
        <v>17.464099999999998</v>
      </c>
      <c r="M11" s="66">
        <f t="shared" si="4"/>
        <v>11</v>
      </c>
      <c r="N11" s="65">
        <f>VLOOKUP($A11,'Return Data'!$B$7:$R$2843,14,0)</f>
        <v>13.3765</v>
      </c>
      <c r="O11" s="66">
        <f t="shared" si="5"/>
        <v>11</v>
      </c>
      <c r="P11" s="65">
        <f>VLOOKUP($A11,'Return Data'!$B$7:$R$2843,15,0)</f>
        <v>13.262</v>
      </c>
      <c r="Q11" s="66">
        <f>RANK(P11,P$8:P$29,0)</f>
        <v>13</v>
      </c>
      <c r="R11" s="65">
        <f>VLOOKUP($A11,'Return Data'!$B$7:$R$2843,16,0)</f>
        <v>11.254799999999999</v>
      </c>
      <c r="S11" s="67">
        <f t="shared" si="6"/>
        <v>18</v>
      </c>
    </row>
    <row r="12" spans="1:20" x14ac:dyDescent="0.3">
      <c r="A12" s="63" t="s">
        <v>827</v>
      </c>
      <c r="B12" s="64">
        <f>VLOOKUP($A12,'Return Data'!$B$7:$R$2843,3,0)</f>
        <v>44372</v>
      </c>
      <c r="C12" s="65">
        <f>VLOOKUP($A12,'Return Data'!$B$7:$R$2843,4,0)</f>
        <v>58.862299999999998</v>
      </c>
      <c r="D12" s="65">
        <f>VLOOKUP($A12,'Return Data'!$B$7:$R$2843,10,0)</f>
        <v>14.608599999999999</v>
      </c>
      <c r="E12" s="66">
        <f t="shared" si="0"/>
        <v>3</v>
      </c>
      <c r="F12" s="65">
        <f>VLOOKUP($A12,'Return Data'!$B$7:$R$2843,11,0)</f>
        <v>28.741499999999998</v>
      </c>
      <c r="G12" s="66">
        <f t="shared" si="1"/>
        <v>1</v>
      </c>
      <c r="H12" s="65">
        <f>VLOOKUP($A12,'Return Data'!$B$7:$R$2843,12,0)</f>
        <v>69.174199999999999</v>
      </c>
      <c r="I12" s="66">
        <f t="shared" si="2"/>
        <v>1</v>
      </c>
      <c r="J12" s="65">
        <f>VLOOKUP($A12,'Return Data'!$B$7:$R$2843,13,0)</f>
        <v>64.5959</v>
      </c>
      <c r="K12" s="66">
        <f t="shared" si="3"/>
        <v>4</v>
      </c>
      <c r="L12" s="65">
        <f>VLOOKUP($A12,'Return Data'!$B$7:$R$2843,17,0)</f>
        <v>18.013100000000001</v>
      </c>
      <c r="M12" s="66">
        <f t="shared" si="4"/>
        <v>10</v>
      </c>
      <c r="N12" s="65">
        <f>VLOOKUP($A12,'Return Data'!$B$7:$R$2843,14,0)</f>
        <v>15.7668</v>
      </c>
      <c r="O12" s="66">
        <f t="shared" si="5"/>
        <v>5</v>
      </c>
      <c r="P12" s="65">
        <f>VLOOKUP($A12,'Return Data'!$B$7:$R$2843,15,0)</f>
        <v>15.1145</v>
      </c>
      <c r="Q12" s="66">
        <f>RANK(P12,P$8:P$29,0)</f>
        <v>9</v>
      </c>
      <c r="R12" s="65">
        <f>VLOOKUP($A12,'Return Data'!$B$7:$R$2843,16,0)</f>
        <v>13.574400000000001</v>
      </c>
      <c r="S12" s="67">
        <f t="shared" si="6"/>
        <v>15</v>
      </c>
    </row>
    <row r="13" spans="1:20" x14ac:dyDescent="0.3">
      <c r="A13" s="63" t="s">
        <v>829</v>
      </c>
      <c r="B13" s="64">
        <f>VLOOKUP($A13,'Return Data'!$B$7:$R$2843,3,0)</f>
        <v>44372</v>
      </c>
      <c r="C13" s="65">
        <f>VLOOKUP($A13,'Return Data'!$B$7:$R$2843,4,0)</f>
        <v>97.847999999999999</v>
      </c>
      <c r="D13" s="65">
        <f>VLOOKUP($A13,'Return Data'!$B$7:$R$2843,10,0)</f>
        <v>13.1622</v>
      </c>
      <c r="E13" s="66">
        <f t="shared" si="0"/>
        <v>10</v>
      </c>
      <c r="F13" s="65">
        <f>VLOOKUP($A13,'Return Data'!$B$7:$R$2843,11,0)</f>
        <v>22.827400000000001</v>
      </c>
      <c r="G13" s="66">
        <f t="shared" si="1"/>
        <v>6</v>
      </c>
      <c r="H13" s="65">
        <f>VLOOKUP($A13,'Return Data'!$B$7:$R$2843,12,0)</f>
        <v>51.397199999999998</v>
      </c>
      <c r="I13" s="66">
        <f t="shared" si="2"/>
        <v>5</v>
      </c>
      <c r="J13" s="65">
        <f>VLOOKUP($A13,'Return Data'!$B$7:$R$2843,13,0)</f>
        <v>54.649000000000001</v>
      </c>
      <c r="K13" s="66">
        <f t="shared" si="3"/>
        <v>10</v>
      </c>
      <c r="L13" s="65">
        <f>VLOOKUP($A13,'Return Data'!$B$7:$R$2843,17,0)</f>
        <v>10.898899999999999</v>
      </c>
      <c r="M13" s="66">
        <f t="shared" si="4"/>
        <v>17</v>
      </c>
      <c r="N13" s="65">
        <f>VLOOKUP($A13,'Return Data'!$B$7:$R$2843,14,0)</f>
        <v>8.5165000000000006</v>
      </c>
      <c r="O13" s="66">
        <f t="shared" si="5"/>
        <v>15</v>
      </c>
      <c r="P13" s="65">
        <f>VLOOKUP($A13,'Return Data'!$B$7:$R$2843,15,0)</f>
        <v>10.447699999999999</v>
      </c>
      <c r="Q13" s="66">
        <f>RANK(P13,P$8:P$29,0)</f>
        <v>15</v>
      </c>
      <c r="R13" s="65">
        <f>VLOOKUP($A13,'Return Data'!$B$7:$R$2843,16,0)</f>
        <v>14.5589</v>
      </c>
      <c r="S13" s="67">
        <f t="shared" si="6"/>
        <v>12</v>
      </c>
    </row>
    <row r="14" spans="1:20" x14ac:dyDescent="0.3">
      <c r="A14" s="63" t="s">
        <v>832</v>
      </c>
      <c r="B14" s="64">
        <f>VLOOKUP($A14,'Return Data'!$B$7:$R$2843,3,0)</f>
        <v>44372</v>
      </c>
      <c r="C14" s="65">
        <f>VLOOKUP($A14,'Return Data'!$B$7:$R$2843,4,0)</f>
        <v>43.76</v>
      </c>
      <c r="D14" s="65">
        <f>VLOOKUP($A14,'Return Data'!$B$7:$R$2843,10,0)</f>
        <v>13.869400000000001</v>
      </c>
      <c r="E14" s="66">
        <f t="shared" si="0"/>
        <v>5</v>
      </c>
      <c r="F14" s="65">
        <f>VLOOKUP($A14,'Return Data'!$B$7:$R$2843,11,0)</f>
        <v>21.8263</v>
      </c>
      <c r="G14" s="66">
        <f t="shared" si="1"/>
        <v>8</v>
      </c>
      <c r="H14" s="65">
        <f>VLOOKUP($A14,'Return Data'!$B$7:$R$2843,12,0)</f>
        <v>45.769500000000001</v>
      </c>
      <c r="I14" s="66">
        <f t="shared" si="2"/>
        <v>10</v>
      </c>
      <c r="J14" s="65">
        <f>VLOOKUP($A14,'Return Data'!$B$7:$R$2843,13,0)</f>
        <v>53.543900000000001</v>
      </c>
      <c r="K14" s="66">
        <f t="shared" si="3"/>
        <v>11</v>
      </c>
      <c r="L14" s="65">
        <f>VLOOKUP($A14,'Return Data'!$B$7:$R$2843,17,0)</f>
        <v>20.284500000000001</v>
      </c>
      <c r="M14" s="66">
        <f t="shared" si="4"/>
        <v>7</v>
      </c>
      <c r="N14" s="65">
        <f>VLOOKUP($A14,'Return Data'!$B$7:$R$2843,14,0)</f>
        <v>14.3703</v>
      </c>
      <c r="O14" s="66">
        <f t="shared" si="5"/>
        <v>7</v>
      </c>
      <c r="P14" s="65">
        <f>VLOOKUP($A14,'Return Data'!$B$7:$R$2843,15,0)</f>
        <v>13.772</v>
      </c>
      <c r="Q14" s="66">
        <f>RANK(P14,P$8:P$29,0)</f>
        <v>12</v>
      </c>
      <c r="R14" s="65">
        <f>VLOOKUP($A14,'Return Data'!$B$7:$R$2843,16,0)</f>
        <v>12.992000000000001</v>
      </c>
      <c r="S14" s="67">
        <f t="shared" si="6"/>
        <v>17</v>
      </c>
    </row>
    <row r="15" spans="1:20" x14ac:dyDescent="0.3">
      <c r="A15" s="63" t="s">
        <v>835</v>
      </c>
      <c r="B15" s="64">
        <f>VLOOKUP($A15,'Return Data'!$B$7:$R$2843,3,0)</f>
        <v>44372</v>
      </c>
      <c r="C15" s="65">
        <f>VLOOKUP($A15,'Return Data'!$B$7:$R$2843,4,0)</f>
        <v>13.47</v>
      </c>
      <c r="D15" s="65">
        <f>VLOOKUP($A15,'Return Data'!$B$7:$R$2843,10,0)</f>
        <v>11.599</v>
      </c>
      <c r="E15" s="66">
        <f t="shared" si="0"/>
        <v>16</v>
      </c>
      <c r="F15" s="65">
        <f>VLOOKUP($A15,'Return Data'!$B$7:$R$2843,11,0)</f>
        <v>13.0982</v>
      </c>
      <c r="G15" s="66">
        <f t="shared" si="1"/>
        <v>19</v>
      </c>
      <c r="H15" s="65">
        <f>VLOOKUP($A15,'Return Data'!$B$7:$R$2843,12,0)</f>
        <v>39.585500000000003</v>
      </c>
      <c r="I15" s="66">
        <f t="shared" si="2"/>
        <v>20</v>
      </c>
      <c r="J15" s="65">
        <f>VLOOKUP($A15,'Return Data'!$B$7:$R$2843,13,0)</f>
        <v>47.697400000000002</v>
      </c>
      <c r="K15" s="66">
        <f t="shared" si="3"/>
        <v>19</v>
      </c>
      <c r="L15" s="65">
        <f>VLOOKUP($A15,'Return Data'!$B$7:$R$2843,17,0)</f>
        <v>16.856400000000001</v>
      </c>
      <c r="M15" s="66">
        <f t="shared" si="4"/>
        <v>12</v>
      </c>
      <c r="N15" s="65">
        <f>VLOOKUP($A15,'Return Data'!$B$7:$R$2843,14,0)</f>
        <v>10.762</v>
      </c>
      <c r="O15" s="66">
        <f>RANK(N15,N$8:N$29,0)</f>
        <v>14</v>
      </c>
      <c r="P15" s="65"/>
      <c r="Q15" s="66"/>
      <c r="R15" s="65">
        <f>VLOOKUP($A15,'Return Data'!$B$7:$R$2843,16,0)</f>
        <v>8.6128</v>
      </c>
      <c r="S15" s="67">
        <f t="shared" si="6"/>
        <v>20</v>
      </c>
    </row>
    <row r="16" spans="1:20" x14ac:dyDescent="0.3">
      <c r="A16" s="63" t="s">
        <v>837</v>
      </c>
      <c r="B16" s="64">
        <f>VLOOKUP($A16,'Return Data'!$B$7:$R$2843,3,0)</f>
        <v>44372</v>
      </c>
      <c r="C16" s="65">
        <f>VLOOKUP($A16,'Return Data'!$B$7:$R$2843,4,0)</f>
        <v>49.81</v>
      </c>
      <c r="D16" s="65">
        <f>VLOOKUP($A16,'Return Data'!$B$7:$R$2843,10,0)</f>
        <v>10.6151</v>
      </c>
      <c r="E16" s="66">
        <f t="shared" si="0"/>
        <v>20</v>
      </c>
      <c r="F16" s="65">
        <f>VLOOKUP($A16,'Return Data'!$B$7:$R$2843,11,0)</f>
        <v>13.8254</v>
      </c>
      <c r="G16" s="66">
        <f t="shared" si="1"/>
        <v>18</v>
      </c>
      <c r="H16" s="65">
        <f>VLOOKUP($A16,'Return Data'!$B$7:$R$2843,12,0)</f>
        <v>28.2441</v>
      </c>
      <c r="I16" s="66">
        <f t="shared" si="2"/>
        <v>22</v>
      </c>
      <c r="J16" s="65">
        <f>VLOOKUP($A16,'Return Data'!$B$7:$R$2843,13,0)</f>
        <v>47.9358</v>
      </c>
      <c r="K16" s="66">
        <f t="shared" si="3"/>
        <v>18</v>
      </c>
      <c r="L16" s="65">
        <f>VLOOKUP($A16,'Return Data'!$B$7:$R$2843,17,0)</f>
        <v>16.491299999999999</v>
      </c>
      <c r="M16" s="66">
        <f t="shared" si="4"/>
        <v>14</v>
      </c>
      <c r="N16" s="65">
        <f>VLOOKUP($A16,'Return Data'!$B$7:$R$2843,14,0)</f>
        <v>8.0922999999999998</v>
      </c>
      <c r="O16" s="66">
        <f>RANK(N16,N$8:N$29,0)</f>
        <v>16</v>
      </c>
      <c r="P16" s="65">
        <f>VLOOKUP($A16,'Return Data'!$B$7:$R$2843,15,0)</f>
        <v>14.2241</v>
      </c>
      <c r="Q16" s="66">
        <f>RANK(P16,P$8:P$29,0)</f>
        <v>10</v>
      </c>
      <c r="R16" s="65">
        <f>VLOOKUP($A16,'Return Data'!$B$7:$R$2843,16,0)</f>
        <v>11.074199999999999</v>
      </c>
      <c r="S16" s="67">
        <f t="shared" si="6"/>
        <v>19</v>
      </c>
    </row>
    <row r="17" spans="1:19" x14ac:dyDescent="0.3">
      <c r="A17" s="63" t="s">
        <v>839</v>
      </c>
      <c r="B17" s="64">
        <f>VLOOKUP($A17,'Return Data'!$B$7:$R$2843,3,0)</f>
        <v>44372</v>
      </c>
      <c r="C17" s="65">
        <f>VLOOKUP($A17,'Return Data'!$B$7:$R$2843,4,0)</f>
        <v>26.3795</v>
      </c>
      <c r="D17" s="65">
        <f>VLOOKUP($A17,'Return Data'!$B$7:$R$2843,10,0)</f>
        <v>13.520799999999999</v>
      </c>
      <c r="E17" s="66">
        <f t="shared" si="0"/>
        <v>8</v>
      </c>
      <c r="F17" s="65">
        <f>VLOOKUP($A17,'Return Data'!$B$7:$R$2843,11,0)</f>
        <v>19.0669</v>
      </c>
      <c r="G17" s="66">
        <f t="shared" si="1"/>
        <v>12</v>
      </c>
      <c r="H17" s="65">
        <f>VLOOKUP($A17,'Return Data'!$B$7:$R$2843,12,0)</f>
        <v>48.172800000000002</v>
      </c>
      <c r="I17" s="66">
        <f t="shared" si="2"/>
        <v>9</v>
      </c>
      <c r="J17" s="65">
        <f>VLOOKUP($A17,'Return Data'!$B$7:$R$2843,13,0)</f>
        <v>62.3444</v>
      </c>
      <c r="K17" s="66">
        <f t="shared" si="3"/>
        <v>5</v>
      </c>
      <c r="L17" s="65">
        <f>VLOOKUP($A17,'Return Data'!$B$7:$R$2843,17,0)</f>
        <v>26.029</v>
      </c>
      <c r="M17" s="66">
        <f t="shared" si="4"/>
        <v>1</v>
      </c>
      <c r="N17" s="65">
        <f>VLOOKUP($A17,'Return Data'!$B$7:$R$2843,14,0)</f>
        <v>21.185700000000001</v>
      </c>
      <c r="O17" s="66">
        <f>RANK(N17,N$8:N$29,0)</f>
        <v>1</v>
      </c>
      <c r="P17" s="65">
        <f>VLOOKUP($A17,'Return Data'!$B$7:$R$2843,15,0)</f>
        <v>19.311499999999999</v>
      </c>
      <c r="Q17" s="66">
        <f>RANK(P17,P$8:P$29,0)</f>
        <v>1</v>
      </c>
      <c r="R17" s="65">
        <f>VLOOKUP($A17,'Return Data'!$B$7:$R$2843,16,0)</f>
        <v>15.684900000000001</v>
      </c>
      <c r="S17" s="67">
        <f t="shared" si="6"/>
        <v>10</v>
      </c>
    </row>
    <row r="18" spans="1:19" x14ac:dyDescent="0.3">
      <c r="A18" s="63" t="s">
        <v>840</v>
      </c>
      <c r="B18" s="64">
        <f>VLOOKUP($A18,'Return Data'!$B$7:$R$2843,3,0)</f>
        <v>44372</v>
      </c>
      <c r="C18" s="65">
        <f>VLOOKUP($A18,'Return Data'!$B$7:$R$2843,4,0)</f>
        <v>10.585800000000001</v>
      </c>
      <c r="D18" s="65">
        <f>VLOOKUP($A18,'Return Data'!$B$7:$R$2843,10,0)</f>
        <v>8.6035000000000004</v>
      </c>
      <c r="E18" s="66">
        <f t="shared" si="0"/>
        <v>22</v>
      </c>
      <c r="F18" s="65">
        <f>VLOOKUP($A18,'Return Data'!$B$7:$R$2843,11,0)</f>
        <v>8.5022000000000002</v>
      </c>
      <c r="G18" s="66">
        <f t="shared" si="1"/>
        <v>22</v>
      </c>
      <c r="H18" s="65">
        <f>VLOOKUP($A18,'Return Data'!$B$7:$R$2843,12,0)</f>
        <v>41.038699999999999</v>
      </c>
      <c r="I18" s="66">
        <f t="shared" si="2"/>
        <v>17</v>
      </c>
      <c r="J18" s="65">
        <f>VLOOKUP($A18,'Return Data'!$B$7:$R$2843,13,0)</f>
        <v>39.264899999999997</v>
      </c>
      <c r="K18" s="66">
        <f t="shared" si="3"/>
        <v>22</v>
      </c>
      <c r="L18" s="65">
        <f>VLOOKUP($A18,'Return Data'!$B$7:$R$2843,17,0)</f>
        <v>7.8151000000000002</v>
      </c>
      <c r="M18" s="66">
        <f t="shared" si="4"/>
        <v>18</v>
      </c>
      <c r="N18" s="65">
        <f>VLOOKUP($A18,'Return Data'!$B$7:$R$2843,14,0)</f>
        <v>7.5045000000000002</v>
      </c>
      <c r="O18" s="66">
        <f>RANK(N18,N$8:N$29,0)</f>
        <v>17</v>
      </c>
      <c r="P18" s="65">
        <f>VLOOKUP($A18,'Return Data'!$B$7:$R$2843,15,0)</f>
        <v>12.419700000000001</v>
      </c>
      <c r="Q18" s="66">
        <f>RANK(P18,P$8:P$29,0)</f>
        <v>14</v>
      </c>
      <c r="R18" s="65">
        <f>VLOOKUP($A18,'Return Data'!$B$7:$R$2843,16,0)</f>
        <v>0.42849999999999999</v>
      </c>
      <c r="S18" s="67">
        <f t="shared" si="6"/>
        <v>22</v>
      </c>
    </row>
    <row r="19" spans="1:19" x14ac:dyDescent="0.3">
      <c r="A19" s="63" t="s">
        <v>843</v>
      </c>
      <c r="B19" s="64">
        <f>VLOOKUP($A19,'Return Data'!$B$7:$R$2843,3,0)</f>
        <v>44372</v>
      </c>
      <c r="C19" s="65">
        <f>VLOOKUP($A19,'Return Data'!$B$7:$R$2843,4,0)</f>
        <v>14.727</v>
      </c>
      <c r="D19" s="65">
        <f>VLOOKUP($A19,'Return Data'!$B$7:$R$2843,10,0)</f>
        <v>11.8393</v>
      </c>
      <c r="E19" s="66">
        <f t="shared" si="0"/>
        <v>15</v>
      </c>
      <c r="F19" s="65">
        <f>VLOOKUP($A19,'Return Data'!$B$7:$R$2843,11,0)</f>
        <v>21.339700000000001</v>
      </c>
      <c r="G19" s="66">
        <f t="shared" si="1"/>
        <v>9</v>
      </c>
      <c r="H19" s="65">
        <f>VLOOKUP($A19,'Return Data'!$B$7:$R$2843,12,0)</f>
        <v>45.523699999999998</v>
      </c>
      <c r="I19" s="66">
        <f t="shared" si="2"/>
        <v>11</v>
      </c>
      <c r="J19" s="65">
        <f>VLOOKUP($A19,'Return Data'!$B$7:$R$2843,13,0)</f>
        <v>56.620199999999997</v>
      </c>
      <c r="K19" s="66">
        <f t="shared" ref="K19" si="7">RANK(J19,J$8:J$29,0)</f>
        <v>9</v>
      </c>
      <c r="L19" s="65"/>
      <c r="M19" s="66"/>
      <c r="N19" s="65"/>
      <c r="O19" s="66"/>
      <c r="P19" s="65"/>
      <c r="Q19" s="66"/>
      <c r="R19" s="65">
        <f>VLOOKUP($A19,'Return Data'!$B$7:$R$2843,16,0)</f>
        <v>22.0183</v>
      </c>
      <c r="S19" s="67">
        <f t="shared" si="6"/>
        <v>3</v>
      </c>
    </row>
    <row r="20" spans="1:19" x14ac:dyDescent="0.3">
      <c r="A20" s="63" t="s">
        <v>845</v>
      </c>
      <c r="B20" s="64">
        <f>VLOOKUP($A20,'Return Data'!$B$7:$R$2843,3,0)</f>
        <v>44372</v>
      </c>
      <c r="C20" s="65">
        <f>VLOOKUP($A20,'Return Data'!$B$7:$R$2843,4,0)</f>
        <v>15.247999999999999</v>
      </c>
      <c r="D20" s="65">
        <f>VLOOKUP($A20,'Return Data'!$B$7:$R$2843,10,0)</f>
        <v>13.3512</v>
      </c>
      <c r="E20" s="66">
        <f t="shared" si="0"/>
        <v>9</v>
      </c>
      <c r="F20" s="65">
        <f>VLOOKUP($A20,'Return Data'!$B$7:$R$2843,11,0)</f>
        <v>17.310400000000001</v>
      </c>
      <c r="G20" s="66">
        <f t="shared" si="1"/>
        <v>14</v>
      </c>
      <c r="H20" s="65">
        <f>VLOOKUP($A20,'Return Data'!$B$7:$R$2843,12,0)</f>
        <v>33.848300000000002</v>
      </c>
      <c r="I20" s="66">
        <f t="shared" si="2"/>
        <v>21</v>
      </c>
      <c r="J20" s="65">
        <f>VLOOKUP($A20,'Return Data'!$B$7:$R$2843,13,0)</f>
        <v>48.688400000000001</v>
      </c>
      <c r="K20" s="66">
        <f t="shared" ref="K20:K27" si="8">RANK(J20,J$8:J$29,0)</f>
        <v>16</v>
      </c>
      <c r="L20" s="65">
        <f>VLOOKUP($A20,'Return Data'!$B$7:$R$2843,17,0)</f>
        <v>18.525099999999998</v>
      </c>
      <c r="M20" s="66">
        <f t="shared" ref="M20" si="9">RANK(L20,L$8:L$29,0)</f>
        <v>9</v>
      </c>
      <c r="N20" s="65"/>
      <c r="O20" s="66"/>
      <c r="P20" s="65"/>
      <c r="Q20" s="66"/>
      <c r="R20" s="65">
        <f>VLOOKUP($A20,'Return Data'!$B$7:$R$2843,16,0)</f>
        <v>17.338899999999999</v>
      </c>
      <c r="S20" s="67">
        <f t="shared" si="6"/>
        <v>7</v>
      </c>
    </row>
    <row r="21" spans="1:19" x14ac:dyDescent="0.3">
      <c r="A21" s="63" t="s">
        <v>847</v>
      </c>
      <c r="B21" s="64">
        <f>VLOOKUP($A21,'Return Data'!$B$7:$R$2843,3,0)</f>
        <v>44372</v>
      </c>
      <c r="C21" s="65">
        <f>VLOOKUP($A21,'Return Data'!$B$7:$R$2843,4,0)</f>
        <v>17.416</v>
      </c>
      <c r="D21" s="65">
        <f>VLOOKUP($A21,'Return Data'!$B$7:$R$2843,10,0)</f>
        <v>13.5555</v>
      </c>
      <c r="E21" s="66">
        <f t="shared" si="0"/>
        <v>7</v>
      </c>
      <c r="F21" s="65">
        <f>VLOOKUP($A21,'Return Data'!$B$7:$R$2843,11,0)</f>
        <v>23.781099999999999</v>
      </c>
      <c r="G21" s="66">
        <f t="shared" si="1"/>
        <v>4</v>
      </c>
      <c r="H21" s="65">
        <f>VLOOKUP($A21,'Return Data'!$B$7:$R$2843,12,0)</f>
        <v>49.135100000000001</v>
      </c>
      <c r="I21" s="66">
        <f t="shared" si="2"/>
        <v>7</v>
      </c>
      <c r="J21" s="65">
        <f>VLOOKUP($A21,'Return Data'!$B$7:$R$2843,13,0)</f>
        <v>67.429299999999998</v>
      </c>
      <c r="K21" s="66">
        <f t="shared" si="8"/>
        <v>2</v>
      </c>
      <c r="L21" s="65"/>
      <c r="M21" s="66"/>
      <c r="N21" s="65"/>
      <c r="O21" s="66"/>
      <c r="P21" s="65"/>
      <c r="Q21" s="66"/>
      <c r="R21" s="65">
        <f>VLOOKUP($A21,'Return Data'!$B$7:$R$2843,16,0)</f>
        <v>29.948899999999998</v>
      </c>
      <c r="S21" s="67">
        <f t="shared" si="6"/>
        <v>1</v>
      </c>
    </row>
    <row r="22" spans="1:19" x14ac:dyDescent="0.3">
      <c r="A22" s="63" t="s">
        <v>849</v>
      </c>
      <c r="B22" s="64">
        <f>VLOOKUP($A22,'Return Data'!$B$7:$R$2843,3,0)</f>
        <v>44372</v>
      </c>
      <c r="C22" s="65">
        <f>VLOOKUP($A22,'Return Data'!$B$7:$R$2843,4,0)</f>
        <v>31.996300000000002</v>
      </c>
      <c r="D22" s="65">
        <f>VLOOKUP($A22,'Return Data'!$B$7:$R$2843,10,0)</f>
        <v>10.707700000000001</v>
      </c>
      <c r="E22" s="66">
        <f t="shared" si="0"/>
        <v>19</v>
      </c>
      <c r="F22" s="65">
        <f>VLOOKUP($A22,'Return Data'!$B$7:$R$2843,11,0)</f>
        <v>13.9985</v>
      </c>
      <c r="G22" s="66">
        <f t="shared" si="1"/>
        <v>17</v>
      </c>
      <c r="H22" s="65">
        <f>VLOOKUP($A22,'Return Data'!$B$7:$R$2843,12,0)</f>
        <v>42.044800000000002</v>
      </c>
      <c r="I22" s="66">
        <f t="shared" si="2"/>
        <v>16</v>
      </c>
      <c r="J22" s="65">
        <f>VLOOKUP($A22,'Return Data'!$B$7:$R$2843,13,0)</f>
        <v>48.529200000000003</v>
      </c>
      <c r="K22" s="66">
        <f t="shared" si="8"/>
        <v>17</v>
      </c>
      <c r="L22" s="65">
        <f>VLOOKUP($A22,'Return Data'!$B$7:$R$2843,17,0)</f>
        <v>20.067699999999999</v>
      </c>
      <c r="M22" s="66">
        <f t="shared" ref="M22:M27" si="10">RANK(L22,L$8:L$29,0)</f>
        <v>8</v>
      </c>
      <c r="N22" s="65">
        <f>VLOOKUP($A22,'Return Data'!$B$7:$R$2843,14,0)</f>
        <v>14.264900000000001</v>
      </c>
      <c r="O22" s="66">
        <f t="shared" ref="O22:O27" si="11">RANK(N22,N$8:N$29,0)</f>
        <v>8</v>
      </c>
      <c r="P22" s="65">
        <f>VLOOKUP($A22,'Return Data'!$B$7:$R$2843,15,0)</f>
        <v>15.5783</v>
      </c>
      <c r="Q22" s="66">
        <f t="shared" ref="Q22:Q27" si="12">RANK(P22,P$8:P$29,0)</f>
        <v>6</v>
      </c>
      <c r="R22" s="65">
        <f>VLOOKUP($A22,'Return Data'!$B$7:$R$2843,16,0)</f>
        <v>15.392899999999999</v>
      </c>
      <c r="S22" s="67">
        <f t="shared" si="6"/>
        <v>11</v>
      </c>
    </row>
    <row r="23" spans="1:19" x14ac:dyDescent="0.3">
      <c r="A23" s="63" t="s">
        <v>850</v>
      </c>
      <c r="B23" s="64">
        <f>VLOOKUP($A23,'Return Data'!$B$7:$R$2843,3,0)</f>
        <v>44372</v>
      </c>
      <c r="C23" s="65">
        <f>VLOOKUP($A23,'Return Data'!$B$7:$R$2843,4,0)</f>
        <v>69.163499999999999</v>
      </c>
      <c r="D23" s="65">
        <f>VLOOKUP($A23,'Return Data'!$B$7:$R$2843,10,0)</f>
        <v>11.1119</v>
      </c>
      <c r="E23" s="66">
        <f t="shared" si="0"/>
        <v>17</v>
      </c>
      <c r="F23" s="65">
        <f>VLOOKUP($A23,'Return Data'!$B$7:$R$2843,11,0)</f>
        <v>26.965800000000002</v>
      </c>
      <c r="G23" s="66">
        <f t="shared" si="1"/>
        <v>3</v>
      </c>
      <c r="H23" s="65">
        <f>VLOOKUP($A23,'Return Data'!$B$7:$R$2843,12,0)</f>
        <v>57.764899999999997</v>
      </c>
      <c r="I23" s="66">
        <f t="shared" si="2"/>
        <v>2</v>
      </c>
      <c r="J23" s="65">
        <f>VLOOKUP($A23,'Return Data'!$B$7:$R$2843,13,0)</f>
        <v>70.823400000000007</v>
      </c>
      <c r="K23" s="66">
        <f t="shared" si="8"/>
        <v>1</v>
      </c>
      <c r="L23" s="65">
        <f>VLOOKUP($A23,'Return Data'!$B$7:$R$2843,17,0)</f>
        <v>20.342099999999999</v>
      </c>
      <c r="M23" s="66">
        <f t="shared" si="10"/>
        <v>6</v>
      </c>
      <c r="N23" s="65">
        <f>VLOOKUP($A23,'Return Data'!$B$7:$R$2843,14,0)</f>
        <v>14.710599999999999</v>
      </c>
      <c r="O23" s="66">
        <f t="shared" si="11"/>
        <v>6</v>
      </c>
      <c r="P23" s="65">
        <f>VLOOKUP($A23,'Return Data'!$B$7:$R$2843,15,0)</f>
        <v>15.4002</v>
      </c>
      <c r="Q23" s="66">
        <f t="shared" si="12"/>
        <v>7</v>
      </c>
      <c r="R23" s="65">
        <f>VLOOKUP($A23,'Return Data'!$B$7:$R$2843,16,0)</f>
        <v>14.260300000000001</v>
      </c>
      <c r="S23" s="67">
        <f t="shared" si="6"/>
        <v>14</v>
      </c>
    </row>
    <row r="24" spans="1:19" x14ac:dyDescent="0.3">
      <c r="A24" s="63" t="s">
        <v>852</v>
      </c>
      <c r="B24" s="64">
        <f>VLOOKUP($A24,'Return Data'!$B$7:$R$2843,3,0)</f>
        <v>44372</v>
      </c>
      <c r="C24" s="65">
        <f>VLOOKUP($A24,'Return Data'!$B$7:$R$2843,4,0)</f>
        <v>100.06</v>
      </c>
      <c r="D24" s="65">
        <f>VLOOKUP($A24,'Return Data'!$B$7:$R$2843,10,0)</f>
        <v>16.052</v>
      </c>
      <c r="E24" s="66">
        <f t="shared" si="0"/>
        <v>1</v>
      </c>
      <c r="F24" s="65">
        <f>VLOOKUP($A24,'Return Data'!$B$7:$R$2843,11,0)</f>
        <v>23.714099999999998</v>
      </c>
      <c r="G24" s="66">
        <f t="shared" si="1"/>
        <v>5</v>
      </c>
      <c r="H24" s="65">
        <f>VLOOKUP($A24,'Return Data'!$B$7:$R$2843,12,0)</f>
        <v>52.344700000000003</v>
      </c>
      <c r="I24" s="66">
        <f t="shared" si="2"/>
        <v>4</v>
      </c>
      <c r="J24" s="65">
        <f>VLOOKUP($A24,'Return Data'!$B$7:$R$2843,13,0)</f>
        <v>60.301200000000001</v>
      </c>
      <c r="K24" s="66">
        <f t="shared" si="8"/>
        <v>7</v>
      </c>
      <c r="L24" s="65">
        <f>VLOOKUP($A24,'Return Data'!$B$7:$R$2843,17,0)</f>
        <v>24.331800000000001</v>
      </c>
      <c r="M24" s="66">
        <f t="shared" si="10"/>
        <v>3</v>
      </c>
      <c r="N24" s="65">
        <f>VLOOKUP($A24,'Return Data'!$B$7:$R$2843,14,0)</f>
        <v>17.936800000000002</v>
      </c>
      <c r="O24" s="66">
        <f t="shared" si="11"/>
        <v>2</v>
      </c>
      <c r="P24" s="65">
        <f>VLOOKUP($A24,'Return Data'!$B$7:$R$2843,15,0)</f>
        <v>16.907599999999999</v>
      </c>
      <c r="Q24" s="66">
        <f t="shared" si="12"/>
        <v>4</v>
      </c>
      <c r="R24" s="65">
        <f>VLOOKUP($A24,'Return Data'!$B$7:$R$2843,16,0)</f>
        <v>15.8766</v>
      </c>
      <c r="S24" s="67">
        <f t="shared" si="6"/>
        <v>9</v>
      </c>
    </row>
    <row r="25" spans="1:19" x14ac:dyDescent="0.3">
      <c r="A25" s="63" t="s">
        <v>854</v>
      </c>
      <c r="B25" s="64">
        <f>VLOOKUP($A25,'Return Data'!$B$7:$R$2843,3,0)</f>
        <v>44372</v>
      </c>
      <c r="C25" s="65">
        <f>VLOOKUP($A25,'Return Data'!$B$7:$R$2843,4,0)</f>
        <v>49.917200000000001</v>
      </c>
      <c r="D25" s="65">
        <f>VLOOKUP($A25,'Return Data'!$B$7:$R$2843,10,0)</f>
        <v>14.3683</v>
      </c>
      <c r="E25" s="66">
        <f t="shared" si="0"/>
        <v>4</v>
      </c>
      <c r="F25" s="65">
        <f>VLOOKUP($A25,'Return Data'!$B$7:$R$2843,11,0)</f>
        <v>28.209099999999999</v>
      </c>
      <c r="G25" s="66">
        <f t="shared" si="1"/>
        <v>2</v>
      </c>
      <c r="H25" s="65">
        <f>VLOOKUP($A25,'Return Data'!$B$7:$R$2843,12,0)</f>
        <v>57.195799999999998</v>
      </c>
      <c r="I25" s="66">
        <f t="shared" si="2"/>
        <v>3</v>
      </c>
      <c r="J25" s="65">
        <f>VLOOKUP($A25,'Return Data'!$B$7:$R$2843,13,0)</f>
        <v>66.124300000000005</v>
      </c>
      <c r="K25" s="66">
        <f t="shared" si="8"/>
        <v>3</v>
      </c>
      <c r="L25" s="65">
        <f>VLOOKUP($A25,'Return Data'!$B$7:$R$2843,17,0)</f>
        <v>25.972999999999999</v>
      </c>
      <c r="M25" s="66">
        <f t="shared" si="10"/>
        <v>2</v>
      </c>
      <c r="N25" s="65">
        <f>VLOOKUP($A25,'Return Data'!$B$7:$R$2843,14,0)</f>
        <v>16.4969</v>
      </c>
      <c r="O25" s="66">
        <f t="shared" si="11"/>
        <v>3</v>
      </c>
      <c r="P25" s="65">
        <f>VLOOKUP($A25,'Return Data'!$B$7:$R$2843,15,0)</f>
        <v>15.828200000000001</v>
      </c>
      <c r="Q25" s="66">
        <f t="shared" si="12"/>
        <v>5</v>
      </c>
      <c r="R25" s="65">
        <f>VLOOKUP($A25,'Return Data'!$B$7:$R$2843,16,0)</f>
        <v>13.2659</v>
      </c>
      <c r="S25" s="67">
        <f t="shared" si="6"/>
        <v>16</v>
      </c>
    </row>
    <row r="26" spans="1:19" x14ac:dyDescent="0.3">
      <c r="A26" s="63" t="s">
        <v>857</v>
      </c>
      <c r="B26" s="64">
        <f>VLOOKUP($A26,'Return Data'!$B$7:$R$2843,3,0)</f>
        <v>44372</v>
      </c>
      <c r="C26" s="65">
        <f>VLOOKUP($A26,'Return Data'!$B$7:$R$2843,4,0)</f>
        <v>209.66319999999999</v>
      </c>
      <c r="D26" s="65">
        <f>VLOOKUP($A26,'Return Data'!$B$7:$R$2843,10,0)</f>
        <v>15.138999999999999</v>
      </c>
      <c r="E26" s="66">
        <f t="shared" si="0"/>
        <v>2</v>
      </c>
      <c r="F26" s="65">
        <f>VLOOKUP($A26,'Return Data'!$B$7:$R$2843,11,0)</f>
        <v>20.391500000000001</v>
      </c>
      <c r="G26" s="66">
        <f t="shared" si="1"/>
        <v>10</v>
      </c>
      <c r="H26" s="65">
        <f>VLOOKUP($A26,'Return Data'!$B$7:$R$2843,12,0)</f>
        <v>49.526600000000002</v>
      </c>
      <c r="I26" s="66">
        <f t="shared" si="2"/>
        <v>6</v>
      </c>
      <c r="J26" s="65">
        <f>VLOOKUP($A26,'Return Data'!$B$7:$R$2843,13,0)</f>
        <v>51.712600000000002</v>
      </c>
      <c r="K26" s="66">
        <f t="shared" si="8"/>
        <v>15</v>
      </c>
      <c r="L26" s="65">
        <f>VLOOKUP($A26,'Return Data'!$B$7:$R$2843,17,0)</f>
        <v>20.6767</v>
      </c>
      <c r="M26" s="66">
        <f t="shared" si="10"/>
        <v>4</v>
      </c>
      <c r="N26" s="65">
        <f>VLOOKUP($A26,'Return Data'!$B$7:$R$2843,14,0)</f>
        <v>16.353899999999999</v>
      </c>
      <c r="O26" s="66">
        <f t="shared" si="11"/>
        <v>4</v>
      </c>
      <c r="P26" s="65">
        <f>VLOOKUP($A26,'Return Data'!$B$7:$R$2843,15,0)</f>
        <v>17.356400000000001</v>
      </c>
      <c r="Q26" s="66">
        <f t="shared" si="12"/>
        <v>3</v>
      </c>
      <c r="R26" s="65">
        <f>VLOOKUP($A26,'Return Data'!$B$7:$R$2843,16,0)</f>
        <v>19.966999999999999</v>
      </c>
      <c r="S26" s="67">
        <f t="shared" si="6"/>
        <v>5</v>
      </c>
    </row>
    <row r="27" spans="1:19" x14ac:dyDescent="0.3">
      <c r="A27" s="63" t="s">
        <v>858</v>
      </c>
      <c r="B27" s="64">
        <f>VLOOKUP($A27,'Return Data'!$B$7:$R$2843,3,0)</f>
        <v>44372</v>
      </c>
      <c r="C27" s="65">
        <f>VLOOKUP($A27,'Return Data'!$B$7:$R$2843,4,0)</f>
        <v>246.53720000000001</v>
      </c>
      <c r="D27" s="65">
        <f>VLOOKUP($A27,'Return Data'!$B$7:$R$2843,10,0)</f>
        <v>10.560700000000001</v>
      </c>
      <c r="E27" s="66">
        <f t="shared" si="0"/>
        <v>21</v>
      </c>
      <c r="F27" s="65">
        <f>VLOOKUP($A27,'Return Data'!$B$7:$R$2843,11,0)</f>
        <v>15.8322</v>
      </c>
      <c r="G27" s="66">
        <f t="shared" si="1"/>
        <v>16</v>
      </c>
      <c r="H27" s="65">
        <f>VLOOKUP($A27,'Return Data'!$B$7:$R$2843,12,0)</f>
        <v>40.218200000000003</v>
      </c>
      <c r="I27" s="66">
        <f t="shared" si="2"/>
        <v>18</v>
      </c>
      <c r="J27" s="65">
        <f>VLOOKUP($A27,'Return Data'!$B$7:$R$2843,13,0)</f>
        <v>47.489600000000003</v>
      </c>
      <c r="K27" s="66">
        <f t="shared" si="8"/>
        <v>20</v>
      </c>
      <c r="L27" s="65">
        <f>VLOOKUP($A27,'Return Data'!$B$7:$R$2843,17,0)</f>
        <v>15.5366</v>
      </c>
      <c r="M27" s="66">
        <f t="shared" si="10"/>
        <v>16</v>
      </c>
      <c r="N27" s="65">
        <f>VLOOKUP($A27,'Return Data'!$B$7:$R$2843,14,0)</f>
        <v>13.360799999999999</v>
      </c>
      <c r="O27" s="66">
        <f t="shared" si="11"/>
        <v>12</v>
      </c>
      <c r="P27" s="65">
        <f>VLOOKUP($A27,'Return Data'!$B$7:$R$2843,15,0)</f>
        <v>15.205</v>
      </c>
      <c r="Q27" s="66">
        <f t="shared" si="12"/>
        <v>8</v>
      </c>
      <c r="R27" s="65">
        <f>VLOOKUP($A27,'Return Data'!$B$7:$R$2843,16,0)</f>
        <v>18.460999999999999</v>
      </c>
      <c r="S27" s="67">
        <f t="shared" si="6"/>
        <v>6</v>
      </c>
    </row>
    <row r="28" spans="1:19" x14ac:dyDescent="0.3">
      <c r="A28" s="63" t="s">
        <v>861</v>
      </c>
      <c r="B28" s="64">
        <f>VLOOKUP($A28,'Return Data'!$B$7:$R$2843,3,0)</f>
        <v>44372</v>
      </c>
      <c r="C28" s="65">
        <f>VLOOKUP($A28,'Return Data'!$B$7:$R$2843,4,0)</f>
        <v>13.475300000000001</v>
      </c>
      <c r="D28" s="65">
        <f>VLOOKUP($A28,'Return Data'!$B$7:$R$2843,10,0)</f>
        <v>12.6744</v>
      </c>
      <c r="E28" s="66">
        <f t="shared" si="0"/>
        <v>11</v>
      </c>
      <c r="F28" s="65">
        <f>VLOOKUP($A28,'Return Data'!$B$7:$R$2843,11,0)</f>
        <v>21.831499999999998</v>
      </c>
      <c r="G28" s="66">
        <f t="shared" si="1"/>
        <v>7</v>
      </c>
      <c r="H28" s="65">
        <f>VLOOKUP($A28,'Return Data'!$B$7:$R$2843,12,0)</f>
        <v>48.877000000000002</v>
      </c>
      <c r="I28" s="66">
        <f>RANK(H28,H$8:H$29,0)</f>
        <v>8</v>
      </c>
      <c r="J28" s="65">
        <f>VLOOKUP($A28,'Return Data'!$B$7:$R$2843,13,0)</f>
        <v>61.076000000000001</v>
      </c>
      <c r="K28" s="66">
        <f t="shared" ref="K28" si="13">RANK(J28,J$8:J$29,0)</f>
        <v>6</v>
      </c>
      <c r="L28" s="65"/>
      <c r="M28" s="66"/>
      <c r="N28" s="65"/>
      <c r="O28" s="66"/>
      <c r="P28" s="65"/>
      <c r="Q28" s="66"/>
      <c r="R28" s="65">
        <f>VLOOKUP($A28,'Return Data'!$B$7:$R$2843,16,0)</f>
        <v>21.127300000000002</v>
      </c>
      <c r="S28" s="67">
        <f t="shared" si="6"/>
        <v>4</v>
      </c>
    </row>
    <row r="29" spans="1:19" x14ac:dyDescent="0.3">
      <c r="A29" s="63" t="s">
        <v>863</v>
      </c>
      <c r="B29" s="64">
        <f>VLOOKUP($A29,'Return Data'!$B$7:$R$2843,3,0)</f>
        <v>44372</v>
      </c>
      <c r="C29" s="65">
        <f>VLOOKUP($A29,'Return Data'!$B$7:$R$2843,4,0)</f>
        <v>16</v>
      </c>
      <c r="D29" s="65">
        <f>VLOOKUP($A29,'Return Data'!$B$7:$R$2843,10,0)</f>
        <v>12.5176</v>
      </c>
      <c r="E29" s="66">
        <f t="shared" si="0"/>
        <v>13</v>
      </c>
      <c r="F29" s="65">
        <f>VLOOKUP($A29,'Return Data'!$B$7:$R$2843,11,0)</f>
        <v>19.7605</v>
      </c>
      <c r="G29" s="66">
        <f t="shared" si="1"/>
        <v>11</v>
      </c>
      <c r="H29" s="65">
        <f>VLOOKUP($A29,'Return Data'!$B$7:$R$2843,12,0)</f>
        <v>44.665500000000002</v>
      </c>
      <c r="I29" s="66">
        <f>RANK(H29,H$8:H$29,0)</f>
        <v>12</v>
      </c>
      <c r="J29" s="65">
        <f>VLOOKUP($A29,'Return Data'!$B$7:$R$2843,13,0)</f>
        <v>58.730200000000004</v>
      </c>
      <c r="K29" s="66">
        <f t="shared" ref="K29" si="14">RANK(J29,J$8:J$29,0)</f>
        <v>8</v>
      </c>
      <c r="L29" s="65"/>
      <c r="M29" s="66"/>
      <c r="N29" s="65"/>
      <c r="O29" s="66"/>
      <c r="P29" s="65"/>
      <c r="Q29" s="66"/>
      <c r="R29" s="65">
        <f>VLOOKUP($A29,'Return Data'!$B$7:$R$2843,16,0)</f>
        <v>28.226099999999999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12.597763636363636</v>
      </c>
      <c r="E31" s="74"/>
      <c r="F31" s="75">
        <f>AVERAGE(F8:F29)</f>
        <v>19.112313636363634</v>
      </c>
      <c r="G31" s="74"/>
      <c r="H31" s="75">
        <f>AVERAGE(H8:H29)</f>
        <v>46.177986363636357</v>
      </c>
      <c r="I31" s="74"/>
      <c r="J31" s="75">
        <f>AVERAGE(J8:J29)</f>
        <v>55.10199545454546</v>
      </c>
      <c r="K31" s="74"/>
      <c r="L31" s="75">
        <f>AVERAGE(L8:L29)</f>
        <v>18.489377777777779</v>
      </c>
      <c r="M31" s="74"/>
      <c r="N31" s="75">
        <f>AVERAGE(N8:N29)</f>
        <v>13.643705882352945</v>
      </c>
      <c r="O31" s="74"/>
      <c r="P31" s="75">
        <f>AVERAGE(P8:P29)</f>
        <v>15.126020000000006</v>
      </c>
      <c r="Q31" s="74"/>
      <c r="R31" s="75">
        <f>AVERAGE(R8:R29)</f>
        <v>15.599990909090907</v>
      </c>
      <c r="S31" s="76"/>
    </row>
    <row r="32" spans="1:19" x14ac:dyDescent="0.3">
      <c r="A32" s="73" t="s">
        <v>28</v>
      </c>
      <c r="B32" s="74"/>
      <c r="C32" s="74"/>
      <c r="D32" s="75">
        <f>MIN(D8:D29)</f>
        <v>8.6035000000000004</v>
      </c>
      <c r="E32" s="74"/>
      <c r="F32" s="75">
        <f>MIN(F8:F29)</f>
        <v>8.5022000000000002</v>
      </c>
      <c r="G32" s="74"/>
      <c r="H32" s="75">
        <f>MIN(H8:H29)</f>
        <v>28.2441</v>
      </c>
      <c r="I32" s="74"/>
      <c r="J32" s="75">
        <f>MIN(J8:J29)</f>
        <v>39.264899999999997</v>
      </c>
      <c r="K32" s="74"/>
      <c r="L32" s="75">
        <f>MIN(L8:L29)</f>
        <v>7.8151000000000002</v>
      </c>
      <c r="M32" s="74"/>
      <c r="N32" s="75">
        <f>MIN(N8:N29)</f>
        <v>7.5045000000000002</v>
      </c>
      <c r="O32" s="74"/>
      <c r="P32" s="75">
        <f>MIN(P8:P29)</f>
        <v>10.447699999999999</v>
      </c>
      <c r="Q32" s="74"/>
      <c r="R32" s="75">
        <f>MIN(R8:R29)</f>
        <v>0.42849999999999999</v>
      </c>
      <c r="S32" s="76"/>
    </row>
    <row r="33" spans="1:19" ht="15" thickBot="1" x14ac:dyDescent="0.35">
      <c r="A33" s="77" t="s">
        <v>29</v>
      </c>
      <c r="B33" s="78"/>
      <c r="C33" s="78"/>
      <c r="D33" s="79">
        <f>MAX(D8:D29)</f>
        <v>16.052</v>
      </c>
      <c r="E33" s="78"/>
      <c r="F33" s="79">
        <f>MAX(F8:F29)</f>
        <v>28.741499999999998</v>
      </c>
      <c r="G33" s="78"/>
      <c r="H33" s="79">
        <f>MAX(H8:H29)</f>
        <v>69.174199999999999</v>
      </c>
      <c r="I33" s="78"/>
      <c r="J33" s="79">
        <f>MAX(J8:J29)</f>
        <v>70.823400000000007</v>
      </c>
      <c r="K33" s="78"/>
      <c r="L33" s="79">
        <f>MAX(L8:L29)</f>
        <v>26.029</v>
      </c>
      <c r="M33" s="78"/>
      <c r="N33" s="79">
        <f>MAX(N8:N29)</f>
        <v>21.185700000000001</v>
      </c>
      <c r="O33" s="78"/>
      <c r="P33" s="79">
        <f>MAX(P8:P29)</f>
        <v>19.311499999999999</v>
      </c>
      <c r="Q33" s="78"/>
      <c r="R33" s="79">
        <f>MAX(R8:R29)</f>
        <v>29.948899999999998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44372</v>
      </c>
      <c r="C8" s="65">
        <f>VLOOKUP($A8,'Return Data'!$B$7:$R$2843,4,0)</f>
        <v>53.732399999999998</v>
      </c>
      <c r="D8" s="65">
        <f>VLOOKUP($A8,'Return Data'!$B$7:$R$2843,10,0)</f>
        <v>20.319800000000001</v>
      </c>
      <c r="E8" s="66">
        <f t="shared" ref="E8:E30" si="0">RANK(D8,D$8:D$30,0)</f>
        <v>20</v>
      </c>
      <c r="F8" s="65">
        <f>VLOOKUP($A8,'Return Data'!$B$7:$R$2843,11,0)</f>
        <v>36.517699999999998</v>
      </c>
      <c r="G8" s="66">
        <f t="shared" ref="G8:G18" si="1">RANK(F8,F$8:F$30,0)</f>
        <v>16</v>
      </c>
      <c r="H8" s="65">
        <f>VLOOKUP($A8,'Return Data'!$B$7:$R$2843,12,0)</f>
        <v>67.734499999999997</v>
      </c>
      <c r="I8" s="66">
        <f t="shared" ref="I8" si="2">RANK(H8,H$8:H$30,0)</f>
        <v>13</v>
      </c>
      <c r="J8" s="65">
        <f>VLOOKUP($A8,'Return Data'!$B$7:$R$2843,13,0)</f>
        <v>99.296000000000006</v>
      </c>
      <c r="K8" s="66">
        <f t="shared" ref="K8" si="3">RANK(J8,J$8:J$30,0)</f>
        <v>12</v>
      </c>
      <c r="L8" s="65">
        <f>VLOOKUP($A8,'Return Data'!$B$7:$R$2843,17,0)</f>
        <v>23.459599999999998</v>
      </c>
      <c r="M8" s="66">
        <f>RANK(L8,L$8:L$30,0)</f>
        <v>19</v>
      </c>
      <c r="N8" s="65">
        <f>VLOOKUP($A8,'Return Data'!$B$7:$R$2843,14,0)</f>
        <v>9.3071000000000002</v>
      </c>
      <c r="O8" s="66">
        <f>RANK(N8,N$8:N$30,0)</f>
        <v>15</v>
      </c>
      <c r="P8" s="65">
        <f>VLOOKUP($A8,'Return Data'!$B$7:$R$2843,15,0)</f>
        <v>14.157</v>
      </c>
      <c r="Q8" s="66">
        <f>RANK(P8,P$8:P$30,0)</f>
        <v>12</v>
      </c>
      <c r="R8" s="65">
        <f>VLOOKUP($A8,'Return Data'!$B$7:$R$2843,16,0)</f>
        <v>17.918900000000001</v>
      </c>
      <c r="S8" s="67">
        <f t="shared" ref="S8:S30" si="4">RANK(R8,R$8:R$30,0)</f>
        <v>17</v>
      </c>
    </row>
    <row r="9" spans="1:20" x14ac:dyDescent="0.3">
      <c r="A9" s="63" t="s">
        <v>1448</v>
      </c>
      <c r="B9" s="64">
        <f>VLOOKUP($A9,'Return Data'!$B$7:$R$2843,3,0)</f>
        <v>44372</v>
      </c>
      <c r="C9" s="65">
        <f>VLOOKUP($A9,'Return Data'!$B$7:$R$2843,4,0)</f>
        <v>55.55</v>
      </c>
      <c r="D9" s="65">
        <f>VLOOKUP($A9,'Return Data'!$B$7:$R$2843,10,0)</f>
        <v>20.264099999999999</v>
      </c>
      <c r="E9" s="66">
        <f t="shared" si="0"/>
        <v>21</v>
      </c>
      <c r="F9" s="65">
        <f>VLOOKUP($A9,'Return Data'!$B$7:$R$2843,11,0)</f>
        <v>31.7287</v>
      </c>
      <c r="G9" s="66">
        <f t="shared" si="1"/>
        <v>22</v>
      </c>
      <c r="H9" s="65">
        <f>VLOOKUP($A9,'Return Data'!$B$7:$R$2843,12,0)</f>
        <v>57.722900000000003</v>
      </c>
      <c r="I9" s="66">
        <f t="shared" ref="I9:I30" si="5">RANK(H9,H$8:H$30,0)</f>
        <v>23</v>
      </c>
      <c r="J9" s="65">
        <f>VLOOKUP($A9,'Return Data'!$B$7:$R$2843,13,0)</f>
        <v>83.697100000000006</v>
      </c>
      <c r="K9" s="66">
        <f t="shared" ref="K9:K30" si="6">RANK(J9,J$8:J$30,0)</f>
        <v>23</v>
      </c>
      <c r="L9" s="65">
        <f>VLOOKUP($A9,'Return Data'!$B$7:$R$2843,17,0)</f>
        <v>34.461100000000002</v>
      </c>
      <c r="M9" s="66">
        <f t="shared" ref="M9:M30" si="7">RANK(L9,L$8:L$30,0)</f>
        <v>11</v>
      </c>
      <c r="N9" s="65">
        <f>VLOOKUP($A9,'Return Data'!$B$7:$R$2843,14,0)</f>
        <v>25.6874</v>
      </c>
      <c r="O9" s="66">
        <f t="shared" ref="O9:O30" si="8">RANK(N9,N$8:N$30,0)</f>
        <v>2</v>
      </c>
      <c r="P9" s="65">
        <f>VLOOKUP($A9,'Return Data'!$B$7:$R$2843,15,0)</f>
        <v>21.824000000000002</v>
      </c>
      <c r="Q9" s="66">
        <f t="shared" ref="Q9:Q30" si="9">RANK(P9,P$8:P$30,0)</f>
        <v>4</v>
      </c>
      <c r="R9" s="65">
        <f>VLOOKUP($A9,'Return Data'!$B$7:$R$2843,16,0)</f>
        <v>25.401800000000001</v>
      </c>
      <c r="S9" s="67">
        <f t="shared" si="4"/>
        <v>11</v>
      </c>
    </row>
    <row r="10" spans="1:20" x14ac:dyDescent="0.3">
      <c r="A10" s="63" t="s">
        <v>1450</v>
      </c>
      <c r="B10" s="64">
        <f>VLOOKUP($A10,'Return Data'!$B$7:$R$2843,3,0)</f>
        <v>44372</v>
      </c>
      <c r="C10" s="65">
        <f>VLOOKUP($A10,'Return Data'!$B$7:$R$2843,4,0)</f>
        <v>23.09</v>
      </c>
      <c r="D10" s="65">
        <f>VLOOKUP($A10,'Return Data'!$B$7:$R$2843,10,0)</f>
        <v>24.608699999999999</v>
      </c>
      <c r="E10" s="66">
        <f t="shared" si="0"/>
        <v>8</v>
      </c>
      <c r="F10" s="65">
        <f>VLOOKUP($A10,'Return Data'!$B$7:$R$2843,11,0)</f>
        <v>41.309699999999999</v>
      </c>
      <c r="G10" s="66">
        <f t="shared" si="1"/>
        <v>9</v>
      </c>
      <c r="H10" s="65">
        <f>VLOOKUP($A10,'Return Data'!$B$7:$R$2843,12,0)</f>
        <v>68.294499999999999</v>
      </c>
      <c r="I10" s="66">
        <f t="shared" si="5"/>
        <v>11</v>
      </c>
      <c r="J10" s="65">
        <f>VLOOKUP($A10,'Return Data'!$B$7:$R$2843,13,0)</f>
        <v>112.4195</v>
      </c>
      <c r="K10" s="66">
        <f t="shared" si="6"/>
        <v>3</v>
      </c>
      <c r="L10" s="65">
        <f>VLOOKUP($A10,'Return Data'!$B$7:$R$2843,17,0)</f>
        <v>48.4238</v>
      </c>
      <c r="M10" s="66">
        <f t="shared" si="7"/>
        <v>2</v>
      </c>
      <c r="N10" s="65"/>
      <c r="O10" s="66"/>
      <c r="P10" s="65"/>
      <c r="Q10" s="66"/>
      <c r="R10" s="65">
        <f>VLOOKUP($A10,'Return Data'!$B$7:$R$2843,16,0)</f>
        <v>39.425199999999997</v>
      </c>
      <c r="S10" s="67">
        <f t="shared" si="4"/>
        <v>2</v>
      </c>
    </row>
    <row r="11" spans="1:20" x14ac:dyDescent="0.3">
      <c r="A11" s="63" t="s">
        <v>1452</v>
      </c>
      <c r="B11" s="64">
        <f>VLOOKUP($A11,'Return Data'!$B$7:$R$2843,3,0)</f>
        <v>44372</v>
      </c>
      <c r="C11" s="65">
        <f>VLOOKUP($A11,'Return Data'!$B$7:$R$2843,4,0)</f>
        <v>19.34</v>
      </c>
      <c r="D11" s="65">
        <f>VLOOKUP($A11,'Return Data'!$B$7:$R$2843,10,0)</f>
        <v>24.854700000000001</v>
      </c>
      <c r="E11" s="66">
        <f t="shared" si="0"/>
        <v>7</v>
      </c>
      <c r="F11" s="65">
        <f>VLOOKUP($A11,'Return Data'!$B$7:$R$2843,11,0)</f>
        <v>41.581299999999999</v>
      </c>
      <c r="G11" s="66">
        <f t="shared" si="1"/>
        <v>8</v>
      </c>
      <c r="H11" s="65">
        <f>VLOOKUP($A11,'Return Data'!$B$7:$R$2843,12,0)</f>
        <v>66.580500000000001</v>
      </c>
      <c r="I11" s="66">
        <f t="shared" si="5"/>
        <v>14</v>
      </c>
      <c r="J11" s="65">
        <f>VLOOKUP($A11,'Return Data'!$B$7:$R$2843,13,0)</f>
        <v>104.4397</v>
      </c>
      <c r="K11" s="66">
        <f t="shared" si="6"/>
        <v>6</v>
      </c>
      <c r="L11" s="65">
        <f>VLOOKUP($A11,'Return Data'!$B$7:$R$2843,17,0)</f>
        <v>40.058599999999998</v>
      </c>
      <c r="M11" s="66">
        <f t="shared" si="7"/>
        <v>4</v>
      </c>
      <c r="N11" s="65"/>
      <c r="O11" s="66"/>
      <c r="P11" s="65"/>
      <c r="Q11" s="66"/>
      <c r="R11" s="65">
        <f>VLOOKUP($A11,'Return Data'!$B$7:$R$2843,16,0)</f>
        <v>32.2624</v>
      </c>
      <c r="S11" s="67">
        <f t="shared" si="4"/>
        <v>6</v>
      </c>
    </row>
    <row r="12" spans="1:20" x14ac:dyDescent="0.3">
      <c r="A12" s="63" t="s">
        <v>1454</v>
      </c>
      <c r="B12" s="64">
        <f>VLOOKUP($A12,'Return Data'!$B$7:$R$2843,3,0)</f>
        <v>44372</v>
      </c>
      <c r="C12" s="65">
        <f>VLOOKUP($A12,'Return Data'!$B$7:$R$2843,4,0)</f>
        <v>98.638999999999996</v>
      </c>
      <c r="D12" s="65">
        <f>VLOOKUP($A12,'Return Data'!$B$7:$R$2843,10,0)</f>
        <v>21.3735</v>
      </c>
      <c r="E12" s="66">
        <f t="shared" si="0"/>
        <v>15</v>
      </c>
      <c r="F12" s="65">
        <f>VLOOKUP($A12,'Return Data'!$B$7:$R$2843,11,0)</f>
        <v>34.299599999999998</v>
      </c>
      <c r="G12" s="66">
        <f t="shared" si="1"/>
        <v>20</v>
      </c>
      <c r="H12" s="65">
        <f>VLOOKUP($A12,'Return Data'!$B$7:$R$2843,12,0)</f>
        <v>61.011699999999998</v>
      </c>
      <c r="I12" s="66">
        <f t="shared" si="5"/>
        <v>20</v>
      </c>
      <c r="J12" s="65">
        <f>VLOOKUP($A12,'Return Data'!$B$7:$R$2843,13,0)</f>
        <v>91.005399999999995</v>
      </c>
      <c r="K12" s="66">
        <f t="shared" si="6"/>
        <v>18</v>
      </c>
      <c r="L12" s="65">
        <f>VLOOKUP($A12,'Return Data'!$B$7:$R$2843,17,0)</f>
        <v>31.676100000000002</v>
      </c>
      <c r="M12" s="66">
        <f t="shared" si="7"/>
        <v>13</v>
      </c>
      <c r="N12" s="65">
        <f>VLOOKUP($A12,'Return Data'!$B$7:$R$2843,14,0)</f>
        <v>17.706499999999998</v>
      </c>
      <c r="O12" s="66">
        <f t="shared" si="8"/>
        <v>8</v>
      </c>
      <c r="P12" s="65">
        <f>VLOOKUP($A12,'Return Data'!$B$7:$R$2843,15,0)</f>
        <v>16.0931</v>
      </c>
      <c r="Q12" s="66">
        <f t="shared" si="9"/>
        <v>10</v>
      </c>
      <c r="R12" s="65">
        <f>VLOOKUP($A12,'Return Data'!$B$7:$R$2843,16,0)</f>
        <v>22.577100000000002</v>
      </c>
      <c r="S12" s="67">
        <f t="shared" si="4"/>
        <v>12</v>
      </c>
    </row>
    <row r="13" spans="1:20" x14ac:dyDescent="0.3">
      <c r="A13" s="63" t="s">
        <v>1456</v>
      </c>
      <c r="B13" s="64">
        <f>VLOOKUP($A13,'Return Data'!$B$7:$R$2843,3,0)</f>
        <v>44372</v>
      </c>
      <c r="C13" s="65">
        <f>VLOOKUP($A13,'Return Data'!$B$7:$R$2843,4,0)</f>
        <v>21.388000000000002</v>
      </c>
      <c r="D13" s="65">
        <f>VLOOKUP($A13,'Return Data'!$B$7:$R$2843,10,0)</f>
        <v>21.157900000000001</v>
      </c>
      <c r="E13" s="66">
        <f t="shared" si="0"/>
        <v>17</v>
      </c>
      <c r="F13" s="65">
        <f>VLOOKUP($A13,'Return Data'!$B$7:$R$2843,11,0)</f>
        <v>42.302100000000003</v>
      </c>
      <c r="G13" s="66">
        <f t="shared" si="1"/>
        <v>7</v>
      </c>
      <c r="H13" s="65">
        <f>VLOOKUP($A13,'Return Data'!$B$7:$R$2843,12,0)</f>
        <v>72.247699999999995</v>
      </c>
      <c r="I13" s="66">
        <f t="shared" si="5"/>
        <v>6</v>
      </c>
      <c r="J13" s="65">
        <f>VLOOKUP($A13,'Return Data'!$B$7:$R$2843,13,0)</f>
        <v>104.9641</v>
      </c>
      <c r="K13" s="66">
        <f t="shared" si="6"/>
        <v>5</v>
      </c>
      <c r="L13" s="65">
        <f>VLOOKUP($A13,'Return Data'!$B$7:$R$2843,17,0)</f>
        <v>39.402299999999997</v>
      </c>
      <c r="M13" s="66">
        <f t="shared" si="7"/>
        <v>5</v>
      </c>
      <c r="N13" s="65"/>
      <c r="O13" s="66"/>
      <c r="P13" s="65"/>
      <c r="Q13" s="66"/>
      <c r="R13" s="65">
        <f>VLOOKUP($A13,'Return Data'!$B$7:$R$2843,16,0)</f>
        <v>37.619199999999999</v>
      </c>
      <c r="S13" s="67">
        <f t="shared" si="4"/>
        <v>4</v>
      </c>
    </row>
    <row r="14" spans="1:20" x14ac:dyDescent="0.3">
      <c r="A14" s="63" t="s">
        <v>1459</v>
      </c>
      <c r="B14" s="64">
        <f>VLOOKUP($A14,'Return Data'!$B$7:$R$2843,3,0)</f>
        <v>44372</v>
      </c>
      <c r="C14" s="65">
        <f>VLOOKUP($A14,'Return Data'!$B$7:$R$2843,4,0)</f>
        <v>83.665999999999997</v>
      </c>
      <c r="D14" s="65">
        <f>VLOOKUP($A14,'Return Data'!$B$7:$R$2843,10,0)</f>
        <v>17.0625</v>
      </c>
      <c r="E14" s="66">
        <f t="shared" si="0"/>
        <v>23</v>
      </c>
      <c r="F14" s="65">
        <f>VLOOKUP($A14,'Return Data'!$B$7:$R$2843,11,0)</f>
        <v>33.158900000000003</v>
      </c>
      <c r="G14" s="66">
        <f t="shared" si="1"/>
        <v>21</v>
      </c>
      <c r="H14" s="65">
        <f>VLOOKUP($A14,'Return Data'!$B$7:$R$2843,12,0)</f>
        <v>64.568200000000004</v>
      </c>
      <c r="I14" s="66">
        <f t="shared" si="5"/>
        <v>17</v>
      </c>
      <c r="J14" s="65">
        <f>VLOOKUP($A14,'Return Data'!$B$7:$R$2843,13,0)</f>
        <v>92.474999999999994</v>
      </c>
      <c r="K14" s="66">
        <f t="shared" si="6"/>
        <v>17</v>
      </c>
      <c r="L14" s="65">
        <f>VLOOKUP($A14,'Return Data'!$B$7:$R$2843,17,0)</f>
        <v>21.566099999999999</v>
      </c>
      <c r="M14" s="66">
        <f t="shared" si="7"/>
        <v>20</v>
      </c>
      <c r="N14" s="65">
        <f>VLOOKUP($A14,'Return Data'!$B$7:$R$2843,14,0)</f>
        <v>10.995799999999999</v>
      </c>
      <c r="O14" s="66">
        <f t="shared" si="8"/>
        <v>14</v>
      </c>
      <c r="P14" s="65">
        <f>VLOOKUP($A14,'Return Data'!$B$7:$R$2843,15,0)</f>
        <v>13.8226</v>
      </c>
      <c r="Q14" s="66">
        <f t="shared" si="9"/>
        <v>13</v>
      </c>
      <c r="R14" s="65">
        <f>VLOOKUP($A14,'Return Data'!$B$7:$R$2843,16,0)</f>
        <v>20.4941</v>
      </c>
      <c r="S14" s="67">
        <f t="shared" si="4"/>
        <v>15</v>
      </c>
    </row>
    <row r="15" spans="1:20" x14ac:dyDescent="0.3">
      <c r="A15" s="63" t="s">
        <v>1460</v>
      </c>
      <c r="B15" s="64">
        <f>VLOOKUP($A15,'Return Data'!$B$7:$R$2843,3,0)</f>
        <v>44372</v>
      </c>
      <c r="C15" s="65">
        <f>VLOOKUP($A15,'Return Data'!$B$7:$R$2843,4,0)</f>
        <v>70.322999999999993</v>
      </c>
      <c r="D15" s="65">
        <f>VLOOKUP($A15,'Return Data'!$B$7:$R$2843,10,0)</f>
        <v>25.3507</v>
      </c>
      <c r="E15" s="66">
        <f t="shared" si="0"/>
        <v>5</v>
      </c>
      <c r="F15" s="65">
        <f>VLOOKUP($A15,'Return Data'!$B$7:$R$2843,11,0)</f>
        <v>42.755899999999997</v>
      </c>
      <c r="G15" s="66">
        <f t="shared" si="1"/>
        <v>6</v>
      </c>
      <c r="H15" s="65">
        <f>VLOOKUP($A15,'Return Data'!$B$7:$R$2843,12,0)</f>
        <v>73.171000000000006</v>
      </c>
      <c r="I15" s="66">
        <f t="shared" si="5"/>
        <v>4</v>
      </c>
      <c r="J15" s="65">
        <f>VLOOKUP($A15,'Return Data'!$B$7:$R$2843,13,0)</f>
        <v>102.0428</v>
      </c>
      <c r="K15" s="66">
        <f t="shared" si="6"/>
        <v>8</v>
      </c>
      <c r="L15" s="65">
        <f>VLOOKUP($A15,'Return Data'!$B$7:$R$2843,17,0)</f>
        <v>24.9102</v>
      </c>
      <c r="M15" s="66">
        <f t="shared" si="7"/>
        <v>18</v>
      </c>
      <c r="N15" s="65">
        <f>VLOOKUP($A15,'Return Data'!$B$7:$R$2843,14,0)</f>
        <v>14.425599999999999</v>
      </c>
      <c r="O15" s="66">
        <f t="shared" si="8"/>
        <v>9</v>
      </c>
      <c r="P15" s="65">
        <f>VLOOKUP($A15,'Return Data'!$B$7:$R$2843,15,0)</f>
        <v>20.43</v>
      </c>
      <c r="Q15" s="66">
        <f t="shared" si="9"/>
        <v>6</v>
      </c>
      <c r="R15" s="65">
        <f>VLOOKUP($A15,'Return Data'!$B$7:$R$2843,16,0)</f>
        <v>19.143599999999999</v>
      </c>
      <c r="S15" s="67">
        <f t="shared" si="4"/>
        <v>16</v>
      </c>
    </row>
    <row r="16" spans="1:20" x14ac:dyDescent="0.3">
      <c r="A16" s="63" t="s">
        <v>1463</v>
      </c>
      <c r="B16" s="64">
        <f>VLOOKUP($A16,'Return Data'!$B$7:$R$2843,3,0)</f>
        <v>44372</v>
      </c>
      <c r="C16" s="65">
        <f>VLOOKUP($A16,'Return Data'!$B$7:$R$2843,4,0)</f>
        <v>81.448700000000002</v>
      </c>
      <c r="D16" s="65">
        <f>VLOOKUP($A16,'Return Data'!$B$7:$R$2843,10,0)</f>
        <v>22.7928</v>
      </c>
      <c r="E16" s="66">
        <f t="shared" si="0"/>
        <v>11</v>
      </c>
      <c r="F16" s="65">
        <f>VLOOKUP($A16,'Return Data'!$B$7:$R$2843,11,0)</f>
        <v>38.339399999999998</v>
      </c>
      <c r="G16" s="66">
        <f t="shared" si="1"/>
        <v>13</v>
      </c>
      <c r="H16" s="65">
        <f>VLOOKUP($A16,'Return Data'!$B$7:$R$2843,12,0)</f>
        <v>67.744500000000002</v>
      </c>
      <c r="I16" s="66">
        <f t="shared" si="5"/>
        <v>12</v>
      </c>
      <c r="J16" s="65">
        <f>VLOOKUP($A16,'Return Data'!$B$7:$R$2843,13,0)</f>
        <v>95.981899999999996</v>
      </c>
      <c r="K16" s="66">
        <f t="shared" si="6"/>
        <v>16</v>
      </c>
      <c r="L16" s="65">
        <f>VLOOKUP($A16,'Return Data'!$B$7:$R$2843,17,0)</f>
        <v>27.595600000000001</v>
      </c>
      <c r="M16" s="66">
        <f t="shared" si="7"/>
        <v>14</v>
      </c>
      <c r="N16" s="65">
        <f>VLOOKUP($A16,'Return Data'!$B$7:$R$2843,14,0)</f>
        <v>12.754300000000001</v>
      </c>
      <c r="O16" s="66">
        <f t="shared" si="8"/>
        <v>12</v>
      </c>
      <c r="P16" s="65">
        <f>VLOOKUP($A16,'Return Data'!$B$7:$R$2843,15,0)</f>
        <v>14.7226</v>
      </c>
      <c r="Q16" s="66">
        <f t="shared" si="9"/>
        <v>11</v>
      </c>
      <c r="R16" s="65">
        <f>VLOOKUP($A16,'Return Data'!$B$7:$R$2843,16,0)</f>
        <v>17.529800000000002</v>
      </c>
      <c r="S16" s="67">
        <f t="shared" si="4"/>
        <v>18</v>
      </c>
    </row>
    <row r="17" spans="1:19" x14ac:dyDescent="0.3">
      <c r="A17" s="63" t="s">
        <v>1465</v>
      </c>
      <c r="B17" s="64">
        <f>VLOOKUP($A17,'Return Data'!$B$7:$R$2843,3,0)</f>
        <v>44372</v>
      </c>
      <c r="C17" s="65">
        <f>VLOOKUP($A17,'Return Data'!$B$7:$R$2843,4,0)</f>
        <v>45.9</v>
      </c>
      <c r="D17" s="65">
        <f>VLOOKUP($A17,'Return Data'!$B$7:$R$2843,10,0)</f>
        <v>21.2041</v>
      </c>
      <c r="E17" s="66">
        <f t="shared" si="0"/>
        <v>16</v>
      </c>
      <c r="F17" s="65">
        <f>VLOOKUP($A17,'Return Data'!$B$7:$R$2843,11,0)</f>
        <v>38.712600000000002</v>
      </c>
      <c r="G17" s="66">
        <f t="shared" si="1"/>
        <v>12</v>
      </c>
      <c r="H17" s="65">
        <f>VLOOKUP($A17,'Return Data'!$B$7:$R$2843,12,0)</f>
        <v>71.396600000000007</v>
      </c>
      <c r="I17" s="66">
        <f t="shared" si="5"/>
        <v>8</v>
      </c>
      <c r="J17" s="65">
        <f>VLOOKUP($A17,'Return Data'!$B$7:$R$2843,13,0)</f>
        <v>102.47020000000001</v>
      </c>
      <c r="K17" s="66">
        <f t="shared" si="6"/>
        <v>7</v>
      </c>
      <c r="L17" s="65">
        <f>VLOOKUP($A17,'Return Data'!$B$7:$R$2843,17,0)</f>
        <v>32.132800000000003</v>
      </c>
      <c r="M17" s="66">
        <f t="shared" si="7"/>
        <v>12</v>
      </c>
      <c r="N17" s="65">
        <f>VLOOKUP($A17,'Return Data'!$B$7:$R$2843,14,0)</f>
        <v>20.5303</v>
      </c>
      <c r="O17" s="66">
        <f t="shared" si="8"/>
        <v>5</v>
      </c>
      <c r="P17" s="65">
        <f>VLOOKUP($A17,'Return Data'!$B$7:$R$2843,15,0)</f>
        <v>17.876999999999999</v>
      </c>
      <c r="Q17" s="66">
        <f t="shared" si="9"/>
        <v>8</v>
      </c>
      <c r="R17" s="65">
        <f>VLOOKUP($A17,'Return Data'!$B$7:$R$2843,16,0)</f>
        <v>16.8063</v>
      </c>
      <c r="S17" s="67">
        <f t="shared" si="4"/>
        <v>20</v>
      </c>
    </row>
    <row r="18" spans="1:19" x14ac:dyDescent="0.3">
      <c r="A18" s="63" t="s">
        <v>1467</v>
      </c>
      <c r="B18" s="64">
        <f>VLOOKUP($A18,'Return Data'!$B$7:$R$2843,3,0)</f>
        <v>44372</v>
      </c>
      <c r="C18" s="65">
        <f>VLOOKUP($A18,'Return Data'!$B$7:$R$2843,4,0)</f>
        <v>15.36</v>
      </c>
      <c r="D18" s="65">
        <f>VLOOKUP($A18,'Return Data'!$B$7:$R$2843,10,0)</f>
        <v>20.470600000000001</v>
      </c>
      <c r="E18" s="66">
        <f t="shared" si="0"/>
        <v>19</v>
      </c>
      <c r="F18" s="65">
        <f>VLOOKUP($A18,'Return Data'!$B$7:$R$2843,11,0)</f>
        <v>36.170200000000001</v>
      </c>
      <c r="G18" s="66">
        <f t="shared" si="1"/>
        <v>17</v>
      </c>
      <c r="H18" s="65">
        <f>VLOOKUP($A18,'Return Data'!$B$7:$R$2843,12,0)</f>
        <v>63.578299999999999</v>
      </c>
      <c r="I18" s="66">
        <f t="shared" si="5"/>
        <v>18</v>
      </c>
      <c r="J18" s="65">
        <f>VLOOKUP($A18,'Return Data'!$B$7:$R$2843,13,0)</f>
        <v>90.807500000000005</v>
      </c>
      <c r="K18" s="66">
        <f t="shared" si="6"/>
        <v>19</v>
      </c>
      <c r="L18" s="65">
        <f>VLOOKUP($A18,'Return Data'!$B$7:$R$2843,17,0)</f>
        <v>25.7331</v>
      </c>
      <c r="M18" s="66">
        <f t="shared" si="7"/>
        <v>17</v>
      </c>
      <c r="N18" s="65">
        <f>VLOOKUP($A18,'Return Data'!$B$7:$R$2843,14,0)</f>
        <v>13.183400000000001</v>
      </c>
      <c r="O18" s="66">
        <f t="shared" si="8"/>
        <v>11</v>
      </c>
      <c r="P18" s="65"/>
      <c r="Q18" s="66"/>
      <c r="R18" s="65">
        <f>VLOOKUP($A18,'Return Data'!$B$7:$R$2843,16,0)</f>
        <v>11.285500000000001</v>
      </c>
      <c r="S18" s="67">
        <f t="shared" si="4"/>
        <v>23</v>
      </c>
    </row>
    <row r="19" spans="1:19" x14ac:dyDescent="0.3">
      <c r="A19" s="63" t="s">
        <v>1468</v>
      </c>
      <c r="B19" s="64">
        <f>VLOOKUP($A19,'Return Data'!$B$7:$R$2843,3,0)</f>
        <v>44372</v>
      </c>
      <c r="C19" s="65">
        <f>VLOOKUP($A19,'Return Data'!$B$7:$R$2843,4,0)</f>
        <v>20.27</v>
      </c>
      <c r="D19" s="65">
        <f>VLOOKUP($A19,'Return Data'!$B$7:$R$2843,10,0)</f>
        <v>26.371600000000001</v>
      </c>
      <c r="E19" s="66">
        <f t="shared" si="0"/>
        <v>4</v>
      </c>
      <c r="F19" s="65">
        <f>VLOOKUP($A19,'Return Data'!$B$7:$R$2843,11,0)</f>
        <v>35.7669</v>
      </c>
      <c r="G19" s="66">
        <f t="shared" ref="G19" si="10">RANK(F19,F$8:F$30,0)</f>
        <v>18</v>
      </c>
      <c r="H19" s="65">
        <f>VLOOKUP($A19,'Return Data'!$B$7:$R$2843,12,0)</f>
        <v>65.334400000000002</v>
      </c>
      <c r="I19" s="66">
        <f t="shared" si="5"/>
        <v>16</v>
      </c>
      <c r="J19" s="65">
        <f>VLOOKUP($A19,'Return Data'!$B$7:$R$2843,13,0)</f>
        <v>100.09869999999999</v>
      </c>
      <c r="K19" s="66">
        <f t="shared" si="6"/>
        <v>10</v>
      </c>
      <c r="L19" s="65"/>
      <c r="M19" s="66"/>
      <c r="N19" s="65"/>
      <c r="O19" s="66"/>
      <c r="P19" s="65"/>
      <c r="Q19" s="66"/>
      <c r="R19" s="65">
        <f>VLOOKUP($A19,'Return Data'!$B$7:$R$2843,16,0)</f>
        <v>70.002799999999993</v>
      </c>
      <c r="S19" s="67">
        <f t="shared" si="4"/>
        <v>1</v>
      </c>
    </row>
    <row r="20" spans="1:19" x14ac:dyDescent="0.3">
      <c r="A20" s="63" t="s">
        <v>1470</v>
      </c>
      <c r="B20" s="64">
        <f>VLOOKUP($A20,'Return Data'!$B$7:$R$2843,3,0)</f>
        <v>44372</v>
      </c>
      <c r="C20" s="65">
        <f>VLOOKUP($A20,'Return Data'!$B$7:$R$2843,4,0)</f>
        <v>19.010000000000002</v>
      </c>
      <c r="D20" s="65">
        <f>VLOOKUP($A20,'Return Data'!$B$7:$R$2843,10,0)</f>
        <v>22.487100000000002</v>
      </c>
      <c r="E20" s="66">
        <f t="shared" si="0"/>
        <v>13</v>
      </c>
      <c r="F20" s="65">
        <f>VLOOKUP($A20,'Return Data'!$B$7:$R$2843,11,0)</f>
        <v>38.962000000000003</v>
      </c>
      <c r="G20" s="66">
        <f>RANK(F20,F$8:F$30,0)</f>
        <v>11</v>
      </c>
      <c r="H20" s="65">
        <f>VLOOKUP($A20,'Return Data'!$B$7:$R$2843,12,0)</f>
        <v>65.4482</v>
      </c>
      <c r="I20" s="66">
        <f t="shared" si="5"/>
        <v>15</v>
      </c>
      <c r="J20" s="65">
        <f>VLOOKUP($A20,'Return Data'!$B$7:$R$2843,13,0)</f>
        <v>87.106300000000005</v>
      </c>
      <c r="K20" s="66">
        <f t="shared" si="6"/>
        <v>21</v>
      </c>
      <c r="L20" s="65">
        <f>VLOOKUP($A20,'Return Data'!$B$7:$R$2843,17,0)</f>
        <v>34.627400000000002</v>
      </c>
      <c r="M20" s="66">
        <f t="shared" si="7"/>
        <v>10</v>
      </c>
      <c r="N20" s="65"/>
      <c r="O20" s="66"/>
      <c r="P20" s="65"/>
      <c r="Q20" s="66"/>
      <c r="R20" s="65">
        <f>VLOOKUP($A20,'Return Data'!$B$7:$R$2843,16,0)</f>
        <v>27.375599999999999</v>
      </c>
      <c r="S20" s="67">
        <f t="shared" si="4"/>
        <v>9</v>
      </c>
    </row>
    <row r="21" spans="1:19" x14ac:dyDescent="0.3">
      <c r="A21" s="63" t="s">
        <v>1472</v>
      </c>
      <c r="B21" s="64">
        <f>VLOOKUP($A21,'Return Data'!$B$7:$R$2843,3,0)</f>
        <v>44372</v>
      </c>
      <c r="C21" s="65">
        <f>VLOOKUP($A21,'Return Data'!$B$7:$R$2843,4,0)</f>
        <v>15.3848</v>
      </c>
      <c r="D21" s="65">
        <f>VLOOKUP($A21,'Return Data'!$B$7:$R$2843,10,0)</f>
        <v>22.5871</v>
      </c>
      <c r="E21" s="66">
        <f t="shared" si="0"/>
        <v>12</v>
      </c>
      <c r="F21" s="65">
        <f>VLOOKUP($A21,'Return Data'!$B$7:$R$2843,11,0)</f>
        <v>35.638500000000001</v>
      </c>
      <c r="G21" s="66">
        <f>RANK(F21,F$8:F$30,0)</f>
        <v>19</v>
      </c>
      <c r="H21" s="65">
        <f>VLOOKUP($A21,'Return Data'!$B$7:$R$2843,12,0)</f>
        <v>61.593200000000003</v>
      </c>
      <c r="I21" s="66">
        <f t="shared" si="5"/>
        <v>19</v>
      </c>
      <c r="J21" s="65">
        <f>VLOOKUP($A21,'Return Data'!$B$7:$R$2843,13,0)</f>
        <v>83.760499999999993</v>
      </c>
      <c r="K21" s="66">
        <f t="shared" si="6"/>
        <v>22</v>
      </c>
      <c r="L21" s="65"/>
      <c r="M21" s="66"/>
      <c r="N21" s="65"/>
      <c r="O21" s="66"/>
      <c r="P21" s="65"/>
      <c r="Q21" s="66"/>
      <c r="R21" s="65">
        <f>VLOOKUP($A21,'Return Data'!$B$7:$R$2843,16,0)</f>
        <v>37.4788</v>
      </c>
      <c r="S21" s="67">
        <f t="shared" si="4"/>
        <v>5</v>
      </c>
    </row>
    <row r="22" spans="1:19" x14ac:dyDescent="0.3">
      <c r="A22" s="63" t="s">
        <v>1475</v>
      </c>
      <c r="B22" s="64">
        <f>VLOOKUP($A22,'Return Data'!$B$7:$R$2843,3,0)</f>
        <v>44372</v>
      </c>
      <c r="C22" s="65">
        <f>VLOOKUP($A22,'Return Data'!$B$7:$R$2843,4,0)</f>
        <v>155.21299999999999</v>
      </c>
      <c r="D22" s="65">
        <f>VLOOKUP($A22,'Return Data'!$B$7:$R$2843,10,0)</f>
        <v>21.3948</v>
      </c>
      <c r="E22" s="66">
        <f t="shared" si="0"/>
        <v>14</v>
      </c>
      <c r="F22" s="65">
        <f>VLOOKUP($A22,'Return Data'!$B$7:$R$2843,11,0)</f>
        <v>46.198399999999999</v>
      </c>
      <c r="G22" s="66">
        <f t="shared" ref="G22:G30" si="11">RANK(F22,F$8:F$30,0)</f>
        <v>3</v>
      </c>
      <c r="H22" s="65">
        <f>VLOOKUP($A22,'Return Data'!$B$7:$R$2843,12,0)</f>
        <v>80.953699999999998</v>
      </c>
      <c r="I22" s="66">
        <f t="shared" si="5"/>
        <v>2</v>
      </c>
      <c r="J22" s="65">
        <f>VLOOKUP($A22,'Return Data'!$B$7:$R$2843,13,0)</f>
        <v>118.2379</v>
      </c>
      <c r="K22" s="66">
        <f t="shared" si="6"/>
        <v>2</v>
      </c>
      <c r="L22" s="65">
        <f>VLOOKUP($A22,'Return Data'!$B$7:$R$2843,17,0)</f>
        <v>42.5764</v>
      </c>
      <c r="M22" s="66">
        <f t="shared" si="7"/>
        <v>3</v>
      </c>
      <c r="N22" s="65">
        <f>VLOOKUP($A22,'Return Data'!$B$7:$R$2843,14,0)</f>
        <v>24.656199999999998</v>
      </c>
      <c r="O22" s="66">
        <f t="shared" si="8"/>
        <v>3</v>
      </c>
      <c r="P22" s="65">
        <f>VLOOKUP($A22,'Return Data'!$B$7:$R$2843,15,0)</f>
        <v>22.054500000000001</v>
      </c>
      <c r="Q22" s="66">
        <f t="shared" si="9"/>
        <v>3</v>
      </c>
      <c r="R22" s="65">
        <f>VLOOKUP($A22,'Return Data'!$B$7:$R$2843,16,0)</f>
        <v>21.1736</v>
      </c>
      <c r="S22" s="67">
        <f t="shared" si="4"/>
        <v>13</v>
      </c>
    </row>
    <row r="23" spans="1:19" x14ac:dyDescent="0.3">
      <c r="A23" s="63" t="s">
        <v>1476</v>
      </c>
      <c r="B23" s="64">
        <f>VLOOKUP($A23,'Return Data'!$B$7:$R$2843,3,0)</f>
        <v>44372</v>
      </c>
      <c r="C23" s="65">
        <f>VLOOKUP($A23,'Return Data'!$B$7:$R$2843,4,0)</f>
        <v>39.17</v>
      </c>
      <c r="D23" s="65">
        <f>VLOOKUP($A23,'Return Data'!$B$7:$R$2843,10,0)</f>
        <v>26.7925</v>
      </c>
      <c r="E23" s="66">
        <f t="shared" si="0"/>
        <v>3</v>
      </c>
      <c r="F23" s="65">
        <f>VLOOKUP($A23,'Return Data'!$B$7:$R$2843,11,0)</f>
        <v>42.919699999999999</v>
      </c>
      <c r="G23" s="66">
        <f t="shared" si="11"/>
        <v>5</v>
      </c>
      <c r="H23" s="65">
        <f>VLOOKUP($A23,'Return Data'!$B$7:$R$2843,12,0)</f>
        <v>72.0321</v>
      </c>
      <c r="I23" s="66">
        <f t="shared" si="5"/>
        <v>7</v>
      </c>
      <c r="J23" s="65">
        <f>VLOOKUP($A23,'Return Data'!$B$7:$R$2843,13,0)</f>
        <v>98.6006</v>
      </c>
      <c r="K23" s="66">
        <f t="shared" si="6"/>
        <v>13</v>
      </c>
      <c r="L23" s="65">
        <f>VLOOKUP($A23,'Return Data'!$B$7:$R$2843,17,0)</f>
        <v>26.6035</v>
      </c>
      <c r="M23" s="66">
        <f t="shared" si="7"/>
        <v>15</v>
      </c>
      <c r="N23" s="65">
        <f>VLOOKUP($A23,'Return Data'!$B$7:$R$2843,14,0)</f>
        <v>13.3133</v>
      </c>
      <c r="O23" s="66">
        <f t="shared" si="8"/>
        <v>10</v>
      </c>
      <c r="P23" s="65">
        <f>VLOOKUP($A23,'Return Data'!$B$7:$R$2843,15,0)</f>
        <v>20.1313</v>
      </c>
      <c r="Q23" s="66">
        <f t="shared" si="9"/>
        <v>7</v>
      </c>
      <c r="R23" s="65">
        <f>VLOOKUP($A23,'Return Data'!$B$7:$R$2843,16,0)</f>
        <v>21.118200000000002</v>
      </c>
      <c r="S23" s="67">
        <f t="shared" si="4"/>
        <v>14</v>
      </c>
    </row>
    <row r="24" spans="1:19" x14ac:dyDescent="0.3">
      <c r="A24" s="63" t="s">
        <v>1479</v>
      </c>
      <c r="B24" s="64">
        <f>VLOOKUP($A24,'Return Data'!$B$7:$R$2843,3,0)</f>
        <v>44372</v>
      </c>
      <c r="C24" s="65">
        <f>VLOOKUP($A24,'Return Data'!$B$7:$R$2843,4,0)</f>
        <v>76.605400000000003</v>
      </c>
      <c r="D24" s="65">
        <f>VLOOKUP($A24,'Return Data'!$B$7:$R$2843,10,0)</f>
        <v>24.140599999999999</v>
      </c>
      <c r="E24" s="66">
        <f t="shared" si="0"/>
        <v>9</v>
      </c>
      <c r="F24" s="65">
        <f>VLOOKUP($A24,'Return Data'!$B$7:$R$2843,11,0)</f>
        <v>45.151699999999998</v>
      </c>
      <c r="G24" s="66">
        <f t="shared" si="11"/>
        <v>4</v>
      </c>
      <c r="H24" s="65">
        <f>VLOOKUP($A24,'Return Data'!$B$7:$R$2843,12,0)</f>
        <v>73.119500000000002</v>
      </c>
      <c r="I24" s="66">
        <f t="shared" si="5"/>
        <v>5</v>
      </c>
      <c r="J24" s="65">
        <f>VLOOKUP($A24,'Return Data'!$B$7:$R$2843,13,0)</f>
        <v>105.5809</v>
      </c>
      <c r="K24" s="66">
        <f t="shared" si="6"/>
        <v>4</v>
      </c>
      <c r="L24" s="65">
        <f>VLOOKUP($A24,'Return Data'!$B$7:$R$2843,17,0)</f>
        <v>35.529899999999998</v>
      </c>
      <c r="M24" s="66">
        <f t="shared" si="7"/>
        <v>8</v>
      </c>
      <c r="N24" s="65">
        <f>VLOOKUP($A24,'Return Data'!$B$7:$R$2843,14,0)</f>
        <v>20.150600000000001</v>
      </c>
      <c r="O24" s="66">
        <f t="shared" si="8"/>
        <v>6</v>
      </c>
      <c r="P24" s="65">
        <f>VLOOKUP($A24,'Return Data'!$B$7:$R$2843,15,0)</f>
        <v>23.38</v>
      </c>
      <c r="Q24" s="66">
        <f t="shared" si="9"/>
        <v>2</v>
      </c>
      <c r="R24" s="65">
        <f>VLOOKUP($A24,'Return Data'!$B$7:$R$2843,16,0)</f>
        <v>25.709499999999998</v>
      </c>
      <c r="S24" s="67">
        <f t="shared" si="4"/>
        <v>10</v>
      </c>
    </row>
    <row r="25" spans="1:19" x14ac:dyDescent="0.3">
      <c r="A25" s="63" t="s">
        <v>1480</v>
      </c>
      <c r="B25" s="64">
        <f>VLOOKUP($A25,'Return Data'!$B$7:$R$2843,3,0)</f>
        <v>44372</v>
      </c>
      <c r="C25" s="65">
        <f>VLOOKUP($A25,'Return Data'!$B$7:$R$2843,4,0)</f>
        <v>20.07</v>
      </c>
      <c r="D25" s="65">
        <f>VLOOKUP($A25,'Return Data'!$B$7:$R$2843,10,0)</f>
        <v>25.280899999999999</v>
      </c>
      <c r="E25" s="66">
        <f t="shared" si="0"/>
        <v>6</v>
      </c>
      <c r="F25" s="65">
        <f>VLOOKUP($A25,'Return Data'!$B$7:$R$2843,11,0)</f>
        <v>40.447899999999997</v>
      </c>
      <c r="G25" s="66">
        <f t="shared" si="11"/>
        <v>10</v>
      </c>
      <c r="H25" s="65">
        <f>VLOOKUP($A25,'Return Data'!$B$7:$R$2843,12,0)</f>
        <v>69.081699999999998</v>
      </c>
      <c r="I25" s="66">
        <f t="shared" si="5"/>
        <v>10</v>
      </c>
      <c r="J25" s="65">
        <f>VLOOKUP($A25,'Return Data'!$B$7:$R$2843,13,0)</f>
        <v>101.3039</v>
      </c>
      <c r="K25" s="66">
        <f t="shared" si="6"/>
        <v>9</v>
      </c>
      <c r="L25" s="65"/>
      <c r="M25" s="66"/>
      <c r="N25" s="65"/>
      <c r="O25" s="66"/>
      <c r="P25" s="65"/>
      <c r="Q25" s="66"/>
      <c r="R25" s="65">
        <f>VLOOKUP($A25,'Return Data'!$B$7:$R$2843,16,0)</f>
        <v>38.890999999999998</v>
      </c>
      <c r="S25" s="67">
        <f t="shared" si="4"/>
        <v>3</v>
      </c>
    </row>
    <row r="26" spans="1:19" x14ac:dyDescent="0.3">
      <c r="A26" s="63" t="s">
        <v>1483</v>
      </c>
      <c r="B26" s="64">
        <f>VLOOKUP($A26,'Return Data'!$B$7:$R$2843,3,0)</f>
        <v>44372</v>
      </c>
      <c r="C26" s="65">
        <f>VLOOKUP($A26,'Return Data'!$B$7:$R$2843,4,0)</f>
        <v>117.4999</v>
      </c>
      <c r="D26" s="65">
        <f>VLOOKUP($A26,'Return Data'!$B$7:$R$2843,10,0)</f>
        <v>41.668900000000001</v>
      </c>
      <c r="E26" s="66">
        <f t="shared" si="0"/>
        <v>1</v>
      </c>
      <c r="F26" s="65">
        <f>VLOOKUP($A26,'Return Data'!$B$7:$R$2843,11,0)</f>
        <v>66.927499999999995</v>
      </c>
      <c r="G26" s="66">
        <f t="shared" si="11"/>
        <v>1</v>
      </c>
      <c r="H26" s="65">
        <f>VLOOKUP($A26,'Return Data'!$B$7:$R$2843,12,0)</f>
        <v>98.194999999999993</v>
      </c>
      <c r="I26" s="66">
        <f t="shared" si="5"/>
        <v>1</v>
      </c>
      <c r="J26" s="65">
        <f>VLOOKUP($A26,'Return Data'!$B$7:$R$2843,13,0)</f>
        <v>178.53809999999999</v>
      </c>
      <c r="K26" s="66">
        <f t="shared" si="6"/>
        <v>1</v>
      </c>
      <c r="L26" s="65">
        <f>VLOOKUP($A26,'Return Data'!$B$7:$R$2843,17,0)</f>
        <v>60.428400000000003</v>
      </c>
      <c r="M26" s="66">
        <f t="shared" si="7"/>
        <v>1</v>
      </c>
      <c r="N26" s="65">
        <f>VLOOKUP($A26,'Return Data'!$B$7:$R$2843,14,0)</f>
        <v>31.708100000000002</v>
      </c>
      <c r="O26" s="66">
        <f t="shared" si="8"/>
        <v>1</v>
      </c>
      <c r="P26" s="65">
        <f>VLOOKUP($A26,'Return Data'!$B$7:$R$2843,15,0)</f>
        <v>20.515699999999999</v>
      </c>
      <c r="Q26" s="66">
        <f t="shared" si="9"/>
        <v>5</v>
      </c>
      <c r="R26" s="65">
        <f>VLOOKUP($A26,'Return Data'!$B$7:$R$2843,16,0)</f>
        <v>15.7258</v>
      </c>
      <c r="S26" s="67">
        <f t="shared" si="4"/>
        <v>21</v>
      </c>
    </row>
    <row r="27" spans="1:19" x14ac:dyDescent="0.3">
      <c r="A27" s="63" t="s">
        <v>1484</v>
      </c>
      <c r="B27" s="64">
        <f>VLOOKUP($A27,'Return Data'!$B$7:$R$2843,3,0)</f>
        <v>44372</v>
      </c>
      <c r="C27" s="65">
        <f>VLOOKUP($A27,'Return Data'!$B$7:$R$2843,4,0)</f>
        <v>100.1155</v>
      </c>
      <c r="D27" s="65">
        <f>VLOOKUP($A27,'Return Data'!$B$7:$R$2843,10,0)</f>
        <v>18.2423</v>
      </c>
      <c r="E27" s="66">
        <f t="shared" si="0"/>
        <v>22</v>
      </c>
      <c r="F27" s="65">
        <f>VLOOKUP($A27,'Return Data'!$B$7:$R$2843,11,0)</f>
        <v>31.2728</v>
      </c>
      <c r="G27" s="66">
        <f t="shared" si="11"/>
        <v>23</v>
      </c>
      <c r="H27" s="65">
        <f>VLOOKUP($A27,'Return Data'!$B$7:$R$2843,12,0)</f>
        <v>60.224499999999999</v>
      </c>
      <c r="I27" s="66">
        <f t="shared" si="5"/>
        <v>21</v>
      </c>
      <c r="J27" s="65">
        <f>VLOOKUP($A27,'Return Data'!$B$7:$R$2843,13,0)</f>
        <v>88.217100000000002</v>
      </c>
      <c r="K27" s="66">
        <f t="shared" si="6"/>
        <v>20</v>
      </c>
      <c r="L27" s="65">
        <f>VLOOKUP($A27,'Return Data'!$B$7:$R$2843,17,0)</f>
        <v>35.484299999999998</v>
      </c>
      <c r="M27" s="66">
        <f t="shared" si="7"/>
        <v>9</v>
      </c>
      <c r="N27" s="65">
        <f>VLOOKUP($A27,'Return Data'!$B$7:$R$2843,14,0)</f>
        <v>22.072900000000001</v>
      </c>
      <c r="O27" s="66">
        <f t="shared" si="8"/>
        <v>4</v>
      </c>
      <c r="P27" s="65">
        <f>VLOOKUP($A27,'Return Data'!$B$7:$R$2843,15,0)</f>
        <v>24.1525</v>
      </c>
      <c r="Q27" s="66">
        <f t="shared" si="9"/>
        <v>1</v>
      </c>
      <c r="R27" s="65">
        <f>VLOOKUP($A27,'Return Data'!$B$7:$R$2843,16,0)</f>
        <v>27.4559</v>
      </c>
      <c r="S27" s="67">
        <f t="shared" si="4"/>
        <v>8</v>
      </c>
    </row>
    <row r="28" spans="1:19" x14ac:dyDescent="0.3">
      <c r="A28" s="63" t="s">
        <v>1487</v>
      </c>
      <c r="B28" s="64">
        <f>VLOOKUP($A28,'Return Data'!$B$7:$R$2843,3,0)</f>
        <v>44372</v>
      </c>
      <c r="C28" s="65">
        <f>VLOOKUP($A28,'Return Data'!$B$7:$R$2843,4,0)</f>
        <v>134.1173</v>
      </c>
      <c r="D28" s="65">
        <f>VLOOKUP($A28,'Return Data'!$B$7:$R$2843,10,0)</f>
        <v>23.9757</v>
      </c>
      <c r="E28" s="66">
        <f t="shared" si="0"/>
        <v>10</v>
      </c>
      <c r="F28" s="65">
        <f>VLOOKUP($A28,'Return Data'!$B$7:$R$2843,11,0)</f>
        <v>38.000399999999999</v>
      </c>
      <c r="G28" s="66">
        <f t="shared" si="11"/>
        <v>14</v>
      </c>
      <c r="H28" s="65">
        <f>VLOOKUP($A28,'Return Data'!$B$7:$R$2843,12,0)</f>
        <v>69.966700000000003</v>
      </c>
      <c r="I28" s="66">
        <f t="shared" si="5"/>
        <v>9</v>
      </c>
      <c r="J28" s="65">
        <f>VLOOKUP($A28,'Return Data'!$B$7:$R$2843,13,0)</f>
        <v>96.892300000000006</v>
      </c>
      <c r="K28" s="66">
        <f t="shared" si="6"/>
        <v>15</v>
      </c>
      <c r="L28" s="65">
        <f>VLOOKUP($A28,'Return Data'!$B$7:$R$2843,17,0)</f>
        <v>26.4694</v>
      </c>
      <c r="M28" s="66">
        <f t="shared" si="7"/>
        <v>16</v>
      </c>
      <c r="N28" s="65">
        <f>VLOOKUP($A28,'Return Data'!$B$7:$R$2843,14,0)</f>
        <v>12.2148</v>
      </c>
      <c r="O28" s="66">
        <f t="shared" si="8"/>
        <v>13</v>
      </c>
      <c r="P28" s="65">
        <f>VLOOKUP($A28,'Return Data'!$B$7:$R$2843,15,0)</f>
        <v>13.662800000000001</v>
      </c>
      <c r="Q28" s="66">
        <f t="shared" si="9"/>
        <v>14</v>
      </c>
      <c r="R28" s="65">
        <f>VLOOKUP($A28,'Return Data'!$B$7:$R$2843,16,0)</f>
        <v>17.349599999999999</v>
      </c>
      <c r="S28" s="67">
        <f t="shared" si="4"/>
        <v>19</v>
      </c>
    </row>
    <row r="29" spans="1:19" x14ac:dyDescent="0.3">
      <c r="A29" s="63" t="s">
        <v>1488</v>
      </c>
      <c r="B29" s="64">
        <f>VLOOKUP($A29,'Return Data'!$B$7:$R$2843,3,0)</f>
        <v>44372</v>
      </c>
      <c r="C29" s="65">
        <f>VLOOKUP($A29,'Return Data'!$B$7:$R$2843,4,0)</f>
        <v>19.685400000000001</v>
      </c>
      <c r="D29" s="65">
        <f>VLOOKUP($A29,'Return Data'!$B$7:$R$2843,10,0)</f>
        <v>27.282599999999999</v>
      </c>
      <c r="E29" s="66">
        <f t="shared" si="0"/>
        <v>2</v>
      </c>
      <c r="F29" s="65">
        <f>VLOOKUP($A29,'Return Data'!$B$7:$R$2843,11,0)</f>
        <v>51.056600000000003</v>
      </c>
      <c r="G29" s="66">
        <f t="shared" si="11"/>
        <v>2</v>
      </c>
      <c r="H29" s="65">
        <f>VLOOKUP($A29,'Return Data'!$B$7:$R$2843,12,0)</f>
        <v>75.925899999999999</v>
      </c>
      <c r="I29" s="66">
        <f t="shared" si="5"/>
        <v>3</v>
      </c>
      <c r="J29" s="65">
        <f>VLOOKUP($A29,'Return Data'!$B$7:$R$2843,13,0)</f>
        <v>99.392300000000006</v>
      </c>
      <c r="K29" s="66">
        <f t="shared" si="6"/>
        <v>11</v>
      </c>
      <c r="L29" s="65">
        <f>VLOOKUP($A29,'Return Data'!$B$7:$R$2843,17,0)</f>
        <v>36.529200000000003</v>
      </c>
      <c r="M29" s="66">
        <f t="shared" si="7"/>
        <v>7</v>
      </c>
      <c r="N29" s="65"/>
      <c r="O29" s="66"/>
      <c r="P29" s="65"/>
      <c r="Q29" s="66"/>
      <c r="R29" s="65">
        <f>VLOOKUP($A29,'Return Data'!$B$7:$R$2843,16,0)</f>
        <v>29.510200000000001</v>
      </c>
      <c r="S29" s="67">
        <f t="shared" si="4"/>
        <v>7</v>
      </c>
    </row>
    <row r="30" spans="1:19" x14ac:dyDescent="0.3">
      <c r="A30" s="63" t="s">
        <v>1490</v>
      </c>
      <c r="B30" s="64">
        <f>VLOOKUP($A30,'Return Data'!$B$7:$R$2843,3,0)</f>
        <v>44372</v>
      </c>
      <c r="C30" s="65">
        <f>VLOOKUP($A30,'Return Data'!$B$7:$R$2843,4,0)</f>
        <v>26.18</v>
      </c>
      <c r="D30" s="65">
        <f>VLOOKUP($A30,'Return Data'!$B$7:$R$2843,10,0)</f>
        <v>21.147600000000001</v>
      </c>
      <c r="E30" s="66">
        <f t="shared" si="0"/>
        <v>18</v>
      </c>
      <c r="F30" s="65">
        <f>VLOOKUP($A30,'Return Data'!$B$7:$R$2843,11,0)</f>
        <v>37.572299999999998</v>
      </c>
      <c r="G30" s="66">
        <f t="shared" si="11"/>
        <v>15</v>
      </c>
      <c r="H30" s="65">
        <f>VLOOKUP($A30,'Return Data'!$B$7:$R$2843,12,0)</f>
        <v>59.245699999999999</v>
      </c>
      <c r="I30" s="66">
        <f t="shared" si="5"/>
        <v>22</v>
      </c>
      <c r="J30" s="65">
        <f>VLOOKUP($A30,'Return Data'!$B$7:$R$2843,13,0)</f>
        <v>98.183199999999999</v>
      </c>
      <c r="K30" s="66">
        <f t="shared" si="6"/>
        <v>14</v>
      </c>
      <c r="L30" s="65">
        <f>VLOOKUP($A30,'Return Data'!$B$7:$R$2843,17,0)</f>
        <v>37.874699999999997</v>
      </c>
      <c r="M30" s="66">
        <f t="shared" si="7"/>
        <v>6</v>
      </c>
      <c r="N30" s="65">
        <f>VLOOKUP($A30,'Return Data'!$B$7:$R$2843,14,0)</f>
        <v>19.149000000000001</v>
      </c>
      <c r="O30" s="66">
        <f t="shared" si="8"/>
        <v>7</v>
      </c>
      <c r="P30" s="65">
        <f>VLOOKUP($A30,'Return Data'!$B$7:$R$2843,15,0)</f>
        <v>16.536799999999999</v>
      </c>
      <c r="Q30" s="66">
        <f t="shared" si="9"/>
        <v>9</v>
      </c>
      <c r="R30" s="65">
        <f>VLOOKUP($A30,'Return Data'!$B$7:$R$2843,16,0)</f>
        <v>14.634499999999999</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23.514395652173913</v>
      </c>
      <c r="E32" s="74"/>
      <c r="F32" s="75">
        <f>AVERAGE(F8:F30)</f>
        <v>40.295252173913049</v>
      </c>
      <c r="G32" s="74"/>
      <c r="H32" s="75">
        <f>AVERAGE(H8:H30)</f>
        <v>68.920478260869558</v>
      </c>
      <c r="I32" s="74"/>
      <c r="J32" s="75">
        <f>AVERAGE(J8:J30)</f>
        <v>101.54395652173913</v>
      </c>
      <c r="K32" s="74"/>
      <c r="L32" s="75">
        <f>AVERAGE(L8:L30)</f>
        <v>34.277124999999998</v>
      </c>
      <c r="M32" s="74"/>
      <c r="N32" s="75">
        <f>AVERAGE(N8:N30)</f>
        <v>17.857019999999999</v>
      </c>
      <c r="O32" s="74"/>
      <c r="P32" s="75">
        <f>AVERAGE(P8:P30)</f>
        <v>18.525707142857147</v>
      </c>
      <c r="Q32" s="74"/>
      <c r="R32" s="75">
        <f>AVERAGE(R8:R30)</f>
        <v>26.38649565217392</v>
      </c>
      <c r="S32" s="76"/>
    </row>
    <row r="33" spans="1:19" x14ac:dyDescent="0.3">
      <c r="A33" s="73" t="s">
        <v>28</v>
      </c>
      <c r="B33" s="74"/>
      <c r="C33" s="74"/>
      <c r="D33" s="75">
        <f>MIN(D8:D30)</f>
        <v>17.0625</v>
      </c>
      <c r="E33" s="74"/>
      <c r="F33" s="75">
        <f>MIN(F8:F30)</f>
        <v>31.2728</v>
      </c>
      <c r="G33" s="74"/>
      <c r="H33" s="75">
        <f>MIN(H8:H30)</f>
        <v>57.722900000000003</v>
      </c>
      <c r="I33" s="74"/>
      <c r="J33" s="75">
        <f>MIN(J8:J30)</f>
        <v>83.697100000000006</v>
      </c>
      <c r="K33" s="74"/>
      <c r="L33" s="75">
        <f>MIN(L8:L30)</f>
        <v>21.566099999999999</v>
      </c>
      <c r="M33" s="74"/>
      <c r="N33" s="75">
        <f>MIN(N8:N30)</f>
        <v>9.3071000000000002</v>
      </c>
      <c r="O33" s="74"/>
      <c r="P33" s="75">
        <f>MIN(P8:P30)</f>
        <v>13.662800000000001</v>
      </c>
      <c r="Q33" s="74"/>
      <c r="R33" s="75">
        <f>MIN(R8:R30)</f>
        <v>11.285500000000001</v>
      </c>
      <c r="S33" s="76"/>
    </row>
    <row r="34" spans="1:19" ht="15" thickBot="1" x14ac:dyDescent="0.35">
      <c r="A34" s="77" t="s">
        <v>29</v>
      </c>
      <c r="B34" s="78"/>
      <c r="C34" s="78"/>
      <c r="D34" s="79">
        <f>MAX(D8:D30)</f>
        <v>41.668900000000001</v>
      </c>
      <c r="E34" s="78"/>
      <c r="F34" s="79">
        <f>MAX(F8:F30)</f>
        <v>66.927499999999995</v>
      </c>
      <c r="G34" s="78"/>
      <c r="H34" s="79">
        <f>MAX(H8:H30)</f>
        <v>98.194999999999993</v>
      </c>
      <c r="I34" s="78"/>
      <c r="J34" s="79">
        <f>MAX(J8:J30)</f>
        <v>178.53809999999999</v>
      </c>
      <c r="K34" s="78"/>
      <c r="L34" s="79">
        <f>MAX(L8:L30)</f>
        <v>60.428400000000003</v>
      </c>
      <c r="M34" s="78"/>
      <c r="N34" s="79">
        <f>MAX(N8:N30)</f>
        <v>31.708100000000002</v>
      </c>
      <c r="O34" s="78"/>
      <c r="P34" s="79">
        <f>MAX(P8:P30)</f>
        <v>24.1525</v>
      </c>
      <c r="Q34" s="78"/>
      <c r="R34" s="79">
        <f>MAX(R8:R30)</f>
        <v>70.002799999999993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44372</v>
      </c>
      <c r="C8" s="65">
        <f>VLOOKUP($A8,'Return Data'!$B$7:$R$2843,4,0)</f>
        <v>49.346400000000003</v>
      </c>
      <c r="D8" s="65">
        <f>VLOOKUP($A8,'Return Data'!$B$7:$R$2843,10,0)</f>
        <v>19.999700000000001</v>
      </c>
      <c r="E8" s="66">
        <f t="shared" ref="E8:E30" si="0">RANK(D8,D$8:D$30,0)</f>
        <v>20</v>
      </c>
      <c r="F8" s="65">
        <f>VLOOKUP($A8,'Return Data'!$B$7:$R$2843,11,0)</f>
        <v>35.868600000000001</v>
      </c>
      <c r="G8" s="66">
        <f t="shared" ref="G8" si="1">RANK(F8,F$8:F$30,0)</f>
        <v>16</v>
      </c>
      <c r="H8" s="65">
        <f>VLOOKUP($A8,'Return Data'!$B$7:$R$2843,12,0)</f>
        <v>66.462800000000001</v>
      </c>
      <c r="I8" s="66">
        <f t="shared" ref="I8" si="2">RANK(H8,H$8:H$30,0)</f>
        <v>11</v>
      </c>
      <c r="J8" s="65">
        <f>VLOOKUP($A8,'Return Data'!$B$7:$R$2843,13,0)</f>
        <v>97.125399999999999</v>
      </c>
      <c r="K8" s="66">
        <f t="shared" ref="K8" si="3">RANK(J8,J$8:J$30,0)</f>
        <v>10</v>
      </c>
      <c r="L8" s="65">
        <f>VLOOKUP($A8,'Return Data'!$B$7:$R$2843,17,0)</f>
        <v>22.0794</v>
      </c>
      <c r="M8" s="66">
        <f>RANK(L8,L$8:L$30,0)</f>
        <v>19</v>
      </c>
      <c r="N8" s="65">
        <f>VLOOKUP($A8,'Return Data'!$B$7:$R$2843,14,0)</f>
        <v>8.0692000000000004</v>
      </c>
      <c r="O8" s="66">
        <f>RANK(N8,N$8:N$30,0)</f>
        <v>15</v>
      </c>
      <c r="P8" s="65">
        <f>VLOOKUP($A8,'Return Data'!$B$7:$R$2843,15,0)</f>
        <v>12.873799999999999</v>
      </c>
      <c r="Q8" s="66">
        <f>RANK(P8,P$8:P$30,0)</f>
        <v>12</v>
      </c>
      <c r="R8" s="65">
        <f>VLOOKUP($A8,'Return Data'!$B$7:$R$2843,16,0)</f>
        <v>11.910500000000001</v>
      </c>
      <c r="S8" s="67">
        <f t="shared" ref="S8" si="4">RANK(R8,R$8:R$30,0)</f>
        <v>20</v>
      </c>
    </row>
    <row r="9" spans="1:20" x14ac:dyDescent="0.3">
      <c r="A9" s="63" t="s">
        <v>1449</v>
      </c>
      <c r="B9" s="64">
        <f>VLOOKUP($A9,'Return Data'!$B$7:$R$2843,3,0)</f>
        <v>44372</v>
      </c>
      <c r="C9" s="65">
        <f>VLOOKUP($A9,'Return Data'!$B$7:$R$2843,4,0)</f>
        <v>50.57</v>
      </c>
      <c r="D9" s="65">
        <f>VLOOKUP($A9,'Return Data'!$B$7:$R$2843,10,0)</f>
        <v>19.805700000000002</v>
      </c>
      <c r="E9" s="66">
        <f t="shared" si="0"/>
        <v>21</v>
      </c>
      <c r="F9" s="65">
        <f>VLOOKUP($A9,'Return Data'!$B$7:$R$2843,11,0)</f>
        <v>30.671800000000001</v>
      </c>
      <c r="G9" s="66">
        <f t="shared" ref="G9:G30" si="5">RANK(F9,F$8:F$30,0)</f>
        <v>22</v>
      </c>
      <c r="H9" s="65">
        <f>VLOOKUP($A9,'Return Data'!$B$7:$R$2843,12,0)</f>
        <v>55.791699999999999</v>
      </c>
      <c r="I9" s="66">
        <f t="shared" ref="I9:I30" si="6">RANK(H9,H$8:H$30,0)</f>
        <v>23</v>
      </c>
      <c r="J9" s="65">
        <f>VLOOKUP($A9,'Return Data'!$B$7:$R$2843,13,0)</f>
        <v>80.671700000000001</v>
      </c>
      <c r="K9" s="66">
        <f t="shared" ref="K9:K30" si="7">RANK(J9,J$8:J$30,0)</f>
        <v>22</v>
      </c>
      <c r="L9" s="65">
        <f>VLOOKUP($A9,'Return Data'!$B$7:$R$2843,17,0)</f>
        <v>32.321899999999999</v>
      </c>
      <c r="M9" s="66">
        <f t="shared" ref="M9:M30" si="8">RANK(L9,L$8:L$30,0)</f>
        <v>11</v>
      </c>
      <c r="N9" s="65">
        <f>VLOOKUP($A9,'Return Data'!$B$7:$R$2843,14,0)</f>
        <v>23.903099999999998</v>
      </c>
      <c r="O9" s="66">
        <f t="shared" ref="O9:O30" si="9">RANK(N9,N$8:N$30,0)</f>
        <v>2</v>
      </c>
      <c r="P9" s="65">
        <f>VLOOKUP($A9,'Return Data'!$B$7:$R$2843,15,0)</f>
        <v>20.252700000000001</v>
      </c>
      <c r="Q9" s="66">
        <f t="shared" ref="Q9:Q30" si="10">RANK(P9,P$8:P$30,0)</f>
        <v>4</v>
      </c>
      <c r="R9" s="65">
        <f>VLOOKUP($A9,'Return Data'!$B$7:$R$2843,16,0)</f>
        <v>23.8565</v>
      </c>
      <c r="S9" s="67">
        <f t="shared" ref="S9:S30" si="11">RANK(R9,R$8:R$30,0)</f>
        <v>9</v>
      </c>
    </row>
    <row r="10" spans="1:20" x14ac:dyDescent="0.3">
      <c r="A10" s="63" t="s">
        <v>1451</v>
      </c>
      <c r="B10" s="64">
        <f>VLOOKUP($A10,'Return Data'!$B$7:$R$2843,3,0)</f>
        <v>44372</v>
      </c>
      <c r="C10" s="65">
        <f>VLOOKUP($A10,'Return Data'!$B$7:$R$2843,4,0)</f>
        <v>22.04</v>
      </c>
      <c r="D10" s="65">
        <f>VLOOKUP($A10,'Return Data'!$B$7:$R$2843,10,0)</f>
        <v>24.029299999999999</v>
      </c>
      <c r="E10" s="66">
        <f t="shared" si="0"/>
        <v>8</v>
      </c>
      <c r="F10" s="65">
        <f>VLOOKUP($A10,'Return Data'!$B$7:$R$2843,11,0)</f>
        <v>40.025399999999998</v>
      </c>
      <c r="G10" s="66">
        <f t="shared" si="5"/>
        <v>9</v>
      </c>
      <c r="H10" s="65">
        <f>VLOOKUP($A10,'Return Data'!$B$7:$R$2843,12,0)</f>
        <v>65.963899999999995</v>
      </c>
      <c r="I10" s="66">
        <f t="shared" si="6"/>
        <v>13</v>
      </c>
      <c r="J10" s="65">
        <f>VLOOKUP($A10,'Return Data'!$B$7:$R$2843,13,0)</f>
        <v>108.71210000000001</v>
      </c>
      <c r="K10" s="66">
        <f t="shared" si="7"/>
        <v>3</v>
      </c>
      <c r="L10" s="65">
        <f>VLOOKUP($A10,'Return Data'!$B$7:$R$2843,17,0)</f>
        <v>45.640900000000002</v>
      </c>
      <c r="M10" s="66">
        <f t="shared" si="8"/>
        <v>2</v>
      </c>
      <c r="N10" s="65"/>
      <c r="O10" s="66"/>
      <c r="P10" s="65"/>
      <c r="Q10" s="66"/>
      <c r="R10" s="65">
        <f>VLOOKUP($A10,'Return Data'!$B$7:$R$2843,16,0)</f>
        <v>36.871699999999997</v>
      </c>
      <c r="S10" s="67">
        <f t="shared" si="11"/>
        <v>2</v>
      </c>
    </row>
    <row r="11" spans="1:20" x14ac:dyDescent="0.3">
      <c r="A11" s="63" t="s">
        <v>1453</v>
      </c>
      <c r="B11" s="64">
        <f>VLOOKUP($A11,'Return Data'!$B$7:$R$2843,3,0)</f>
        <v>44372</v>
      </c>
      <c r="C11" s="65">
        <f>VLOOKUP($A11,'Return Data'!$B$7:$R$2843,4,0)</f>
        <v>18.559999999999999</v>
      </c>
      <c r="D11" s="65">
        <f>VLOOKUP($A11,'Return Data'!$B$7:$R$2843,10,0)</f>
        <v>24.313500000000001</v>
      </c>
      <c r="E11" s="66">
        <f t="shared" si="0"/>
        <v>7</v>
      </c>
      <c r="F11" s="65">
        <f>VLOOKUP($A11,'Return Data'!$B$7:$R$2843,11,0)</f>
        <v>40.393300000000004</v>
      </c>
      <c r="G11" s="66">
        <f t="shared" si="5"/>
        <v>8</v>
      </c>
      <c r="H11" s="65">
        <f>VLOOKUP($A11,'Return Data'!$B$7:$R$2843,12,0)</f>
        <v>64.393299999999996</v>
      </c>
      <c r="I11" s="66">
        <f t="shared" si="6"/>
        <v>14</v>
      </c>
      <c r="J11" s="65">
        <f>VLOOKUP($A11,'Return Data'!$B$7:$R$2843,13,0)</f>
        <v>100.86579999999999</v>
      </c>
      <c r="K11" s="66">
        <f t="shared" si="7"/>
        <v>6</v>
      </c>
      <c r="L11" s="65">
        <f>VLOOKUP($A11,'Return Data'!$B$7:$R$2843,17,0)</f>
        <v>37.698500000000003</v>
      </c>
      <c r="M11" s="66">
        <f t="shared" si="8"/>
        <v>4</v>
      </c>
      <c r="N11" s="65"/>
      <c r="O11" s="66"/>
      <c r="P11" s="65"/>
      <c r="Q11" s="66"/>
      <c r="R11" s="65">
        <f>VLOOKUP($A11,'Return Data'!$B$7:$R$2843,16,0)</f>
        <v>29.9742</v>
      </c>
      <c r="S11" s="67">
        <f t="shared" si="11"/>
        <v>6</v>
      </c>
    </row>
    <row r="12" spans="1:20" x14ac:dyDescent="0.3">
      <c r="A12" s="63" t="s">
        <v>1455</v>
      </c>
      <c r="B12" s="64">
        <f>VLOOKUP($A12,'Return Data'!$B$7:$R$2843,3,0)</f>
        <v>44372</v>
      </c>
      <c r="C12" s="65">
        <f>VLOOKUP($A12,'Return Data'!$B$7:$R$2843,4,0)</f>
        <v>93.058000000000007</v>
      </c>
      <c r="D12" s="65">
        <f>VLOOKUP($A12,'Return Data'!$B$7:$R$2843,10,0)</f>
        <v>21.103000000000002</v>
      </c>
      <c r="E12" s="66">
        <f t="shared" si="0"/>
        <v>14</v>
      </c>
      <c r="F12" s="65">
        <f>VLOOKUP($A12,'Return Data'!$B$7:$R$2843,11,0)</f>
        <v>33.696300000000001</v>
      </c>
      <c r="G12" s="66">
        <f t="shared" si="5"/>
        <v>20</v>
      </c>
      <c r="H12" s="65">
        <f>VLOOKUP($A12,'Return Data'!$B$7:$R$2843,12,0)</f>
        <v>59.934699999999999</v>
      </c>
      <c r="I12" s="66">
        <f t="shared" si="6"/>
        <v>19</v>
      </c>
      <c r="J12" s="65">
        <f>VLOOKUP($A12,'Return Data'!$B$7:$R$2843,13,0)</f>
        <v>89.311599999999999</v>
      </c>
      <c r="K12" s="66">
        <f t="shared" si="7"/>
        <v>18</v>
      </c>
      <c r="L12" s="65">
        <f>VLOOKUP($A12,'Return Data'!$B$7:$R$2843,17,0)</f>
        <v>30.5154</v>
      </c>
      <c r="M12" s="66">
        <f t="shared" si="8"/>
        <v>12</v>
      </c>
      <c r="N12" s="65">
        <f>VLOOKUP($A12,'Return Data'!$B$7:$R$2843,14,0)</f>
        <v>16.7393</v>
      </c>
      <c r="O12" s="66">
        <f t="shared" si="9"/>
        <v>8</v>
      </c>
      <c r="P12" s="65">
        <f>VLOOKUP($A12,'Return Data'!$B$7:$R$2843,15,0)</f>
        <v>15.295400000000001</v>
      </c>
      <c r="Q12" s="66">
        <f t="shared" si="10"/>
        <v>10</v>
      </c>
      <c r="R12" s="65">
        <f>VLOOKUP($A12,'Return Data'!$B$7:$R$2843,16,0)</f>
        <v>17.218</v>
      </c>
      <c r="S12" s="67">
        <f t="shared" si="11"/>
        <v>14</v>
      </c>
    </row>
    <row r="13" spans="1:20" x14ac:dyDescent="0.3">
      <c r="A13" s="63" t="s">
        <v>1457</v>
      </c>
      <c r="B13" s="64">
        <f>VLOOKUP($A13,'Return Data'!$B$7:$R$2843,3,0)</f>
        <v>44372</v>
      </c>
      <c r="C13" s="65">
        <f>VLOOKUP($A13,'Return Data'!$B$7:$R$2843,4,0)</f>
        <v>20.614000000000001</v>
      </c>
      <c r="D13" s="65">
        <f>VLOOKUP($A13,'Return Data'!$B$7:$R$2843,10,0)</f>
        <v>20.669699999999999</v>
      </c>
      <c r="E13" s="66">
        <f t="shared" si="0"/>
        <v>18</v>
      </c>
      <c r="F13" s="65">
        <f>VLOOKUP($A13,'Return Data'!$B$7:$R$2843,11,0)</f>
        <v>41.172400000000003</v>
      </c>
      <c r="G13" s="66">
        <f t="shared" si="5"/>
        <v>7</v>
      </c>
      <c r="H13" s="65">
        <f>VLOOKUP($A13,'Return Data'!$B$7:$R$2843,12,0)</f>
        <v>70.222999999999999</v>
      </c>
      <c r="I13" s="66">
        <f t="shared" si="6"/>
        <v>7</v>
      </c>
      <c r="J13" s="65">
        <f>VLOOKUP($A13,'Return Data'!$B$7:$R$2843,13,0)</f>
        <v>101.76179999999999</v>
      </c>
      <c r="K13" s="66">
        <f t="shared" si="7"/>
        <v>5</v>
      </c>
      <c r="L13" s="65">
        <f>VLOOKUP($A13,'Return Data'!$B$7:$R$2843,17,0)</f>
        <v>37.2346</v>
      </c>
      <c r="M13" s="66">
        <f t="shared" si="8"/>
        <v>5</v>
      </c>
      <c r="N13" s="65"/>
      <c r="O13" s="66"/>
      <c r="P13" s="65"/>
      <c r="Q13" s="66"/>
      <c r="R13" s="65">
        <f>VLOOKUP($A13,'Return Data'!$B$7:$R$2843,16,0)</f>
        <v>35.505000000000003</v>
      </c>
      <c r="S13" s="67">
        <f t="shared" si="11"/>
        <v>4</v>
      </c>
    </row>
    <row r="14" spans="1:20" x14ac:dyDescent="0.3">
      <c r="A14" s="63" t="s">
        <v>1458</v>
      </c>
      <c r="B14" s="64">
        <f>VLOOKUP($A14,'Return Data'!$B$7:$R$2843,3,0)</f>
        <v>44372</v>
      </c>
      <c r="C14" s="65">
        <f>VLOOKUP($A14,'Return Data'!$B$7:$R$2843,4,0)</f>
        <v>76.486500000000007</v>
      </c>
      <c r="D14" s="65">
        <f>VLOOKUP($A14,'Return Data'!$B$7:$R$2843,10,0)</f>
        <v>16.8156</v>
      </c>
      <c r="E14" s="66">
        <f t="shared" si="0"/>
        <v>23</v>
      </c>
      <c r="F14" s="65">
        <f>VLOOKUP($A14,'Return Data'!$B$7:$R$2843,11,0)</f>
        <v>32.602400000000003</v>
      </c>
      <c r="G14" s="66">
        <f t="shared" si="5"/>
        <v>21</v>
      </c>
      <c r="H14" s="65">
        <f>VLOOKUP($A14,'Return Data'!$B$7:$R$2843,12,0)</f>
        <v>63.548699999999997</v>
      </c>
      <c r="I14" s="66">
        <f t="shared" si="6"/>
        <v>15</v>
      </c>
      <c r="J14" s="65">
        <f>VLOOKUP($A14,'Return Data'!$B$7:$R$2843,13,0)</f>
        <v>90.883200000000002</v>
      </c>
      <c r="K14" s="66">
        <f t="shared" si="7"/>
        <v>17</v>
      </c>
      <c r="L14" s="65">
        <f>VLOOKUP($A14,'Return Data'!$B$7:$R$2843,17,0)</f>
        <v>20.5152</v>
      </c>
      <c r="M14" s="66">
        <f t="shared" si="8"/>
        <v>20</v>
      </c>
      <c r="N14" s="65">
        <f>VLOOKUP($A14,'Return Data'!$B$7:$R$2843,14,0)</f>
        <v>9.94</v>
      </c>
      <c r="O14" s="66">
        <f t="shared" si="9"/>
        <v>14</v>
      </c>
      <c r="P14" s="65">
        <f>VLOOKUP($A14,'Return Data'!$B$7:$R$2843,15,0)</f>
        <v>12.6059</v>
      </c>
      <c r="Q14" s="66">
        <f t="shared" si="10"/>
        <v>14</v>
      </c>
      <c r="R14" s="65">
        <f>VLOOKUP($A14,'Return Data'!$B$7:$R$2843,16,0)</f>
        <v>14.067500000000001</v>
      </c>
      <c r="S14" s="67">
        <f t="shared" si="11"/>
        <v>17</v>
      </c>
    </row>
    <row r="15" spans="1:20" x14ac:dyDescent="0.3">
      <c r="A15" s="63" t="s">
        <v>1461</v>
      </c>
      <c r="B15" s="64">
        <f>VLOOKUP($A15,'Return Data'!$B$7:$R$2843,3,0)</f>
        <v>44372</v>
      </c>
      <c r="C15" s="65">
        <f>VLOOKUP($A15,'Return Data'!$B$7:$R$2843,4,0)</f>
        <v>64.245000000000005</v>
      </c>
      <c r="D15" s="65">
        <f>VLOOKUP($A15,'Return Data'!$B$7:$R$2843,10,0)</f>
        <v>25.0487</v>
      </c>
      <c r="E15" s="66">
        <f t="shared" si="0"/>
        <v>5</v>
      </c>
      <c r="F15" s="65">
        <f>VLOOKUP($A15,'Return Data'!$B$7:$R$2843,11,0)</f>
        <v>42.078400000000002</v>
      </c>
      <c r="G15" s="66">
        <f t="shared" si="5"/>
        <v>6</v>
      </c>
      <c r="H15" s="65">
        <f>VLOOKUP($A15,'Return Data'!$B$7:$R$2843,12,0)</f>
        <v>71.934399999999997</v>
      </c>
      <c r="I15" s="66">
        <f t="shared" si="6"/>
        <v>5</v>
      </c>
      <c r="J15" s="65">
        <f>VLOOKUP($A15,'Return Data'!$B$7:$R$2843,13,0)</f>
        <v>100.0966</v>
      </c>
      <c r="K15" s="66">
        <f t="shared" si="7"/>
        <v>7</v>
      </c>
      <c r="L15" s="65">
        <f>VLOOKUP($A15,'Return Data'!$B$7:$R$2843,17,0)</f>
        <v>23.6751</v>
      </c>
      <c r="M15" s="66">
        <f t="shared" si="8"/>
        <v>18</v>
      </c>
      <c r="N15" s="65">
        <f>VLOOKUP($A15,'Return Data'!$B$7:$R$2843,14,0)</f>
        <v>13.145899999999999</v>
      </c>
      <c r="O15" s="66">
        <f t="shared" si="9"/>
        <v>9</v>
      </c>
      <c r="P15" s="65">
        <f>VLOOKUP($A15,'Return Data'!$B$7:$R$2843,15,0)</f>
        <v>19.017800000000001</v>
      </c>
      <c r="Q15" s="66">
        <f t="shared" si="10"/>
        <v>6</v>
      </c>
      <c r="R15" s="65">
        <f>VLOOKUP($A15,'Return Data'!$B$7:$R$2843,16,0)</f>
        <v>15.089399999999999</v>
      </c>
      <c r="S15" s="67">
        <f t="shared" si="11"/>
        <v>16</v>
      </c>
    </row>
    <row r="16" spans="1:20" x14ac:dyDescent="0.3">
      <c r="A16" s="63" t="s">
        <v>1462</v>
      </c>
      <c r="B16" s="64">
        <f>VLOOKUP($A16,'Return Data'!$B$7:$R$2843,3,0)</f>
        <v>44372</v>
      </c>
      <c r="C16" s="65">
        <f>VLOOKUP($A16,'Return Data'!$B$7:$R$2843,4,0)</f>
        <v>75.367800000000003</v>
      </c>
      <c r="D16" s="65">
        <f>VLOOKUP($A16,'Return Data'!$B$7:$R$2843,10,0)</f>
        <v>22.351900000000001</v>
      </c>
      <c r="E16" s="66">
        <f t="shared" si="0"/>
        <v>11</v>
      </c>
      <c r="F16" s="65">
        <f>VLOOKUP($A16,'Return Data'!$B$7:$R$2843,11,0)</f>
        <v>37.353000000000002</v>
      </c>
      <c r="G16" s="66">
        <f t="shared" si="5"/>
        <v>13</v>
      </c>
      <c r="H16" s="65">
        <f>VLOOKUP($A16,'Return Data'!$B$7:$R$2843,12,0)</f>
        <v>65.967799999999997</v>
      </c>
      <c r="I16" s="66">
        <f t="shared" si="6"/>
        <v>12</v>
      </c>
      <c r="J16" s="65">
        <f>VLOOKUP($A16,'Return Data'!$B$7:$R$2843,13,0)</f>
        <v>93.213099999999997</v>
      </c>
      <c r="K16" s="66">
        <f t="shared" si="7"/>
        <v>16</v>
      </c>
      <c r="L16" s="65">
        <f>VLOOKUP($A16,'Return Data'!$B$7:$R$2843,17,0)</f>
        <v>25.816099999999999</v>
      </c>
      <c r="M16" s="66">
        <f t="shared" si="8"/>
        <v>14</v>
      </c>
      <c r="N16" s="65">
        <f>VLOOKUP($A16,'Return Data'!$B$7:$R$2843,14,0)</f>
        <v>11.3889</v>
      </c>
      <c r="O16" s="66">
        <f t="shared" si="9"/>
        <v>12</v>
      </c>
      <c r="P16" s="65">
        <f>VLOOKUP($A16,'Return Data'!$B$7:$R$2843,15,0)</f>
        <v>13.5518</v>
      </c>
      <c r="Q16" s="66">
        <f t="shared" si="10"/>
        <v>11</v>
      </c>
      <c r="R16" s="65">
        <f>VLOOKUP($A16,'Return Data'!$B$7:$R$2843,16,0)</f>
        <v>13.3553</v>
      </c>
      <c r="S16" s="67">
        <f t="shared" si="11"/>
        <v>19</v>
      </c>
    </row>
    <row r="17" spans="1:19" x14ac:dyDescent="0.3">
      <c r="A17" s="63" t="s">
        <v>1464</v>
      </c>
      <c r="B17" s="64">
        <f>VLOOKUP($A17,'Return Data'!$B$7:$R$2843,3,0)</f>
        <v>44372</v>
      </c>
      <c r="C17" s="65">
        <f>VLOOKUP($A17,'Return Data'!$B$7:$R$2843,4,0)</f>
        <v>42.91</v>
      </c>
      <c r="D17" s="65">
        <f>VLOOKUP($A17,'Return Data'!$B$7:$R$2843,10,0)</f>
        <v>20.737200000000001</v>
      </c>
      <c r="E17" s="66">
        <f t="shared" si="0"/>
        <v>17</v>
      </c>
      <c r="F17" s="65">
        <f>VLOOKUP($A17,'Return Data'!$B$7:$R$2843,11,0)</f>
        <v>37.752800000000001</v>
      </c>
      <c r="G17" s="66">
        <f t="shared" si="5"/>
        <v>12</v>
      </c>
      <c r="H17" s="65">
        <f>VLOOKUP($A17,'Return Data'!$B$7:$R$2843,12,0)</f>
        <v>69.537700000000001</v>
      </c>
      <c r="I17" s="66">
        <f t="shared" si="6"/>
        <v>8</v>
      </c>
      <c r="J17" s="65">
        <f>VLOOKUP($A17,'Return Data'!$B$7:$R$2843,13,0)</f>
        <v>99.488600000000005</v>
      </c>
      <c r="K17" s="66">
        <f t="shared" si="7"/>
        <v>8</v>
      </c>
      <c r="L17" s="65">
        <f>VLOOKUP($A17,'Return Data'!$B$7:$R$2843,17,0)</f>
        <v>30.262499999999999</v>
      </c>
      <c r="M17" s="66">
        <f t="shared" si="8"/>
        <v>13</v>
      </c>
      <c r="N17" s="65">
        <f>VLOOKUP($A17,'Return Data'!$B$7:$R$2843,14,0)</f>
        <v>19.002099999999999</v>
      </c>
      <c r="O17" s="66">
        <f t="shared" si="9"/>
        <v>6</v>
      </c>
      <c r="P17" s="65">
        <f>VLOOKUP($A17,'Return Data'!$B$7:$R$2843,15,0)</f>
        <v>16.744599999999998</v>
      </c>
      <c r="Q17" s="66">
        <f t="shared" si="10"/>
        <v>8</v>
      </c>
      <c r="R17" s="65">
        <f>VLOOKUP($A17,'Return Data'!$B$7:$R$2843,16,0)</f>
        <v>11.220800000000001</v>
      </c>
      <c r="S17" s="67">
        <f t="shared" si="11"/>
        <v>21</v>
      </c>
    </row>
    <row r="18" spans="1:19" x14ac:dyDescent="0.3">
      <c r="A18" s="63" t="s">
        <v>1466</v>
      </c>
      <c r="B18" s="64">
        <f>VLOOKUP($A18,'Return Data'!$B$7:$R$2843,3,0)</f>
        <v>44372</v>
      </c>
      <c r="C18" s="65">
        <f>VLOOKUP($A18,'Return Data'!$B$7:$R$2843,4,0)</f>
        <v>14.32</v>
      </c>
      <c r="D18" s="65">
        <f>VLOOKUP($A18,'Return Data'!$B$7:$R$2843,10,0)</f>
        <v>20.235099999999999</v>
      </c>
      <c r="E18" s="66">
        <f t="shared" si="0"/>
        <v>19</v>
      </c>
      <c r="F18" s="65">
        <f>VLOOKUP($A18,'Return Data'!$B$7:$R$2843,11,0)</f>
        <v>35.477800000000002</v>
      </c>
      <c r="G18" s="66">
        <f t="shared" si="5"/>
        <v>17</v>
      </c>
      <c r="H18" s="65">
        <f>VLOOKUP($A18,'Return Data'!$B$7:$R$2843,12,0)</f>
        <v>62.3583</v>
      </c>
      <c r="I18" s="66">
        <f t="shared" si="6"/>
        <v>18</v>
      </c>
      <c r="J18" s="65">
        <f>VLOOKUP($A18,'Return Data'!$B$7:$R$2843,13,0)</f>
        <v>89.1678</v>
      </c>
      <c r="K18" s="66">
        <f t="shared" si="7"/>
        <v>19</v>
      </c>
      <c r="L18" s="65">
        <f>VLOOKUP($A18,'Return Data'!$B$7:$R$2843,17,0)</f>
        <v>24.452999999999999</v>
      </c>
      <c r="M18" s="66">
        <f t="shared" si="8"/>
        <v>17</v>
      </c>
      <c r="N18" s="65">
        <f>VLOOKUP($A18,'Return Data'!$B$7:$R$2843,14,0)</f>
        <v>11.634600000000001</v>
      </c>
      <c r="O18" s="66">
        <f t="shared" si="9"/>
        <v>11</v>
      </c>
      <c r="P18" s="65"/>
      <c r="Q18" s="66"/>
      <c r="R18" s="65">
        <f>VLOOKUP($A18,'Return Data'!$B$7:$R$2843,16,0)</f>
        <v>9.3584999999999994</v>
      </c>
      <c r="S18" s="67">
        <f t="shared" si="11"/>
        <v>23</v>
      </c>
    </row>
    <row r="19" spans="1:19" x14ac:dyDescent="0.3">
      <c r="A19" s="63" t="s">
        <v>1469</v>
      </c>
      <c r="B19" s="64">
        <f>VLOOKUP($A19,'Return Data'!$B$7:$R$2843,3,0)</f>
        <v>44372</v>
      </c>
      <c r="C19" s="65">
        <f>VLOOKUP($A19,'Return Data'!$B$7:$R$2843,4,0)</f>
        <v>19.75</v>
      </c>
      <c r="D19" s="65">
        <f>VLOOKUP($A19,'Return Data'!$B$7:$R$2843,10,0)</f>
        <v>25.796199999999999</v>
      </c>
      <c r="E19" s="66">
        <f t="shared" si="0"/>
        <v>4</v>
      </c>
      <c r="F19" s="65">
        <f>VLOOKUP($A19,'Return Data'!$B$7:$R$2843,11,0)</f>
        <v>34.4452</v>
      </c>
      <c r="G19" s="66">
        <f t="shared" si="5"/>
        <v>18</v>
      </c>
      <c r="H19" s="65">
        <f>VLOOKUP($A19,'Return Data'!$B$7:$R$2843,12,0)</f>
        <v>62.819499999999998</v>
      </c>
      <c r="I19" s="66">
        <f t="shared" si="6"/>
        <v>17</v>
      </c>
      <c r="J19" s="65">
        <f>VLOOKUP($A19,'Return Data'!$B$7:$R$2843,13,0)</f>
        <v>96.322100000000006</v>
      </c>
      <c r="K19" s="66">
        <f t="shared" si="7"/>
        <v>13</v>
      </c>
      <c r="L19" s="65"/>
      <c r="M19" s="66"/>
      <c r="N19" s="65"/>
      <c r="O19" s="66"/>
      <c r="P19" s="65"/>
      <c r="Q19" s="66"/>
      <c r="R19" s="65">
        <f>VLOOKUP($A19,'Return Data'!$B$7:$R$2843,16,0)</f>
        <v>66.716800000000006</v>
      </c>
      <c r="S19" s="67">
        <f t="shared" si="11"/>
        <v>1</v>
      </c>
    </row>
    <row r="20" spans="1:19" x14ac:dyDescent="0.3">
      <c r="A20" s="63" t="s">
        <v>1471</v>
      </c>
      <c r="B20" s="64">
        <f>VLOOKUP($A20,'Return Data'!$B$7:$R$2843,3,0)</f>
        <v>44372</v>
      </c>
      <c r="C20" s="65">
        <f>VLOOKUP($A20,'Return Data'!$B$7:$R$2843,4,0)</f>
        <v>18.21</v>
      </c>
      <c r="D20" s="65">
        <f>VLOOKUP($A20,'Return Data'!$B$7:$R$2843,10,0)</f>
        <v>21.969200000000001</v>
      </c>
      <c r="E20" s="66">
        <f t="shared" si="0"/>
        <v>12</v>
      </c>
      <c r="F20" s="65">
        <f>VLOOKUP($A20,'Return Data'!$B$7:$R$2843,11,0)</f>
        <v>37.850099999999998</v>
      </c>
      <c r="G20" s="66">
        <f t="shared" si="5"/>
        <v>11</v>
      </c>
      <c r="H20" s="65">
        <f>VLOOKUP($A20,'Return Data'!$B$7:$R$2843,12,0)</f>
        <v>63.465000000000003</v>
      </c>
      <c r="I20" s="66">
        <f t="shared" si="6"/>
        <v>16</v>
      </c>
      <c r="J20" s="65">
        <f>VLOOKUP($A20,'Return Data'!$B$7:$R$2843,13,0)</f>
        <v>83.939400000000006</v>
      </c>
      <c r="K20" s="66">
        <f t="shared" si="7"/>
        <v>21</v>
      </c>
      <c r="L20" s="65">
        <f>VLOOKUP($A20,'Return Data'!$B$7:$R$2843,17,0)</f>
        <v>32.527999999999999</v>
      </c>
      <c r="M20" s="66">
        <f t="shared" si="8"/>
        <v>10</v>
      </c>
      <c r="N20" s="65"/>
      <c r="O20" s="66"/>
      <c r="P20" s="65"/>
      <c r="Q20" s="66"/>
      <c r="R20" s="65">
        <f>VLOOKUP($A20,'Return Data'!$B$7:$R$2843,16,0)</f>
        <v>25.3293</v>
      </c>
      <c r="S20" s="67">
        <f t="shared" si="11"/>
        <v>8</v>
      </c>
    </row>
    <row r="21" spans="1:19" x14ac:dyDescent="0.3">
      <c r="A21" s="63" t="s">
        <v>1473</v>
      </c>
      <c r="B21" s="64">
        <f>VLOOKUP($A21,'Return Data'!$B$7:$R$2843,3,0)</f>
        <v>44372</v>
      </c>
      <c r="C21" s="65">
        <f>VLOOKUP($A21,'Return Data'!$B$7:$R$2843,4,0)</f>
        <v>14.9321</v>
      </c>
      <c r="D21" s="65">
        <f>VLOOKUP($A21,'Return Data'!$B$7:$R$2843,10,0)</f>
        <v>21.895700000000001</v>
      </c>
      <c r="E21" s="66">
        <f t="shared" si="0"/>
        <v>13</v>
      </c>
      <c r="F21" s="65">
        <f>VLOOKUP($A21,'Return Data'!$B$7:$R$2843,11,0)</f>
        <v>34.160800000000002</v>
      </c>
      <c r="G21" s="66">
        <f t="shared" si="5"/>
        <v>19</v>
      </c>
      <c r="H21" s="65">
        <f>VLOOKUP($A21,'Return Data'!$B$7:$R$2843,12,0)</f>
        <v>58.968800000000002</v>
      </c>
      <c r="I21" s="66">
        <f t="shared" si="6"/>
        <v>20</v>
      </c>
      <c r="J21" s="65">
        <f>VLOOKUP($A21,'Return Data'!$B$7:$R$2843,13,0)</f>
        <v>79.759699999999995</v>
      </c>
      <c r="K21" s="66">
        <f t="shared" si="7"/>
        <v>23</v>
      </c>
      <c r="L21" s="65"/>
      <c r="M21" s="66"/>
      <c r="N21" s="65"/>
      <c r="O21" s="66"/>
      <c r="P21" s="65"/>
      <c r="Q21" s="66"/>
      <c r="R21" s="65">
        <f>VLOOKUP($A21,'Return Data'!$B$7:$R$2843,16,0)</f>
        <v>34.478299999999997</v>
      </c>
      <c r="S21" s="67">
        <f t="shared" si="11"/>
        <v>5</v>
      </c>
    </row>
    <row r="22" spans="1:19" x14ac:dyDescent="0.3">
      <c r="A22" s="63" t="s">
        <v>1474</v>
      </c>
      <c r="B22" s="64">
        <f>VLOOKUP($A22,'Return Data'!$B$7:$R$2843,3,0)</f>
        <v>44372</v>
      </c>
      <c r="C22" s="65">
        <f>VLOOKUP($A22,'Return Data'!$B$7:$R$2843,4,0)</f>
        <v>139.31</v>
      </c>
      <c r="D22" s="65">
        <f>VLOOKUP($A22,'Return Data'!$B$7:$R$2843,10,0)</f>
        <v>20.950900000000001</v>
      </c>
      <c r="E22" s="66">
        <f t="shared" si="0"/>
        <v>15</v>
      </c>
      <c r="F22" s="65">
        <f>VLOOKUP($A22,'Return Data'!$B$7:$R$2843,11,0)</f>
        <v>45.120600000000003</v>
      </c>
      <c r="G22" s="66">
        <f t="shared" si="5"/>
        <v>3</v>
      </c>
      <c r="H22" s="65">
        <f>VLOOKUP($A22,'Return Data'!$B$7:$R$2843,12,0)</f>
        <v>78.978899999999996</v>
      </c>
      <c r="I22" s="66">
        <f t="shared" si="6"/>
        <v>2</v>
      </c>
      <c r="J22" s="65">
        <f>VLOOKUP($A22,'Return Data'!$B$7:$R$2843,13,0)</f>
        <v>115.0775</v>
      </c>
      <c r="K22" s="66">
        <f t="shared" si="7"/>
        <v>2</v>
      </c>
      <c r="L22" s="65">
        <f>VLOOKUP($A22,'Return Data'!$B$7:$R$2843,17,0)</f>
        <v>40.563600000000001</v>
      </c>
      <c r="M22" s="66">
        <f t="shared" si="8"/>
        <v>3</v>
      </c>
      <c r="N22" s="65">
        <f>VLOOKUP($A22,'Return Data'!$B$7:$R$2843,14,0)</f>
        <v>22.9724</v>
      </c>
      <c r="O22" s="66">
        <f t="shared" si="9"/>
        <v>3</v>
      </c>
      <c r="P22" s="65">
        <f>VLOOKUP($A22,'Return Data'!$B$7:$R$2843,15,0)</f>
        <v>20.339200000000002</v>
      </c>
      <c r="Q22" s="66">
        <f t="shared" si="10"/>
        <v>3</v>
      </c>
      <c r="R22" s="65">
        <f>VLOOKUP($A22,'Return Data'!$B$7:$R$2843,16,0)</f>
        <v>17.489899999999999</v>
      </c>
      <c r="S22" s="67">
        <f t="shared" si="11"/>
        <v>13</v>
      </c>
    </row>
    <row r="23" spans="1:19" x14ac:dyDescent="0.3">
      <c r="A23" s="63" t="s">
        <v>1477</v>
      </c>
      <c r="B23" s="64">
        <f>VLOOKUP($A23,'Return Data'!$B$7:$R$2843,3,0)</f>
        <v>44372</v>
      </c>
      <c r="C23" s="65">
        <f>VLOOKUP($A23,'Return Data'!$B$7:$R$2843,4,0)</f>
        <v>36.777000000000001</v>
      </c>
      <c r="D23" s="65">
        <f>VLOOKUP($A23,'Return Data'!$B$7:$R$2843,10,0)</f>
        <v>26.455300000000001</v>
      </c>
      <c r="E23" s="66">
        <f t="shared" si="0"/>
        <v>3</v>
      </c>
      <c r="F23" s="65">
        <f>VLOOKUP($A23,'Return Data'!$B$7:$R$2843,11,0)</f>
        <v>42.177300000000002</v>
      </c>
      <c r="G23" s="66">
        <f t="shared" si="5"/>
        <v>5</v>
      </c>
      <c r="H23" s="65">
        <f>VLOOKUP($A23,'Return Data'!$B$7:$R$2843,12,0)</f>
        <v>70.682699999999997</v>
      </c>
      <c r="I23" s="66">
        <f t="shared" si="6"/>
        <v>6</v>
      </c>
      <c r="J23" s="65">
        <f>VLOOKUP($A23,'Return Data'!$B$7:$R$2843,13,0)</f>
        <v>96.510800000000003</v>
      </c>
      <c r="K23" s="66">
        <f t="shared" si="7"/>
        <v>12</v>
      </c>
      <c r="L23" s="65">
        <f>VLOOKUP($A23,'Return Data'!$B$7:$R$2843,17,0)</f>
        <v>25.223199999999999</v>
      </c>
      <c r="M23" s="66">
        <f t="shared" si="8"/>
        <v>16</v>
      </c>
      <c r="N23" s="65">
        <f>VLOOKUP($A23,'Return Data'!$B$7:$R$2843,14,0)</f>
        <v>12.08</v>
      </c>
      <c r="O23" s="66">
        <f t="shared" si="9"/>
        <v>10</v>
      </c>
      <c r="P23" s="65">
        <f>VLOOKUP($A23,'Return Data'!$B$7:$R$2843,15,0)</f>
        <v>18.954799999999999</v>
      </c>
      <c r="Q23" s="66">
        <f t="shared" si="10"/>
        <v>7</v>
      </c>
      <c r="R23" s="65">
        <f>VLOOKUP($A23,'Return Data'!$B$7:$R$2843,16,0)</f>
        <v>20.051500000000001</v>
      </c>
      <c r="S23" s="67">
        <f t="shared" si="11"/>
        <v>11</v>
      </c>
    </row>
    <row r="24" spans="1:19" x14ac:dyDescent="0.3">
      <c r="A24" s="63" t="s">
        <v>1478</v>
      </c>
      <c r="B24" s="64">
        <f>VLOOKUP($A24,'Return Data'!$B$7:$R$2843,3,0)</f>
        <v>44372</v>
      </c>
      <c r="C24" s="65">
        <f>VLOOKUP($A24,'Return Data'!$B$7:$R$2843,4,0)</f>
        <v>70.732699999999994</v>
      </c>
      <c r="D24" s="65">
        <f>VLOOKUP($A24,'Return Data'!$B$7:$R$2843,10,0)</f>
        <v>23.8688</v>
      </c>
      <c r="E24" s="66">
        <f t="shared" si="0"/>
        <v>9</v>
      </c>
      <c r="F24" s="65">
        <f>VLOOKUP($A24,'Return Data'!$B$7:$R$2843,11,0)</f>
        <v>44.514699999999998</v>
      </c>
      <c r="G24" s="66">
        <f t="shared" si="5"/>
        <v>4</v>
      </c>
      <c r="H24" s="65">
        <f>VLOOKUP($A24,'Return Data'!$B$7:$R$2843,12,0)</f>
        <v>72.007400000000004</v>
      </c>
      <c r="I24" s="66">
        <f t="shared" si="6"/>
        <v>4</v>
      </c>
      <c r="J24" s="65">
        <f>VLOOKUP($A24,'Return Data'!$B$7:$R$2843,13,0)</f>
        <v>103.8312</v>
      </c>
      <c r="K24" s="66">
        <f t="shared" si="7"/>
        <v>4</v>
      </c>
      <c r="L24" s="65">
        <f>VLOOKUP($A24,'Return Data'!$B$7:$R$2843,17,0)</f>
        <v>34.380099999999999</v>
      </c>
      <c r="M24" s="66">
        <f t="shared" si="8"/>
        <v>7</v>
      </c>
      <c r="N24" s="65">
        <f>VLOOKUP($A24,'Return Data'!$B$7:$R$2843,14,0)</f>
        <v>19.044799999999999</v>
      </c>
      <c r="O24" s="66">
        <f t="shared" si="9"/>
        <v>5</v>
      </c>
      <c r="P24" s="65">
        <f>VLOOKUP($A24,'Return Data'!$B$7:$R$2843,15,0)</f>
        <v>22.104700000000001</v>
      </c>
      <c r="Q24" s="66">
        <f t="shared" si="10"/>
        <v>2</v>
      </c>
      <c r="R24" s="65">
        <f>VLOOKUP($A24,'Return Data'!$B$7:$R$2843,16,0)</f>
        <v>19.896999999999998</v>
      </c>
      <c r="S24" s="67">
        <f t="shared" si="11"/>
        <v>12</v>
      </c>
    </row>
    <row r="25" spans="1:19" x14ac:dyDescent="0.3">
      <c r="A25" s="63" t="s">
        <v>1481</v>
      </c>
      <c r="B25" s="64">
        <f>VLOOKUP($A25,'Return Data'!$B$7:$R$2843,3,0)</f>
        <v>44372</v>
      </c>
      <c r="C25" s="65">
        <f>VLOOKUP($A25,'Return Data'!$B$7:$R$2843,4,0)</f>
        <v>19.329999999999998</v>
      </c>
      <c r="D25" s="65">
        <f>VLOOKUP($A25,'Return Data'!$B$7:$R$2843,10,0)</f>
        <v>24.790199999999999</v>
      </c>
      <c r="E25" s="66">
        <f t="shared" si="0"/>
        <v>6</v>
      </c>
      <c r="F25" s="65">
        <f>VLOOKUP($A25,'Return Data'!$B$7:$R$2843,11,0)</f>
        <v>39.265099999999997</v>
      </c>
      <c r="G25" s="66">
        <f t="shared" si="5"/>
        <v>10</v>
      </c>
      <c r="H25" s="65">
        <f>VLOOKUP($A25,'Return Data'!$B$7:$R$2843,12,0)</f>
        <v>66.925700000000006</v>
      </c>
      <c r="I25" s="66">
        <f t="shared" si="6"/>
        <v>10</v>
      </c>
      <c r="J25" s="65">
        <f>VLOOKUP($A25,'Return Data'!$B$7:$R$2843,13,0)</f>
        <v>97.8506</v>
      </c>
      <c r="K25" s="66">
        <f t="shared" si="7"/>
        <v>9</v>
      </c>
      <c r="L25" s="65"/>
      <c r="M25" s="66"/>
      <c r="N25" s="65"/>
      <c r="O25" s="66"/>
      <c r="P25" s="65"/>
      <c r="Q25" s="66"/>
      <c r="R25" s="65">
        <f>VLOOKUP($A25,'Return Data'!$B$7:$R$2843,16,0)</f>
        <v>36.452100000000002</v>
      </c>
      <c r="S25" s="67">
        <f t="shared" si="11"/>
        <v>3</v>
      </c>
    </row>
    <row r="26" spans="1:19" x14ac:dyDescent="0.3">
      <c r="A26" s="63" t="s">
        <v>1482</v>
      </c>
      <c r="B26" s="64">
        <f>VLOOKUP($A26,'Return Data'!$B$7:$R$2843,3,0)</f>
        <v>44372</v>
      </c>
      <c r="C26" s="65">
        <f>VLOOKUP($A26,'Return Data'!$B$7:$R$2843,4,0)</f>
        <v>127.871286267664</v>
      </c>
      <c r="D26" s="65">
        <f>VLOOKUP($A26,'Return Data'!$B$7:$R$2843,10,0)</f>
        <v>40.9544</v>
      </c>
      <c r="E26" s="66">
        <f t="shared" si="0"/>
        <v>1</v>
      </c>
      <c r="F26" s="65">
        <f>VLOOKUP($A26,'Return Data'!$B$7:$R$2843,11,0)</f>
        <v>65.277900000000002</v>
      </c>
      <c r="G26" s="66">
        <f t="shared" si="5"/>
        <v>1</v>
      </c>
      <c r="H26" s="65">
        <f>VLOOKUP($A26,'Return Data'!$B$7:$R$2843,12,0)</f>
        <v>95.751000000000005</v>
      </c>
      <c r="I26" s="66">
        <f t="shared" si="6"/>
        <v>1</v>
      </c>
      <c r="J26" s="65">
        <f>VLOOKUP($A26,'Return Data'!$B$7:$R$2843,13,0)</f>
        <v>174.66589999999999</v>
      </c>
      <c r="K26" s="66">
        <f t="shared" si="7"/>
        <v>1</v>
      </c>
      <c r="L26" s="65">
        <f>VLOOKUP($A26,'Return Data'!$B$7:$R$2843,17,0)</f>
        <v>59.143300000000004</v>
      </c>
      <c r="M26" s="66">
        <f t="shared" si="8"/>
        <v>1</v>
      </c>
      <c r="N26" s="65">
        <f>VLOOKUP($A26,'Return Data'!$B$7:$R$2843,14,0)</f>
        <v>30.7988</v>
      </c>
      <c r="O26" s="66">
        <f t="shared" si="9"/>
        <v>1</v>
      </c>
      <c r="P26" s="65">
        <f>VLOOKUP($A26,'Return Data'!$B$7:$R$2843,15,0)</f>
        <v>19.953399999999998</v>
      </c>
      <c r="Q26" s="66">
        <f t="shared" si="10"/>
        <v>5</v>
      </c>
      <c r="R26" s="65">
        <f>VLOOKUP($A26,'Return Data'!$B$7:$R$2843,16,0)</f>
        <v>10.865399999999999</v>
      </c>
      <c r="S26" s="67">
        <f t="shared" si="11"/>
        <v>22</v>
      </c>
    </row>
    <row r="27" spans="1:19" x14ac:dyDescent="0.3">
      <c r="A27" s="63" t="s">
        <v>1485</v>
      </c>
      <c r="B27" s="64">
        <f>VLOOKUP($A27,'Return Data'!$B$7:$R$2843,3,0)</f>
        <v>44372</v>
      </c>
      <c r="C27" s="65">
        <f>VLOOKUP($A27,'Return Data'!$B$7:$R$2843,4,0)</f>
        <v>91.062299999999993</v>
      </c>
      <c r="D27" s="65">
        <f>VLOOKUP($A27,'Return Data'!$B$7:$R$2843,10,0)</f>
        <v>17.899100000000001</v>
      </c>
      <c r="E27" s="66">
        <f t="shared" si="0"/>
        <v>22</v>
      </c>
      <c r="F27" s="65">
        <f>VLOOKUP($A27,'Return Data'!$B$7:$R$2843,11,0)</f>
        <v>30.551500000000001</v>
      </c>
      <c r="G27" s="66">
        <f t="shared" si="5"/>
        <v>23</v>
      </c>
      <c r="H27" s="65">
        <f>VLOOKUP($A27,'Return Data'!$B$7:$R$2843,12,0)</f>
        <v>58.964199999999998</v>
      </c>
      <c r="I27" s="66">
        <f t="shared" si="6"/>
        <v>21</v>
      </c>
      <c r="J27" s="65">
        <f>VLOOKUP($A27,'Return Data'!$B$7:$R$2843,13,0)</f>
        <v>86.225700000000003</v>
      </c>
      <c r="K27" s="66">
        <f t="shared" si="7"/>
        <v>20</v>
      </c>
      <c r="L27" s="65">
        <f>VLOOKUP($A27,'Return Data'!$B$7:$R$2843,17,0)</f>
        <v>33.916699999999999</v>
      </c>
      <c r="M27" s="66">
        <f t="shared" si="8"/>
        <v>9</v>
      </c>
      <c r="N27" s="65">
        <f>VLOOKUP($A27,'Return Data'!$B$7:$R$2843,14,0)</f>
        <v>20.634</v>
      </c>
      <c r="O27" s="66">
        <f t="shared" si="9"/>
        <v>4</v>
      </c>
      <c r="P27" s="65">
        <f>VLOOKUP($A27,'Return Data'!$B$7:$R$2843,15,0)</f>
        <v>22.741800000000001</v>
      </c>
      <c r="Q27" s="66">
        <f t="shared" si="10"/>
        <v>1</v>
      </c>
      <c r="R27" s="65">
        <f>VLOOKUP($A27,'Return Data'!$B$7:$R$2843,16,0)</f>
        <v>20.5868</v>
      </c>
      <c r="S27" s="67">
        <f t="shared" si="11"/>
        <v>10</v>
      </c>
    </row>
    <row r="28" spans="1:19" x14ac:dyDescent="0.3">
      <c r="A28" s="63" t="s">
        <v>1486</v>
      </c>
      <c r="B28" s="64">
        <f>VLOOKUP($A28,'Return Data'!$B$7:$R$2843,3,0)</f>
        <v>44372</v>
      </c>
      <c r="C28" s="65">
        <f>VLOOKUP($A28,'Return Data'!$B$7:$R$2843,4,0)</f>
        <v>126.7796</v>
      </c>
      <c r="D28" s="65">
        <f>VLOOKUP($A28,'Return Data'!$B$7:$R$2843,10,0)</f>
        <v>23.658899999999999</v>
      </c>
      <c r="E28" s="66">
        <f t="shared" si="0"/>
        <v>10</v>
      </c>
      <c r="F28" s="65">
        <f>VLOOKUP($A28,'Return Data'!$B$7:$R$2843,11,0)</f>
        <v>37.3048</v>
      </c>
      <c r="G28" s="66">
        <f t="shared" si="5"/>
        <v>14</v>
      </c>
      <c r="H28" s="65">
        <f>VLOOKUP($A28,'Return Data'!$B$7:$R$2843,12,0)</f>
        <v>68.693799999999996</v>
      </c>
      <c r="I28" s="66">
        <f t="shared" si="6"/>
        <v>9</v>
      </c>
      <c r="J28" s="65">
        <f>VLOOKUP($A28,'Return Data'!$B$7:$R$2843,13,0)</f>
        <v>94.926500000000004</v>
      </c>
      <c r="K28" s="66">
        <f t="shared" si="7"/>
        <v>15</v>
      </c>
      <c r="L28" s="65">
        <f>VLOOKUP($A28,'Return Data'!$B$7:$R$2843,17,0)</f>
        <v>25.250599999999999</v>
      </c>
      <c r="M28" s="66">
        <f t="shared" si="8"/>
        <v>15</v>
      </c>
      <c r="N28" s="65">
        <f>VLOOKUP($A28,'Return Data'!$B$7:$R$2843,14,0)</f>
        <v>11.1778</v>
      </c>
      <c r="O28" s="66">
        <f t="shared" si="9"/>
        <v>13</v>
      </c>
      <c r="P28" s="65">
        <f>VLOOKUP($A28,'Return Data'!$B$7:$R$2843,15,0)</f>
        <v>12.7601</v>
      </c>
      <c r="Q28" s="66">
        <f t="shared" si="10"/>
        <v>13</v>
      </c>
      <c r="R28" s="65">
        <f>VLOOKUP($A28,'Return Data'!$B$7:$R$2843,16,0)</f>
        <v>16.786899999999999</v>
      </c>
      <c r="S28" s="67">
        <f t="shared" si="11"/>
        <v>15</v>
      </c>
    </row>
    <row r="29" spans="1:19" x14ac:dyDescent="0.3">
      <c r="A29" s="63" t="s">
        <v>1489</v>
      </c>
      <c r="B29" s="64">
        <f>VLOOKUP($A29,'Return Data'!$B$7:$R$2843,3,0)</f>
        <v>44372</v>
      </c>
      <c r="C29" s="65">
        <f>VLOOKUP($A29,'Return Data'!$B$7:$R$2843,4,0)</f>
        <v>18.725300000000001</v>
      </c>
      <c r="D29" s="65">
        <f>VLOOKUP($A29,'Return Data'!$B$7:$R$2843,10,0)</f>
        <v>26.706399999999999</v>
      </c>
      <c r="E29" s="66">
        <f t="shared" si="0"/>
        <v>2</v>
      </c>
      <c r="F29" s="65">
        <f>VLOOKUP($A29,'Return Data'!$B$7:$R$2843,11,0)</f>
        <v>49.730499999999999</v>
      </c>
      <c r="G29" s="66">
        <f t="shared" si="5"/>
        <v>2</v>
      </c>
      <c r="H29" s="65">
        <f>VLOOKUP($A29,'Return Data'!$B$7:$R$2843,12,0)</f>
        <v>73.588099999999997</v>
      </c>
      <c r="I29" s="66">
        <f t="shared" si="6"/>
        <v>3</v>
      </c>
      <c r="J29" s="65">
        <f>VLOOKUP($A29,'Return Data'!$B$7:$R$2843,13,0)</f>
        <v>95.908199999999994</v>
      </c>
      <c r="K29" s="66">
        <f t="shared" si="7"/>
        <v>14</v>
      </c>
      <c r="L29" s="65">
        <f>VLOOKUP($A29,'Return Data'!$B$7:$R$2843,17,0)</f>
        <v>34.079500000000003</v>
      </c>
      <c r="M29" s="66">
        <f t="shared" si="8"/>
        <v>8</v>
      </c>
      <c r="N29" s="65"/>
      <c r="O29" s="66"/>
      <c r="P29" s="65"/>
      <c r="Q29" s="66"/>
      <c r="R29" s="65">
        <f>VLOOKUP($A29,'Return Data'!$B$7:$R$2843,16,0)</f>
        <v>27.061199999999999</v>
      </c>
      <c r="S29" s="67">
        <f t="shared" si="11"/>
        <v>7</v>
      </c>
    </row>
    <row r="30" spans="1:19" x14ac:dyDescent="0.3">
      <c r="A30" s="63" t="s">
        <v>1491</v>
      </c>
      <c r="B30" s="64">
        <f>VLOOKUP($A30,'Return Data'!$B$7:$R$2843,3,0)</f>
        <v>44372</v>
      </c>
      <c r="C30" s="65">
        <f>VLOOKUP($A30,'Return Data'!$B$7:$R$2843,4,0)</f>
        <v>24.76</v>
      </c>
      <c r="D30" s="65">
        <f>VLOOKUP($A30,'Return Data'!$B$7:$R$2843,10,0)</f>
        <v>20.839400000000001</v>
      </c>
      <c r="E30" s="66">
        <f t="shared" si="0"/>
        <v>16</v>
      </c>
      <c r="F30" s="65">
        <f>VLOOKUP($A30,'Return Data'!$B$7:$R$2843,11,0)</f>
        <v>37.0227</v>
      </c>
      <c r="G30" s="66">
        <f t="shared" si="5"/>
        <v>15</v>
      </c>
      <c r="H30" s="65">
        <f>VLOOKUP($A30,'Return Data'!$B$7:$R$2843,12,0)</f>
        <v>58.4133</v>
      </c>
      <c r="I30" s="66">
        <f t="shared" si="6"/>
        <v>22</v>
      </c>
      <c r="J30" s="65">
        <f>VLOOKUP($A30,'Return Data'!$B$7:$R$2843,13,0)</f>
        <v>96.664000000000001</v>
      </c>
      <c r="K30" s="66">
        <f t="shared" si="7"/>
        <v>11</v>
      </c>
      <c r="L30" s="65">
        <f>VLOOKUP($A30,'Return Data'!$B$7:$R$2843,17,0)</f>
        <v>36.8994</v>
      </c>
      <c r="M30" s="66">
        <f t="shared" si="8"/>
        <v>6</v>
      </c>
      <c r="N30" s="65">
        <f>VLOOKUP($A30,'Return Data'!$B$7:$R$2843,14,0)</f>
        <v>18.3751</v>
      </c>
      <c r="O30" s="66">
        <f t="shared" si="9"/>
        <v>7</v>
      </c>
      <c r="P30" s="65">
        <f>VLOOKUP($A30,'Return Data'!$B$7:$R$2843,15,0)</f>
        <v>15.6471</v>
      </c>
      <c r="Q30" s="66">
        <f t="shared" si="10"/>
        <v>9</v>
      </c>
      <c r="R30" s="65">
        <f>VLOOKUP($A30,'Return Data'!$B$7:$R$2843,16,0)</f>
        <v>13.7309</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23.082343478260867</v>
      </c>
      <c r="E32" s="74"/>
      <c r="F32" s="75">
        <f>AVERAGE(F8:F30)</f>
        <v>39.326669565217387</v>
      </c>
      <c r="G32" s="74"/>
      <c r="H32" s="75">
        <f>AVERAGE(H8:H30)</f>
        <v>67.190204347826068</v>
      </c>
      <c r="I32" s="74"/>
      <c r="J32" s="75">
        <f>AVERAGE(J8:J30)</f>
        <v>98.825186956521762</v>
      </c>
      <c r="K32" s="74"/>
      <c r="L32" s="75">
        <f>AVERAGE(L8:L30)</f>
        <v>32.609850000000002</v>
      </c>
      <c r="M32" s="74"/>
      <c r="N32" s="75">
        <f>AVERAGE(N8:N30)</f>
        <v>16.593733333333336</v>
      </c>
      <c r="O32" s="74"/>
      <c r="P32" s="75">
        <f>AVERAGE(P8:P30)</f>
        <v>17.345935714285716</v>
      </c>
      <c r="Q32" s="74"/>
      <c r="R32" s="75">
        <f>AVERAGE(R8:R30)</f>
        <v>22.951021739130432</v>
      </c>
      <c r="S32" s="76"/>
    </row>
    <row r="33" spans="1:19" x14ac:dyDescent="0.3">
      <c r="A33" s="73" t="s">
        <v>28</v>
      </c>
      <c r="B33" s="74"/>
      <c r="C33" s="74"/>
      <c r="D33" s="75">
        <f>MIN(D8:D30)</f>
        <v>16.8156</v>
      </c>
      <c r="E33" s="74"/>
      <c r="F33" s="75">
        <f>MIN(F8:F30)</f>
        <v>30.551500000000001</v>
      </c>
      <c r="G33" s="74"/>
      <c r="H33" s="75">
        <f>MIN(H8:H30)</f>
        <v>55.791699999999999</v>
      </c>
      <c r="I33" s="74"/>
      <c r="J33" s="75">
        <f>MIN(J8:J30)</f>
        <v>79.759699999999995</v>
      </c>
      <c r="K33" s="74"/>
      <c r="L33" s="75">
        <f>MIN(L8:L30)</f>
        <v>20.5152</v>
      </c>
      <c r="M33" s="74"/>
      <c r="N33" s="75">
        <f>MIN(N8:N30)</f>
        <v>8.0692000000000004</v>
      </c>
      <c r="O33" s="74"/>
      <c r="P33" s="75">
        <f>MIN(P8:P30)</f>
        <v>12.6059</v>
      </c>
      <c r="Q33" s="74"/>
      <c r="R33" s="75">
        <f>MIN(R8:R30)</f>
        <v>9.3584999999999994</v>
      </c>
      <c r="S33" s="76"/>
    </row>
    <row r="34" spans="1:19" ht="15" thickBot="1" x14ac:dyDescent="0.35">
      <c r="A34" s="77" t="s">
        <v>29</v>
      </c>
      <c r="B34" s="78"/>
      <c r="C34" s="78"/>
      <c r="D34" s="79">
        <f>MAX(D8:D30)</f>
        <v>40.9544</v>
      </c>
      <c r="E34" s="78"/>
      <c r="F34" s="79">
        <f>MAX(F8:F30)</f>
        <v>65.277900000000002</v>
      </c>
      <c r="G34" s="78"/>
      <c r="H34" s="79">
        <f>MAX(H8:H30)</f>
        <v>95.751000000000005</v>
      </c>
      <c r="I34" s="78"/>
      <c r="J34" s="79">
        <f>MAX(J8:J30)</f>
        <v>174.66589999999999</v>
      </c>
      <c r="K34" s="78"/>
      <c r="L34" s="79">
        <f>MAX(L8:L30)</f>
        <v>59.143300000000004</v>
      </c>
      <c r="M34" s="78"/>
      <c r="N34" s="79">
        <f>MAX(N8:N30)</f>
        <v>30.7988</v>
      </c>
      <c r="O34" s="78"/>
      <c r="P34" s="79">
        <f>MAX(P8:P30)</f>
        <v>22.741800000000001</v>
      </c>
      <c r="Q34" s="78"/>
      <c r="R34" s="79">
        <f>MAX(R8:R30)</f>
        <v>66.716800000000006</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44372</v>
      </c>
      <c r="C8" s="65">
        <f>VLOOKUP($A8,'Return Data'!$B$7:$R$2843,4,0)</f>
        <v>428.87</v>
      </c>
      <c r="D8" s="65">
        <f>VLOOKUP($A8,'Return Data'!$B$7:$R$2843,10,0)</f>
        <v>16.950700000000001</v>
      </c>
      <c r="E8" s="66">
        <f t="shared" ref="E8:E33" si="0">RANK(D8,D$8:D$33,0)</f>
        <v>9</v>
      </c>
      <c r="F8" s="65">
        <f>VLOOKUP($A8,'Return Data'!$B$7:$R$2843,11,0)</f>
        <v>27.967400000000001</v>
      </c>
      <c r="G8" s="66">
        <f t="shared" ref="G8:G25" si="1">RANK(F8,F$8:F$33,0)</f>
        <v>13</v>
      </c>
      <c r="H8" s="65">
        <f>VLOOKUP($A8,'Return Data'!$B$7:$R$2843,12,0)</f>
        <v>54.297499999999999</v>
      </c>
      <c r="I8" s="66">
        <f t="shared" ref="I8:I25" si="2">RANK(H8,H$8:H$33,0)</f>
        <v>16</v>
      </c>
      <c r="J8" s="65">
        <f>VLOOKUP($A8,'Return Data'!$B$7:$R$2843,13,0)</f>
        <v>71.6922</v>
      </c>
      <c r="K8" s="66">
        <f t="shared" ref="K8:K21" si="3">RANK(J8,J$8:J$33,0)</f>
        <v>14</v>
      </c>
      <c r="L8" s="65">
        <f>VLOOKUP($A8,'Return Data'!$B$7:$R$2843,17,0)</f>
        <v>20.3127</v>
      </c>
      <c r="M8" s="66">
        <f t="shared" ref="M8:M21" si="4">RANK(L8,L$8:L$33,0)</f>
        <v>22</v>
      </c>
      <c r="N8" s="65">
        <f>VLOOKUP($A8,'Return Data'!$B$7:$R$2843,14,0)</f>
        <v>10.9419</v>
      </c>
      <c r="O8" s="66">
        <f t="shared" ref="O8:O20" si="5">RANK(N8,N$8:N$33,0)</f>
        <v>21</v>
      </c>
      <c r="P8" s="65">
        <f>VLOOKUP($A8,'Return Data'!$B$7:$R$2843,15,0)</f>
        <v>13.622299999999999</v>
      </c>
      <c r="Q8" s="66">
        <f t="shared" ref="Q8:Q16" si="6">RANK(P8,P$8:P$33,0)</f>
        <v>19</v>
      </c>
      <c r="R8" s="65">
        <f>VLOOKUP($A8,'Return Data'!$B$7:$R$2843,16,0)</f>
        <v>16.2029</v>
      </c>
      <c r="S8" s="67">
        <f t="shared" ref="S8:S33" si="7">RANK(R8,R$8:R$33,0)</f>
        <v>23</v>
      </c>
    </row>
    <row r="9" spans="1:20" x14ac:dyDescent="0.3">
      <c r="A9" s="63" t="s">
        <v>1150</v>
      </c>
      <c r="B9" s="64">
        <f>VLOOKUP($A9,'Return Data'!$B$7:$R$2843,3,0)</f>
        <v>44372</v>
      </c>
      <c r="C9" s="65">
        <f>VLOOKUP($A9,'Return Data'!$B$7:$R$2843,4,0)</f>
        <v>67.040000000000006</v>
      </c>
      <c r="D9" s="65">
        <f>VLOOKUP($A9,'Return Data'!$B$7:$R$2843,10,0)</f>
        <v>14.617900000000001</v>
      </c>
      <c r="E9" s="66">
        <f t="shared" si="0"/>
        <v>20</v>
      </c>
      <c r="F9" s="65">
        <f>VLOOKUP($A9,'Return Data'!$B$7:$R$2843,11,0)</f>
        <v>23.621600000000001</v>
      </c>
      <c r="G9" s="66">
        <f t="shared" si="1"/>
        <v>23</v>
      </c>
      <c r="H9" s="65">
        <f>VLOOKUP($A9,'Return Data'!$B$7:$R$2843,12,0)</f>
        <v>48.318600000000004</v>
      </c>
      <c r="I9" s="66">
        <f t="shared" si="2"/>
        <v>21</v>
      </c>
      <c r="J9" s="65">
        <f>VLOOKUP($A9,'Return Data'!$B$7:$R$2843,13,0)</f>
        <v>61.658999999999999</v>
      </c>
      <c r="K9" s="66">
        <f t="shared" si="3"/>
        <v>22</v>
      </c>
      <c r="L9" s="65">
        <f>VLOOKUP($A9,'Return Data'!$B$7:$R$2843,17,0)</f>
        <v>30.593800000000002</v>
      </c>
      <c r="M9" s="66">
        <f t="shared" si="4"/>
        <v>7</v>
      </c>
      <c r="N9" s="65">
        <f>VLOOKUP($A9,'Return Data'!$B$7:$R$2843,14,0)</f>
        <v>22.109500000000001</v>
      </c>
      <c r="O9" s="66">
        <f t="shared" si="5"/>
        <v>3</v>
      </c>
      <c r="P9" s="65">
        <f>VLOOKUP($A9,'Return Data'!$B$7:$R$2843,15,0)</f>
        <v>21.4161</v>
      </c>
      <c r="Q9" s="66">
        <f t="shared" si="6"/>
        <v>2</v>
      </c>
      <c r="R9" s="65">
        <f>VLOOKUP($A9,'Return Data'!$B$7:$R$2843,16,0)</f>
        <v>20.590299999999999</v>
      </c>
      <c r="S9" s="67">
        <f t="shared" si="7"/>
        <v>7</v>
      </c>
    </row>
    <row r="10" spans="1:20" x14ac:dyDescent="0.3">
      <c r="A10" s="63" t="s">
        <v>1153</v>
      </c>
      <c r="B10" s="64">
        <f>VLOOKUP($A10,'Return Data'!$B$7:$R$2843,3,0)</f>
        <v>44372</v>
      </c>
      <c r="C10" s="65">
        <f>VLOOKUP($A10,'Return Data'!$B$7:$R$2843,4,0)</f>
        <v>15.53</v>
      </c>
      <c r="D10" s="65">
        <f>VLOOKUP($A10,'Return Data'!$B$7:$R$2843,10,0)</f>
        <v>16.504100000000001</v>
      </c>
      <c r="E10" s="66">
        <f t="shared" si="0"/>
        <v>11</v>
      </c>
      <c r="F10" s="65">
        <f>VLOOKUP($A10,'Return Data'!$B$7:$R$2843,11,0)</f>
        <v>28.347100000000001</v>
      </c>
      <c r="G10" s="66">
        <f t="shared" si="1"/>
        <v>12</v>
      </c>
      <c r="H10" s="65">
        <f>VLOOKUP($A10,'Return Data'!$B$7:$R$2843,12,0)</f>
        <v>54.835500000000003</v>
      </c>
      <c r="I10" s="66">
        <f t="shared" si="2"/>
        <v>14</v>
      </c>
      <c r="J10" s="65">
        <f>VLOOKUP($A10,'Return Data'!$B$7:$R$2843,13,0)</f>
        <v>72.172899999999998</v>
      </c>
      <c r="K10" s="66">
        <f t="shared" si="3"/>
        <v>13</v>
      </c>
      <c r="L10" s="65">
        <f>VLOOKUP($A10,'Return Data'!$B$7:$R$2843,17,0)</f>
        <v>28.354700000000001</v>
      </c>
      <c r="M10" s="66">
        <f t="shared" si="4"/>
        <v>11</v>
      </c>
      <c r="N10" s="65">
        <f>VLOOKUP($A10,'Return Data'!$B$7:$R$2843,14,0)</f>
        <v>16.412199999999999</v>
      </c>
      <c r="O10" s="66">
        <f t="shared" si="5"/>
        <v>13</v>
      </c>
      <c r="P10" s="65">
        <f>VLOOKUP($A10,'Return Data'!$B$7:$R$2843,15,0)</f>
        <v>17.696999999999999</v>
      </c>
      <c r="Q10" s="66">
        <f t="shared" si="6"/>
        <v>11</v>
      </c>
      <c r="R10" s="65">
        <f>VLOOKUP($A10,'Return Data'!$B$7:$R$2843,16,0)</f>
        <v>9.0949000000000009</v>
      </c>
      <c r="S10" s="67">
        <f t="shared" si="7"/>
        <v>26</v>
      </c>
    </row>
    <row r="11" spans="1:20" x14ac:dyDescent="0.3">
      <c r="A11" s="63" t="s">
        <v>1155</v>
      </c>
      <c r="B11" s="64">
        <f>VLOOKUP($A11,'Return Data'!$B$7:$R$2843,3,0)</f>
        <v>44372</v>
      </c>
      <c r="C11" s="65">
        <f>VLOOKUP($A11,'Return Data'!$B$7:$R$2843,4,0)</f>
        <v>58.73</v>
      </c>
      <c r="D11" s="65">
        <f>VLOOKUP($A11,'Return Data'!$B$7:$R$2843,10,0)</f>
        <v>16.943100000000001</v>
      </c>
      <c r="E11" s="66">
        <f t="shared" si="0"/>
        <v>10</v>
      </c>
      <c r="F11" s="65">
        <f>VLOOKUP($A11,'Return Data'!$B$7:$R$2843,11,0)</f>
        <v>32.666200000000003</v>
      </c>
      <c r="G11" s="66">
        <f t="shared" si="1"/>
        <v>7</v>
      </c>
      <c r="H11" s="65">
        <f>VLOOKUP($A11,'Return Data'!$B$7:$R$2843,12,0)</f>
        <v>59.2376</v>
      </c>
      <c r="I11" s="66">
        <f t="shared" si="2"/>
        <v>9</v>
      </c>
      <c r="J11" s="65">
        <f>VLOOKUP($A11,'Return Data'!$B$7:$R$2843,13,0)</f>
        <v>74.755300000000005</v>
      </c>
      <c r="K11" s="66">
        <f t="shared" si="3"/>
        <v>10</v>
      </c>
      <c r="L11" s="65">
        <f>VLOOKUP($A11,'Return Data'!$B$7:$R$2843,17,0)</f>
        <v>30.7438</v>
      </c>
      <c r="M11" s="66">
        <f t="shared" si="4"/>
        <v>6</v>
      </c>
      <c r="N11" s="65">
        <f>VLOOKUP($A11,'Return Data'!$B$7:$R$2843,14,0)</f>
        <v>19.6739</v>
      </c>
      <c r="O11" s="66">
        <f t="shared" si="5"/>
        <v>6</v>
      </c>
      <c r="P11" s="65">
        <f>VLOOKUP($A11,'Return Data'!$B$7:$R$2843,15,0)</f>
        <v>17.5396</v>
      </c>
      <c r="Q11" s="66">
        <f t="shared" si="6"/>
        <v>13</v>
      </c>
      <c r="R11" s="65">
        <f>VLOOKUP($A11,'Return Data'!$B$7:$R$2843,16,0)</f>
        <v>20.047799999999999</v>
      </c>
      <c r="S11" s="67">
        <f t="shared" si="7"/>
        <v>13</v>
      </c>
    </row>
    <row r="12" spans="1:20" x14ac:dyDescent="0.3">
      <c r="A12" s="63" t="s">
        <v>1156</v>
      </c>
      <c r="B12" s="64">
        <f>VLOOKUP($A12,'Return Data'!$B$7:$R$2843,3,0)</f>
        <v>44372</v>
      </c>
      <c r="C12" s="65">
        <f>VLOOKUP($A12,'Return Data'!$B$7:$R$2843,4,0)</f>
        <v>91.691999999999993</v>
      </c>
      <c r="D12" s="65">
        <f>VLOOKUP($A12,'Return Data'!$B$7:$R$2843,10,0)</f>
        <v>15.7172</v>
      </c>
      <c r="E12" s="66">
        <f t="shared" si="0"/>
        <v>17</v>
      </c>
      <c r="F12" s="65">
        <f>VLOOKUP($A12,'Return Data'!$B$7:$R$2843,11,0)</f>
        <v>23.295000000000002</v>
      </c>
      <c r="G12" s="66">
        <f t="shared" si="1"/>
        <v>25</v>
      </c>
      <c r="H12" s="65">
        <f>VLOOKUP($A12,'Return Data'!$B$7:$R$2843,12,0)</f>
        <v>43.481699999999996</v>
      </c>
      <c r="I12" s="66">
        <f t="shared" si="2"/>
        <v>25</v>
      </c>
      <c r="J12" s="65">
        <f>VLOOKUP($A12,'Return Data'!$B$7:$R$2843,13,0)</f>
        <v>60.854700000000001</v>
      </c>
      <c r="K12" s="66">
        <f t="shared" si="3"/>
        <v>24</v>
      </c>
      <c r="L12" s="65">
        <f>VLOOKUP($A12,'Return Data'!$B$7:$R$2843,17,0)</f>
        <v>27.206900000000001</v>
      </c>
      <c r="M12" s="66">
        <f t="shared" si="4"/>
        <v>13</v>
      </c>
      <c r="N12" s="65">
        <f>VLOOKUP($A12,'Return Data'!$B$7:$R$2843,14,0)</f>
        <v>18.144300000000001</v>
      </c>
      <c r="O12" s="66">
        <f t="shared" si="5"/>
        <v>11</v>
      </c>
      <c r="P12" s="65">
        <f>VLOOKUP($A12,'Return Data'!$B$7:$R$2843,15,0)</f>
        <v>18.138300000000001</v>
      </c>
      <c r="Q12" s="66">
        <f t="shared" si="6"/>
        <v>8</v>
      </c>
      <c r="R12" s="65">
        <f>VLOOKUP($A12,'Return Data'!$B$7:$R$2843,16,0)</f>
        <v>19.528099999999998</v>
      </c>
      <c r="S12" s="67">
        <f t="shared" si="7"/>
        <v>17</v>
      </c>
    </row>
    <row r="13" spans="1:20" x14ac:dyDescent="0.3">
      <c r="A13" s="63" t="s">
        <v>1158</v>
      </c>
      <c r="B13" s="64">
        <f>VLOOKUP($A13,'Return Data'!$B$7:$R$2843,3,0)</f>
        <v>44372</v>
      </c>
      <c r="C13" s="65">
        <f>VLOOKUP($A13,'Return Data'!$B$7:$R$2843,4,0)</f>
        <v>49.11</v>
      </c>
      <c r="D13" s="65">
        <f>VLOOKUP($A13,'Return Data'!$B$7:$R$2843,10,0)</f>
        <v>17.8263</v>
      </c>
      <c r="E13" s="66">
        <f t="shared" si="0"/>
        <v>8</v>
      </c>
      <c r="F13" s="65">
        <f>VLOOKUP($A13,'Return Data'!$B$7:$R$2843,11,0)</f>
        <v>34.030200000000001</v>
      </c>
      <c r="G13" s="66">
        <f t="shared" si="1"/>
        <v>5</v>
      </c>
      <c r="H13" s="65">
        <f>VLOOKUP($A13,'Return Data'!$B$7:$R$2843,12,0)</f>
        <v>63.907600000000002</v>
      </c>
      <c r="I13" s="66">
        <f t="shared" si="2"/>
        <v>5</v>
      </c>
      <c r="J13" s="65">
        <f>VLOOKUP($A13,'Return Data'!$B$7:$R$2843,13,0)</f>
        <v>86.058000000000007</v>
      </c>
      <c r="K13" s="66">
        <f t="shared" si="3"/>
        <v>4</v>
      </c>
      <c r="L13" s="65">
        <f>VLOOKUP($A13,'Return Data'!$B$7:$R$2843,17,0)</f>
        <v>32.206000000000003</v>
      </c>
      <c r="M13" s="66">
        <f t="shared" si="4"/>
        <v>3</v>
      </c>
      <c r="N13" s="65">
        <f>VLOOKUP($A13,'Return Data'!$B$7:$R$2843,14,0)</f>
        <v>19.026900000000001</v>
      </c>
      <c r="O13" s="66">
        <f t="shared" si="5"/>
        <v>8</v>
      </c>
      <c r="P13" s="65">
        <f>VLOOKUP($A13,'Return Data'!$B$7:$R$2843,15,0)</f>
        <v>19.776900000000001</v>
      </c>
      <c r="Q13" s="66">
        <f t="shared" si="6"/>
        <v>4</v>
      </c>
      <c r="R13" s="65">
        <f>VLOOKUP($A13,'Return Data'!$B$7:$R$2843,16,0)</f>
        <v>21.848700000000001</v>
      </c>
      <c r="S13" s="67">
        <f t="shared" si="7"/>
        <v>4</v>
      </c>
    </row>
    <row r="14" spans="1:20" x14ac:dyDescent="0.3">
      <c r="A14" s="63" t="s">
        <v>1161</v>
      </c>
      <c r="B14" s="64">
        <f>VLOOKUP($A14,'Return Data'!$B$7:$R$2843,3,0)</f>
        <v>44372</v>
      </c>
      <c r="C14" s="65">
        <f>VLOOKUP($A14,'Return Data'!$B$7:$R$2843,4,0)</f>
        <v>1505.7611999999999</v>
      </c>
      <c r="D14" s="65">
        <f>VLOOKUP($A14,'Return Data'!$B$7:$R$2843,10,0)</f>
        <v>14.4412</v>
      </c>
      <c r="E14" s="66">
        <f t="shared" si="0"/>
        <v>21</v>
      </c>
      <c r="F14" s="65">
        <f>VLOOKUP($A14,'Return Data'!$B$7:$R$2843,11,0)</f>
        <v>25.301400000000001</v>
      </c>
      <c r="G14" s="66">
        <f t="shared" si="1"/>
        <v>18</v>
      </c>
      <c r="H14" s="65">
        <f>VLOOKUP($A14,'Return Data'!$B$7:$R$2843,12,0)</f>
        <v>55.793500000000002</v>
      </c>
      <c r="I14" s="66">
        <f t="shared" si="2"/>
        <v>13</v>
      </c>
      <c r="J14" s="65">
        <f>VLOOKUP($A14,'Return Data'!$B$7:$R$2843,13,0)</f>
        <v>66.696600000000004</v>
      </c>
      <c r="K14" s="66">
        <f t="shared" si="3"/>
        <v>17</v>
      </c>
      <c r="L14" s="65">
        <f>VLOOKUP($A14,'Return Data'!$B$7:$R$2843,17,0)</f>
        <v>21.6843</v>
      </c>
      <c r="M14" s="66">
        <f t="shared" si="4"/>
        <v>20</v>
      </c>
      <c r="N14" s="65">
        <f>VLOOKUP($A14,'Return Data'!$B$7:$R$2843,14,0)</f>
        <v>14.5899</v>
      </c>
      <c r="O14" s="66">
        <f t="shared" si="5"/>
        <v>16</v>
      </c>
      <c r="P14" s="65">
        <f>VLOOKUP($A14,'Return Data'!$B$7:$R$2843,15,0)</f>
        <v>15.39</v>
      </c>
      <c r="Q14" s="66">
        <f t="shared" si="6"/>
        <v>17</v>
      </c>
      <c r="R14" s="65">
        <f>VLOOKUP($A14,'Return Data'!$B$7:$R$2843,16,0)</f>
        <v>19.455300000000001</v>
      </c>
      <c r="S14" s="67">
        <f t="shared" si="7"/>
        <v>18</v>
      </c>
    </row>
    <row r="15" spans="1:20" x14ac:dyDescent="0.3">
      <c r="A15" s="63" t="s">
        <v>1163</v>
      </c>
      <c r="B15" s="64">
        <f>VLOOKUP($A15,'Return Data'!$B$7:$R$2843,3,0)</f>
        <v>44372</v>
      </c>
      <c r="C15" s="65">
        <f>VLOOKUP($A15,'Return Data'!$B$7:$R$2843,4,0)</f>
        <v>87.906000000000006</v>
      </c>
      <c r="D15" s="65">
        <f>VLOOKUP($A15,'Return Data'!$B$7:$R$2843,10,0)</f>
        <v>15.9863</v>
      </c>
      <c r="E15" s="66">
        <f t="shared" si="0"/>
        <v>14</v>
      </c>
      <c r="F15" s="65">
        <f>VLOOKUP($A15,'Return Data'!$B$7:$R$2843,11,0)</f>
        <v>27.9526</v>
      </c>
      <c r="G15" s="66">
        <f t="shared" si="1"/>
        <v>14</v>
      </c>
      <c r="H15" s="65">
        <f>VLOOKUP($A15,'Return Data'!$B$7:$R$2843,12,0)</f>
        <v>55.930799999999998</v>
      </c>
      <c r="I15" s="66">
        <f t="shared" si="2"/>
        <v>12</v>
      </c>
      <c r="J15" s="65">
        <f>VLOOKUP($A15,'Return Data'!$B$7:$R$2843,13,0)</f>
        <v>71.353399999999993</v>
      </c>
      <c r="K15" s="66">
        <f t="shared" si="3"/>
        <v>15</v>
      </c>
      <c r="L15" s="65">
        <f>VLOOKUP($A15,'Return Data'!$B$7:$R$2843,17,0)</f>
        <v>24.139199999999999</v>
      </c>
      <c r="M15" s="66">
        <f t="shared" si="4"/>
        <v>17</v>
      </c>
      <c r="N15" s="65">
        <f>VLOOKUP($A15,'Return Data'!$B$7:$R$2843,14,0)</f>
        <v>14.5648</v>
      </c>
      <c r="O15" s="66">
        <f t="shared" si="5"/>
        <v>17</v>
      </c>
      <c r="P15" s="65">
        <f>VLOOKUP($A15,'Return Data'!$B$7:$R$2843,15,0)</f>
        <v>17.126100000000001</v>
      </c>
      <c r="Q15" s="66">
        <f t="shared" si="6"/>
        <v>15</v>
      </c>
      <c r="R15" s="65">
        <f>VLOOKUP($A15,'Return Data'!$B$7:$R$2843,16,0)</f>
        <v>20.049099999999999</v>
      </c>
      <c r="S15" s="67">
        <f t="shared" si="7"/>
        <v>12</v>
      </c>
    </row>
    <row r="16" spans="1:20" x14ac:dyDescent="0.3">
      <c r="A16" s="63" t="s">
        <v>1165</v>
      </c>
      <c r="B16" s="64">
        <f>VLOOKUP($A16,'Return Data'!$B$7:$R$2843,3,0)</f>
        <v>44372</v>
      </c>
      <c r="C16" s="65">
        <f>VLOOKUP($A16,'Return Data'!$B$7:$R$2843,4,0)</f>
        <v>157.81</v>
      </c>
      <c r="D16" s="65">
        <f>VLOOKUP($A16,'Return Data'!$B$7:$R$2843,10,0)</f>
        <v>18.3782</v>
      </c>
      <c r="E16" s="66">
        <f t="shared" si="0"/>
        <v>4</v>
      </c>
      <c r="F16" s="65">
        <f>VLOOKUP($A16,'Return Data'!$B$7:$R$2843,11,0)</f>
        <v>31.606999999999999</v>
      </c>
      <c r="G16" s="66">
        <f t="shared" si="1"/>
        <v>9</v>
      </c>
      <c r="H16" s="65">
        <f>VLOOKUP($A16,'Return Data'!$B$7:$R$2843,12,0)</f>
        <v>61.624299999999998</v>
      </c>
      <c r="I16" s="66">
        <f t="shared" si="2"/>
        <v>8</v>
      </c>
      <c r="J16" s="65">
        <f>VLOOKUP($A16,'Return Data'!$B$7:$R$2843,13,0)</f>
        <v>86.009</v>
      </c>
      <c r="K16" s="66">
        <f t="shared" si="3"/>
        <v>5</v>
      </c>
      <c r="L16" s="65">
        <f>VLOOKUP($A16,'Return Data'!$B$7:$R$2843,17,0)</f>
        <v>25.258500000000002</v>
      </c>
      <c r="M16" s="66">
        <f t="shared" si="4"/>
        <v>16</v>
      </c>
      <c r="N16" s="65">
        <f>VLOOKUP($A16,'Return Data'!$B$7:$R$2843,14,0)</f>
        <v>16.2654</v>
      </c>
      <c r="O16" s="66">
        <f t="shared" si="5"/>
        <v>14</v>
      </c>
      <c r="P16" s="65">
        <f>VLOOKUP($A16,'Return Data'!$B$7:$R$2843,15,0)</f>
        <v>17.4694</v>
      </c>
      <c r="Q16" s="66">
        <f t="shared" si="6"/>
        <v>14</v>
      </c>
      <c r="R16" s="65">
        <f>VLOOKUP($A16,'Return Data'!$B$7:$R$2843,16,0)</f>
        <v>19.785399999999999</v>
      </c>
      <c r="S16" s="67">
        <f t="shared" si="7"/>
        <v>16</v>
      </c>
    </row>
    <row r="17" spans="1:19" x14ac:dyDescent="0.3">
      <c r="A17" s="63" t="s">
        <v>1167</v>
      </c>
      <c r="B17" s="64">
        <f>VLOOKUP($A17,'Return Data'!$B$7:$R$2843,3,0)</f>
        <v>44372</v>
      </c>
      <c r="C17" s="65">
        <f>VLOOKUP($A17,'Return Data'!$B$7:$R$2843,4,0)</f>
        <v>16.829999999999998</v>
      </c>
      <c r="D17" s="65">
        <f>VLOOKUP($A17,'Return Data'!$B$7:$R$2843,10,0)</f>
        <v>13.409700000000001</v>
      </c>
      <c r="E17" s="66">
        <f t="shared" si="0"/>
        <v>23</v>
      </c>
      <c r="F17" s="65">
        <f>VLOOKUP($A17,'Return Data'!$B$7:$R$2843,11,0)</f>
        <v>24.666699999999999</v>
      </c>
      <c r="G17" s="66">
        <f t="shared" si="1"/>
        <v>22</v>
      </c>
      <c r="H17" s="65">
        <f>VLOOKUP($A17,'Return Data'!$B$7:$R$2843,12,0)</f>
        <v>50.941699999999997</v>
      </c>
      <c r="I17" s="66">
        <f t="shared" si="2"/>
        <v>19</v>
      </c>
      <c r="J17" s="65">
        <f>VLOOKUP($A17,'Return Data'!$B$7:$R$2843,13,0)</f>
        <v>64.0351</v>
      </c>
      <c r="K17" s="66">
        <f t="shared" si="3"/>
        <v>19</v>
      </c>
      <c r="L17" s="65">
        <f>VLOOKUP($A17,'Return Data'!$B$7:$R$2843,17,0)</f>
        <v>24.108699999999999</v>
      </c>
      <c r="M17" s="66">
        <f t="shared" si="4"/>
        <v>18</v>
      </c>
      <c r="N17" s="65">
        <f>VLOOKUP($A17,'Return Data'!$B$7:$R$2843,14,0)</f>
        <v>12.775399999999999</v>
      </c>
      <c r="O17" s="66">
        <f t="shared" si="5"/>
        <v>19</v>
      </c>
      <c r="P17" s="65"/>
      <c r="Q17" s="66"/>
      <c r="R17" s="65">
        <f>VLOOKUP($A17,'Return Data'!$B$7:$R$2843,16,0)</f>
        <v>12.5101</v>
      </c>
      <c r="S17" s="67">
        <f t="shared" si="7"/>
        <v>25</v>
      </c>
    </row>
    <row r="18" spans="1:19" x14ac:dyDescent="0.3">
      <c r="A18" s="63" t="s">
        <v>1169</v>
      </c>
      <c r="B18" s="64">
        <f>VLOOKUP($A18,'Return Data'!$B$7:$R$2843,3,0)</f>
        <v>44372</v>
      </c>
      <c r="C18" s="65">
        <f>VLOOKUP($A18,'Return Data'!$B$7:$R$2843,4,0)</f>
        <v>87.21</v>
      </c>
      <c r="D18" s="65">
        <f>VLOOKUP($A18,'Return Data'!$B$7:$R$2843,10,0)</f>
        <v>14.719799999999999</v>
      </c>
      <c r="E18" s="66">
        <f t="shared" si="0"/>
        <v>19</v>
      </c>
      <c r="F18" s="65">
        <f>VLOOKUP($A18,'Return Data'!$B$7:$R$2843,11,0)</f>
        <v>24.996400000000001</v>
      </c>
      <c r="G18" s="66">
        <f t="shared" si="1"/>
        <v>20</v>
      </c>
      <c r="H18" s="65">
        <f>VLOOKUP($A18,'Return Data'!$B$7:$R$2843,12,0)</f>
        <v>47.788499999999999</v>
      </c>
      <c r="I18" s="66">
        <f t="shared" si="2"/>
        <v>22</v>
      </c>
      <c r="J18" s="65">
        <f>VLOOKUP($A18,'Return Data'!$B$7:$R$2843,13,0)</f>
        <v>65.389700000000005</v>
      </c>
      <c r="K18" s="66">
        <f t="shared" si="3"/>
        <v>18</v>
      </c>
      <c r="L18" s="65">
        <f>VLOOKUP($A18,'Return Data'!$B$7:$R$2843,17,0)</f>
        <v>28.474599999999999</v>
      </c>
      <c r="M18" s="66">
        <f t="shared" si="4"/>
        <v>10</v>
      </c>
      <c r="N18" s="65">
        <f>VLOOKUP($A18,'Return Data'!$B$7:$R$2843,14,0)</f>
        <v>19.321300000000001</v>
      </c>
      <c r="O18" s="66">
        <f t="shared" si="5"/>
        <v>7</v>
      </c>
      <c r="P18" s="65">
        <f>VLOOKUP($A18,'Return Data'!$B$7:$R$2843,15,0)</f>
        <v>19.474799999999998</v>
      </c>
      <c r="Q18" s="66">
        <f>RANK(P18,P$8:P$33,0)</f>
        <v>5</v>
      </c>
      <c r="R18" s="65">
        <f>VLOOKUP($A18,'Return Data'!$B$7:$R$2843,16,0)</f>
        <v>20.717700000000001</v>
      </c>
      <c r="S18" s="67">
        <f t="shared" si="7"/>
        <v>6</v>
      </c>
    </row>
    <row r="19" spans="1:19" x14ac:dyDescent="0.3">
      <c r="A19" s="63" t="s">
        <v>1171</v>
      </c>
      <c r="B19" s="64">
        <f>VLOOKUP($A19,'Return Data'!$B$7:$R$2843,3,0)</f>
        <v>44372</v>
      </c>
      <c r="C19" s="65">
        <f>VLOOKUP($A19,'Return Data'!$B$7:$R$2843,4,0)</f>
        <v>71.213999999999999</v>
      </c>
      <c r="D19" s="65">
        <f>VLOOKUP($A19,'Return Data'!$B$7:$R$2843,10,0)</f>
        <v>16.486499999999999</v>
      </c>
      <c r="E19" s="66">
        <f t="shared" si="0"/>
        <v>12</v>
      </c>
      <c r="F19" s="65">
        <f>VLOOKUP($A19,'Return Data'!$B$7:$R$2843,11,0)</f>
        <v>33.607199999999999</v>
      </c>
      <c r="G19" s="66">
        <f t="shared" si="1"/>
        <v>6</v>
      </c>
      <c r="H19" s="65">
        <f>VLOOKUP($A19,'Return Data'!$B$7:$R$2843,12,0)</f>
        <v>62.581600000000002</v>
      </c>
      <c r="I19" s="66">
        <f t="shared" si="2"/>
        <v>6</v>
      </c>
      <c r="J19" s="65">
        <f>VLOOKUP($A19,'Return Data'!$B$7:$R$2843,13,0)</f>
        <v>82.487700000000004</v>
      </c>
      <c r="K19" s="66">
        <f t="shared" si="3"/>
        <v>6</v>
      </c>
      <c r="L19" s="65">
        <f>VLOOKUP($A19,'Return Data'!$B$7:$R$2843,17,0)</f>
        <v>30.980899999999998</v>
      </c>
      <c r="M19" s="66">
        <f t="shared" si="4"/>
        <v>5</v>
      </c>
      <c r="N19" s="65">
        <f>VLOOKUP($A19,'Return Data'!$B$7:$R$2843,14,0)</f>
        <v>20.247699999999998</v>
      </c>
      <c r="O19" s="66">
        <f t="shared" si="5"/>
        <v>5</v>
      </c>
      <c r="P19" s="65">
        <f>VLOOKUP($A19,'Return Data'!$B$7:$R$2843,15,0)</f>
        <v>19.804500000000001</v>
      </c>
      <c r="Q19" s="66">
        <f>RANK(P19,P$8:P$33,0)</f>
        <v>3</v>
      </c>
      <c r="R19" s="65">
        <f>VLOOKUP($A19,'Return Data'!$B$7:$R$2843,16,0)</f>
        <v>21.2197</v>
      </c>
      <c r="S19" s="67">
        <f t="shared" si="7"/>
        <v>5</v>
      </c>
    </row>
    <row r="20" spans="1:19" x14ac:dyDescent="0.3">
      <c r="A20" s="63" t="s">
        <v>1172</v>
      </c>
      <c r="B20" s="64">
        <f>VLOOKUP($A20,'Return Data'!$B$7:$R$2843,3,0)</f>
        <v>44372</v>
      </c>
      <c r="C20" s="65">
        <f>VLOOKUP($A20,'Return Data'!$B$7:$R$2843,4,0)</f>
        <v>205.83</v>
      </c>
      <c r="D20" s="65">
        <f>VLOOKUP($A20,'Return Data'!$B$7:$R$2843,10,0)</f>
        <v>13.049899999999999</v>
      </c>
      <c r="E20" s="66">
        <f t="shared" si="0"/>
        <v>24</v>
      </c>
      <c r="F20" s="65">
        <f>VLOOKUP($A20,'Return Data'!$B$7:$R$2843,11,0)</f>
        <v>21.915500000000002</v>
      </c>
      <c r="G20" s="66">
        <f t="shared" si="1"/>
        <v>26</v>
      </c>
      <c r="H20" s="65">
        <f>VLOOKUP($A20,'Return Data'!$B$7:$R$2843,12,0)</f>
        <v>42.246000000000002</v>
      </c>
      <c r="I20" s="66">
        <f t="shared" si="2"/>
        <v>26</v>
      </c>
      <c r="J20" s="65">
        <f>VLOOKUP($A20,'Return Data'!$B$7:$R$2843,13,0)</f>
        <v>60.366199999999999</v>
      </c>
      <c r="K20" s="66">
        <f t="shared" si="3"/>
        <v>25</v>
      </c>
      <c r="L20" s="65">
        <f>VLOOKUP($A20,'Return Data'!$B$7:$R$2843,17,0)</f>
        <v>22.445</v>
      </c>
      <c r="M20" s="66">
        <f t="shared" si="4"/>
        <v>19</v>
      </c>
      <c r="N20" s="65">
        <f>VLOOKUP($A20,'Return Data'!$B$7:$R$2843,14,0)</f>
        <v>12.8323</v>
      </c>
      <c r="O20" s="66">
        <f t="shared" si="5"/>
        <v>18</v>
      </c>
      <c r="P20" s="65">
        <f>VLOOKUP($A20,'Return Data'!$B$7:$R$2843,15,0)</f>
        <v>17.5716</v>
      </c>
      <c r="Q20" s="66">
        <f>RANK(P20,P$8:P$33,0)</f>
        <v>12</v>
      </c>
      <c r="R20" s="65">
        <f>VLOOKUP($A20,'Return Data'!$B$7:$R$2843,16,0)</f>
        <v>20.309999999999999</v>
      </c>
      <c r="S20" s="67">
        <f t="shared" si="7"/>
        <v>9</v>
      </c>
    </row>
    <row r="21" spans="1:19" x14ac:dyDescent="0.3">
      <c r="A21" s="63" t="s">
        <v>1174</v>
      </c>
      <c r="B21" s="64">
        <f>VLOOKUP($A21,'Return Data'!$B$7:$R$2843,3,0)</f>
        <v>44372</v>
      </c>
      <c r="C21" s="65">
        <f>VLOOKUP($A21,'Return Data'!$B$7:$R$2843,4,0)</f>
        <v>16.558</v>
      </c>
      <c r="D21" s="65">
        <f>VLOOKUP($A21,'Return Data'!$B$7:$R$2843,10,0)</f>
        <v>20.198</v>
      </c>
      <c r="E21" s="66">
        <f t="shared" si="0"/>
        <v>3</v>
      </c>
      <c r="F21" s="65">
        <f>VLOOKUP($A21,'Return Data'!$B$7:$R$2843,11,0)</f>
        <v>36.065899999999999</v>
      </c>
      <c r="G21" s="66">
        <f t="shared" si="1"/>
        <v>3</v>
      </c>
      <c r="H21" s="65">
        <f>VLOOKUP($A21,'Return Data'!$B$7:$R$2843,12,0)</f>
        <v>61.822499999999998</v>
      </c>
      <c r="I21" s="66">
        <f t="shared" si="2"/>
        <v>7</v>
      </c>
      <c r="J21" s="65">
        <f>VLOOKUP($A21,'Return Data'!$B$7:$R$2843,13,0)</f>
        <v>74.382800000000003</v>
      </c>
      <c r="K21" s="66">
        <f t="shared" si="3"/>
        <v>11</v>
      </c>
      <c r="L21" s="65">
        <f>VLOOKUP($A21,'Return Data'!$B$7:$R$2843,17,0)</f>
        <v>31.726400000000002</v>
      </c>
      <c r="M21" s="66">
        <f t="shared" si="4"/>
        <v>4</v>
      </c>
      <c r="N21" s="65"/>
      <c r="O21" s="66"/>
      <c r="P21" s="65"/>
      <c r="Q21" s="66"/>
      <c r="R21" s="65">
        <f>VLOOKUP($A21,'Return Data'!$B$7:$R$2843,16,0)</f>
        <v>15.974399999999999</v>
      </c>
      <c r="S21" s="67">
        <f t="shared" si="7"/>
        <v>24</v>
      </c>
    </row>
    <row r="22" spans="1:19" x14ac:dyDescent="0.3">
      <c r="A22" s="63" t="s">
        <v>1176</v>
      </c>
      <c r="B22" s="64">
        <f>VLOOKUP($A22,'Return Data'!$B$7:$R$2843,3,0)</f>
        <v>44372</v>
      </c>
      <c r="C22" s="65">
        <f>VLOOKUP($A22,'Return Data'!$B$7:$R$2843,4,0)</f>
        <v>18.960999999999999</v>
      </c>
      <c r="D22" s="65">
        <f>VLOOKUP($A22,'Return Data'!$B$7:$R$2843,10,0)</f>
        <v>18.284500000000001</v>
      </c>
      <c r="E22" s="66">
        <f t="shared" si="0"/>
        <v>5</v>
      </c>
      <c r="F22" s="65">
        <f>VLOOKUP($A22,'Return Data'!$B$7:$R$2843,11,0)</f>
        <v>34.551499999999997</v>
      </c>
      <c r="G22" s="66">
        <f t="shared" si="1"/>
        <v>4</v>
      </c>
      <c r="H22" s="65">
        <f>VLOOKUP($A22,'Return Data'!$B$7:$R$2843,12,0)</f>
        <v>67.840999999999994</v>
      </c>
      <c r="I22" s="66">
        <f t="shared" si="2"/>
        <v>3</v>
      </c>
      <c r="J22" s="65">
        <f>VLOOKUP($A22,'Return Data'!$B$7:$R$2843,13,0)</f>
        <v>87.788499999999999</v>
      </c>
      <c r="K22" s="66">
        <f t="shared" ref="K22:K31" si="8">RANK(J22,J$8:J$33,0)</f>
        <v>3</v>
      </c>
      <c r="L22" s="65"/>
      <c r="M22" s="66"/>
      <c r="N22" s="65"/>
      <c r="O22" s="66"/>
      <c r="P22" s="65"/>
      <c r="Q22" s="66"/>
      <c r="R22" s="65">
        <f>VLOOKUP($A22,'Return Data'!$B$7:$R$2843,16,0)</f>
        <v>39.800400000000003</v>
      </c>
      <c r="S22" s="67">
        <f t="shared" si="7"/>
        <v>2</v>
      </c>
    </row>
    <row r="23" spans="1:19" x14ac:dyDescent="0.3">
      <c r="A23" s="63" t="s">
        <v>1178</v>
      </c>
      <c r="B23" s="64">
        <f>VLOOKUP($A23,'Return Data'!$B$7:$R$2843,3,0)</f>
        <v>44372</v>
      </c>
      <c r="C23" s="65">
        <f>VLOOKUP($A23,'Return Data'!$B$7:$R$2843,4,0)</f>
        <v>38.648800000000001</v>
      </c>
      <c r="D23" s="65">
        <f>VLOOKUP($A23,'Return Data'!$B$7:$R$2843,10,0)</f>
        <v>12.758599999999999</v>
      </c>
      <c r="E23" s="66">
        <f t="shared" si="0"/>
        <v>26</v>
      </c>
      <c r="F23" s="65">
        <f>VLOOKUP($A23,'Return Data'!$B$7:$R$2843,11,0)</f>
        <v>23.3218</v>
      </c>
      <c r="G23" s="66">
        <f t="shared" si="1"/>
        <v>24</v>
      </c>
      <c r="H23" s="65">
        <f>VLOOKUP($A23,'Return Data'!$B$7:$R$2843,12,0)</f>
        <v>47.621000000000002</v>
      </c>
      <c r="I23" s="66">
        <f t="shared" si="2"/>
        <v>23</v>
      </c>
      <c r="J23" s="65">
        <f>VLOOKUP($A23,'Return Data'!$B$7:$R$2843,13,0)</f>
        <v>62.672199999999997</v>
      </c>
      <c r="K23" s="66">
        <f t="shared" si="8"/>
        <v>20</v>
      </c>
      <c r="L23" s="65">
        <f>VLOOKUP($A23,'Return Data'!$B$7:$R$2843,17,0)</f>
        <v>20.603200000000001</v>
      </c>
      <c r="M23" s="66">
        <f>RANK(L23,L$8:L$33,0)</f>
        <v>21</v>
      </c>
      <c r="N23" s="65">
        <f>VLOOKUP($A23,'Return Data'!$B$7:$R$2843,14,0)</f>
        <v>12.6791</v>
      </c>
      <c r="O23" s="66">
        <f>RANK(N23,N$8:N$33,0)</f>
        <v>20</v>
      </c>
      <c r="P23" s="65">
        <f>VLOOKUP($A23,'Return Data'!$B$7:$R$2843,15,0)</f>
        <v>12.6303</v>
      </c>
      <c r="Q23" s="66">
        <f>RANK(P23,P$8:P$33,0)</f>
        <v>21</v>
      </c>
      <c r="R23" s="65">
        <f>VLOOKUP($A23,'Return Data'!$B$7:$R$2843,16,0)</f>
        <v>20.2331</v>
      </c>
      <c r="S23" s="67">
        <f t="shared" si="7"/>
        <v>10</v>
      </c>
    </row>
    <row r="24" spans="1:19" x14ac:dyDescent="0.3">
      <c r="A24" s="63" t="s">
        <v>1181</v>
      </c>
      <c r="B24" s="64">
        <f>VLOOKUP($A24,'Return Data'!$B$7:$R$2843,3,0)</f>
        <v>44372</v>
      </c>
      <c r="C24" s="65">
        <f>VLOOKUP($A24,'Return Data'!$B$7:$R$2843,4,0)</f>
        <v>1858.1257000000001</v>
      </c>
      <c r="D24" s="65">
        <f>VLOOKUP($A24,'Return Data'!$B$7:$R$2843,10,0)</f>
        <v>15.7646</v>
      </c>
      <c r="E24" s="66">
        <f t="shared" si="0"/>
        <v>16</v>
      </c>
      <c r="F24" s="65">
        <f>VLOOKUP($A24,'Return Data'!$B$7:$R$2843,11,0)</f>
        <v>27.680599999999998</v>
      </c>
      <c r="G24" s="66">
        <f t="shared" si="1"/>
        <v>15</v>
      </c>
      <c r="H24" s="65">
        <f>VLOOKUP($A24,'Return Data'!$B$7:$R$2843,12,0)</f>
        <v>54.552900000000001</v>
      </c>
      <c r="I24" s="66">
        <f t="shared" si="2"/>
        <v>15</v>
      </c>
      <c r="J24" s="65">
        <f>VLOOKUP($A24,'Return Data'!$B$7:$R$2843,13,0)</f>
        <v>74.9786</v>
      </c>
      <c r="K24" s="66">
        <f t="shared" si="8"/>
        <v>9</v>
      </c>
      <c r="L24" s="65">
        <f>VLOOKUP($A24,'Return Data'!$B$7:$R$2843,17,0)</f>
        <v>25.911999999999999</v>
      </c>
      <c r="M24" s="66">
        <f>RANK(L24,L$8:L$33,0)</f>
        <v>15</v>
      </c>
      <c r="N24" s="65">
        <f>VLOOKUP($A24,'Return Data'!$B$7:$R$2843,14,0)</f>
        <v>18.409500000000001</v>
      </c>
      <c r="O24" s="66">
        <f>RANK(N24,N$8:N$33,0)</f>
        <v>10</v>
      </c>
      <c r="P24" s="65">
        <f>VLOOKUP($A24,'Return Data'!$B$7:$R$2843,15,0)</f>
        <v>18.0778</v>
      </c>
      <c r="Q24" s="66">
        <f>RANK(P24,P$8:P$33,0)</f>
        <v>9</v>
      </c>
      <c r="R24" s="65">
        <f>VLOOKUP($A24,'Return Data'!$B$7:$R$2843,16,0)</f>
        <v>16.585100000000001</v>
      </c>
      <c r="S24" s="67">
        <f t="shared" si="7"/>
        <v>21</v>
      </c>
    </row>
    <row r="25" spans="1:19" x14ac:dyDescent="0.3">
      <c r="A25" s="63" t="s">
        <v>1182</v>
      </c>
      <c r="B25" s="64">
        <f>VLOOKUP($A25,'Return Data'!$B$7:$R$2843,3,0)</f>
        <v>44372</v>
      </c>
      <c r="C25" s="65">
        <f>VLOOKUP($A25,'Return Data'!$B$7:$R$2843,4,0)</f>
        <v>39.79</v>
      </c>
      <c r="D25" s="65">
        <f>VLOOKUP($A25,'Return Data'!$B$7:$R$2843,10,0)</f>
        <v>20.8688</v>
      </c>
      <c r="E25" s="66">
        <f t="shared" si="0"/>
        <v>2</v>
      </c>
      <c r="F25" s="65">
        <f>VLOOKUP($A25,'Return Data'!$B$7:$R$2843,11,0)</f>
        <v>39.125900000000001</v>
      </c>
      <c r="G25" s="66">
        <f t="shared" si="1"/>
        <v>1</v>
      </c>
      <c r="H25" s="65">
        <f>VLOOKUP($A25,'Return Data'!$B$7:$R$2843,12,0)</f>
        <v>68.387600000000006</v>
      </c>
      <c r="I25" s="66">
        <f t="shared" si="2"/>
        <v>2</v>
      </c>
      <c r="J25" s="65">
        <f>VLOOKUP($A25,'Return Data'!$B$7:$R$2843,13,0)</f>
        <v>102.6999</v>
      </c>
      <c r="K25" s="66">
        <f t="shared" si="8"/>
        <v>1</v>
      </c>
      <c r="L25" s="65">
        <f>VLOOKUP($A25,'Return Data'!$B$7:$R$2843,17,0)</f>
        <v>45.406999999999996</v>
      </c>
      <c r="M25" s="66">
        <f>RANK(L25,L$8:L$33,0)</f>
        <v>1</v>
      </c>
      <c r="N25" s="65">
        <f>VLOOKUP($A25,'Return Data'!$B$7:$R$2843,14,0)</f>
        <v>25.308299999999999</v>
      </c>
      <c r="O25" s="66">
        <f>RANK(N25,N$8:N$33,0)</f>
        <v>1</v>
      </c>
      <c r="P25" s="65">
        <f>VLOOKUP($A25,'Return Data'!$B$7:$R$2843,15,0)</f>
        <v>21.648800000000001</v>
      </c>
      <c r="Q25" s="66">
        <f>RANK(P25,P$8:P$33,0)</f>
        <v>1</v>
      </c>
      <c r="R25" s="65">
        <f>VLOOKUP($A25,'Return Data'!$B$7:$R$2843,16,0)</f>
        <v>20.021899999999999</v>
      </c>
      <c r="S25" s="67">
        <f t="shared" si="7"/>
        <v>14</v>
      </c>
    </row>
    <row r="26" spans="1:19" x14ac:dyDescent="0.3">
      <c r="A26" s="63" t="s">
        <v>1184</v>
      </c>
      <c r="B26" s="64">
        <f>VLOOKUP($A26,'Return Data'!$B$7:$R$2843,3,0)</f>
        <v>44372</v>
      </c>
      <c r="C26" s="65">
        <f>VLOOKUP($A26,'Return Data'!$B$7:$R$2843,4,0)</f>
        <v>15.97</v>
      </c>
      <c r="D26" s="65">
        <f>VLOOKUP($A26,'Return Data'!$B$7:$R$2843,10,0)</f>
        <v>17.8598</v>
      </c>
      <c r="E26" s="66">
        <f t="shared" si="0"/>
        <v>7</v>
      </c>
      <c r="F26" s="65">
        <f>VLOOKUP($A26,'Return Data'!$B$7:$R$2843,11,0)</f>
        <v>29.102699999999999</v>
      </c>
      <c r="G26" s="66">
        <f t="shared" ref="G26" si="9">RANK(F26,F$8:F$33,0)</f>
        <v>11</v>
      </c>
      <c r="H26" s="65">
        <f>VLOOKUP($A26,'Return Data'!$B$7:$R$2843,12,0)</f>
        <v>57.3399</v>
      </c>
      <c r="I26" s="66">
        <f t="shared" ref="I26" si="10">RANK(H26,H$8:H$33,0)</f>
        <v>10</v>
      </c>
      <c r="J26" s="65">
        <f>VLOOKUP($A26,'Return Data'!$B$7:$R$2843,13,0)</f>
        <v>72.276200000000003</v>
      </c>
      <c r="K26" s="66">
        <f t="shared" si="8"/>
        <v>12</v>
      </c>
      <c r="L26" s="65"/>
      <c r="M26" s="66"/>
      <c r="N26" s="65"/>
      <c r="O26" s="66"/>
      <c r="P26" s="65"/>
      <c r="Q26" s="66"/>
      <c r="R26" s="65">
        <f>VLOOKUP($A26,'Return Data'!$B$7:$R$2843,16,0)</f>
        <v>36.980800000000002</v>
      </c>
      <c r="S26" s="67">
        <f t="shared" si="7"/>
        <v>3</v>
      </c>
    </row>
    <row r="27" spans="1:19" x14ac:dyDescent="0.3">
      <c r="A27" s="63" t="s">
        <v>1187</v>
      </c>
      <c r="B27" s="64">
        <f>VLOOKUP($A27,'Return Data'!$B$7:$R$2843,3,0)</f>
        <v>44372</v>
      </c>
      <c r="C27" s="65">
        <f>VLOOKUP($A27,'Return Data'!$B$7:$R$2843,4,0)</f>
        <v>110.5951</v>
      </c>
      <c r="D27" s="65">
        <f>VLOOKUP($A27,'Return Data'!$B$7:$R$2843,10,0)</f>
        <v>27.809200000000001</v>
      </c>
      <c r="E27" s="66">
        <f t="shared" si="0"/>
        <v>1</v>
      </c>
      <c r="F27" s="65">
        <f>VLOOKUP($A27,'Return Data'!$B$7:$R$2843,11,0)</f>
        <v>37.795699999999997</v>
      </c>
      <c r="G27" s="66">
        <f t="shared" ref="G27:G33" si="11">RANK(F27,F$8:F$33,0)</f>
        <v>2</v>
      </c>
      <c r="H27" s="65">
        <f>VLOOKUP($A27,'Return Data'!$B$7:$R$2843,12,0)</f>
        <v>71.496399999999994</v>
      </c>
      <c r="I27" s="66">
        <f t="shared" ref="I27:I33" si="12">RANK(H27,H$8:H$33,0)</f>
        <v>1</v>
      </c>
      <c r="J27" s="65">
        <f>VLOOKUP($A27,'Return Data'!$B$7:$R$2843,13,0)</f>
        <v>91.162400000000005</v>
      </c>
      <c r="K27" s="66">
        <f t="shared" si="8"/>
        <v>2</v>
      </c>
      <c r="L27" s="65">
        <f>VLOOKUP($A27,'Return Data'!$B$7:$R$2843,17,0)</f>
        <v>41.483699999999999</v>
      </c>
      <c r="M27" s="66">
        <f>RANK(L27,L$8:L$33,0)</f>
        <v>2</v>
      </c>
      <c r="N27" s="65">
        <f>VLOOKUP($A27,'Return Data'!$B$7:$R$2843,14,0)</f>
        <v>24.8445</v>
      </c>
      <c r="O27" s="66">
        <f>RANK(N27,N$8:N$33,0)</f>
        <v>2</v>
      </c>
      <c r="P27" s="65">
        <f>VLOOKUP($A27,'Return Data'!$B$7:$R$2843,15,0)</f>
        <v>18.973800000000001</v>
      </c>
      <c r="Q27" s="66">
        <f>RANK(P27,P$8:P$33,0)</f>
        <v>6</v>
      </c>
      <c r="R27" s="65">
        <f>VLOOKUP($A27,'Return Data'!$B$7:$R$2843,16,0)</f>
        <v>16.380500000000001</v>
      </c>
      <c r="S27" s="67">
        <f t="shared" si="7"/>
        <v>22</v>
      </c>
    </row>
    <row r="28" spans="1:19" x14ac:dyDescent="0.3">
      <c r="A28" s="63" t="s">
        <v>1188</v>
      </c>
      <c r="B28" s="64">
        <f>VLOOKUP($A28,'Return Data'!$B$7:$R$2843,3,0)</f>
        <v>44372</v>
      </c>
      <c r="C28" s="65">
        <f>VLOOKUP($A28,'Return Data'!$B$7:$R$2843,4,0)</f>
        <v>129.0043</v>
      </c>
      <c r="D28" s="65">
        <f>VLOOKUP($A28,'Return Data'!$B$7:$R$2843,10,0)</f>
        <v>15.7995</v>
      </c>
      <c r="E28" s="66">
        <f t="shared" si="0"/>
        <v>15</v>
      </c>
      <c r="F28" s="65">
        <f>VLOOKUP($A28,'Return Data'!$B$7:$R$2843,11,0)</f>
        <v>32.292400000000001</v>
      </c>
      <c r="G28" s="66">
        <f t="shared" si="11"/>
        <v>8</v>
      </c>
      <c r="H28" s="65">
        <f>VLOOKUP($A28,'Return Data'!$B$7:$R$2843,12,0)</f>
        <v>65.355099999999993</v>
      </c>
      <c r="I28" s="66">
        <f t="shared" si="12"/>
        <v>4</v>
      </c>
      <c r="J28" s="65">
        <f>VLOOKUP($A28,'Return Data'!$B$7:$R$2843,13,0)</f>
        <v>82.4148</v>
      </c>
      <c r="K28" s="66">
        <f t="shared" si="8"/>
        <v>7</v>
      </c>
      <c r="L28" s="65">
        <f>VLOOKUP($A28,'Return Data'!$B$7:$R$2843,17,0)</f>
        <v>29.814399999999999</v>
      </c>
      <c r="M28" s="66">
        <f>RANK(L28,L$8:L$33,0)</f>
        <v>9</v>
      </c>
      <c r="N28" s="65">
        <f>VLOOKUP($A28,'Return Data'!$B$7:$R$2843,14,0)</f>
        <v>18.479900000000001</v>
      </c>
      <c r="O28" s="66">
        <f>RANK(N28,N$8:N$33,0)</f>
        <v>9</v>
      </c>
      <c r="P28" s="65">
        <f>VLOOKUP($A28,'Return Data'!$B$7:$R$2843,15,0)</f>
        <v>14.6343</v>
      </c>
      <c r="Q28" s="66">
        <f>RANK(P28,P$8:P$33,0)</f>
        <v>18</v>
      </c>
      <c r="R28" s="65">
        <f>VLOOKUP($A28,'Return Data'!$B$7:$R$2843,16,0)</f>
        <v>19.8127</v>
      </c>
      <c r="S28" s="67">
        <f t="shared" si="7"/>
        <v>15</v>
      </c>
    </row>
    <row r="29" spans="1:19" x14ac:dyDescent="0.3">
      <c r="A29" s="63" t="s">
        <v>1191</v>
      </c>
      <c r="B29" s="64">
        <f>VLOOKUP($A29,'Return Data'!$B$7:$R$2843,3,0)</f>
        <v>44372</v>
      </c>
      <c r="C29" s="65">
        <f>VLOOKUP($A29,'Return Data'!$B$7:$R$2843,4,0)</f>
        <v>663.13390000000004</v>
      </c>
      <c r="D29" s="65">
        <f>VLOOKUP($A29,'Return Data'!$B$7:$R$2843,10,0)</f>
        <v>13.0139</v>
      </c>
      <c r="E29" s="66">
        <f t="shared" si="0"/>
        <v>25</v>
      </c>
      <c r="F29" s="65">
        <f>VLOOKUP($A29,'Return Data'!$B$7:$R$2843,11,0)</f>
        <v>24.774699999999999</v>
      </c>
      <c r="G29" s="66">
        <f t="shared" si="11"/>
        <v>21</v>
      </c>
      <c r="H29" s="65">
        <f>VLOOKUP($A29,'Return Data'!$B$7:$R$2843,12,0)</f>
        <v>49.317</v>
      </c>
      <c r="I29" s="66">
        <f t="shared" si="12"/>
        <v>20</v>
      </c>
      <c r="J29" s="65">
        <f>VLOOKUP($A29,'Return Data'!$B$7:$R$2843,13,0)</f>
        <v>61.070500000000003</v>
      </c>
      <c r="K29" s="66">
        <f t="shared" si="8"/>
        <v>23</v>
      </c>
      <c r="L29" s="65">
        <f>VLOOKUP($A29,'Return Data'!$B$7:$R$2843,17,0)</f>
        <v>18.0792</v>
      </c>
      <c r="M29" s="66">
        <f>RANK(L29,L$8:L$33,0)</f>
        <v>23</v>
      </c>
      <c r="N29" s="65">
        <f>VLOOKUP($A29,'Return Data'!$B$7:$R$2843,14,0)</f>
        <v>9.5548999999999999</v>
      </c>
      <c r="O29" s="66">
        <f>RANK(N29,N$8:N$33,0)</f>
        <v>22</v>
      </c>
      <c r="P29" s="65">
        <f>VLOOKUP($A29,'Return Data'!$B$7:$R$2843,15,0)</f>
        <v>12.911300000000001</v>
      </c>
      <c r="Q29" s="66">
        <f>RANK(P29,P$8:P$33,0)</f>
        <v>20</v>
      </c>
      <c r="R29" s="65">
        <f>VLOOKUP($A29,'Return Data'!$B$7:$R$2843,16,0)</f>
        <v>17.103100000000001</v>
      </c>
      <c r="S29" s="67">
        <f t="shared" si="7"/>
        <v>20</v>
      </c>
    </row>
    <row r="30" spans="1:19" x14ac:dyDescent="0.3">
      <c r="A30" s="63" t="s">
        <v>1193</v>
      </c>
      <c r="B30" s="64">
        <f>VLOOKUP($A30,'Return Data'!$B$7:$R$2843,3,0)</f>
        <v>44372</v>
      </c>
      <c r="C30" s="65">
        <f>VLOOKUP($A30,'Return Data'!$B$7:$R$2843,4,0)</f>
        <v>233.45830000000001</v>
      </c>
      <c r="D30" s="65">
        <f>VLOOKUP($A30,'Return Data'!$B$7:$R$2843,10,0)</f>
        <v>14.299099999999999</v>
      </c>
      <c r="E30" s="66">
        <f t="shared" si="0"/>
        <v>22</v>
      </c>
      <c r="F30" s="65">
        <f>VLOOKUP($A30,'Return Data'!$B$7:$R$2843,11,0)</f>
        <v>25.555</v>
      </c>
      <c r="G30" s="66">
        <f t="shared" si="11"/>
        <v>17</v>
      </c>
      <c r="H30" s="65">
        <f>VLOOKUP($A30,'Return Data'!$B$7:$R$2843,12,0)</f>
        <v>52.3157</v>
      </c>
      <c r="I30" s="66">
        <f t="shared" si="12"/>
        <v>18</v>
      </c>
      <c r="J30" s="65">
        <f>VLOOKUP($A30,'Return Data'!$B$7:$R$2843,13,0)</f>
        <v>67.052999999999997</v>
      </c>
      <c r="K30" s="66">
        <f t="shared" si="8"/>
        <v>16</v>
      </c>
      <c r="L30" s="65">
        <f>VLOOKUP($A30,'Return Data'!$B$7:$R$2843,17,0)</f>
        <v>26.105399999999999</v>
      </c>
      <c r="M30" s="66">
        <f>RANK(L30,L$8:L$33,0)</f>
        <v>14</v>
      </c>
      <c r="N30" s="65">
        <f>VLOOKUP($A30,'Return Data'!$B$7:$R$2843,14,0)</f>
        <v>20.274100000000001</v>
      </c>
      <c r="O30" s="66">
        <f>RANK(N30,N$8:N$33,0)</f>
        <v>4</v>
      </c>
      <c r="P30" s="65">
        <f>VLOOKUP($A30,'Return Data'!$B$7:$R$2843,15,0)</f>
        <v>18.065200000000001</v>
      </c>
      <c r="Q30" s="66">
        <f>RANK(P30,P$8:P$33,0)</f>
        <v>10</v>
      </c>
      <c r="R30" s="65">
        <f>VLOOKUP($A30,'Return Data'!$B$7:$R$2843,16,0)</f>
        <v>20.114999999999998</v>
      </c>
      <c r="S30" s="67">
        <f t="shared" si="7"/>
        <v>11</v>
      </c>
    </row>
    <row r="31" spans="1:19" x14ac:dyDescent="0.3">
      <c r="A31" s="63" t="s">
        <v>1194</v>
      </c>
      <c r="B31" s="64">
        <f>VLOOKUP($A31,'Return Data'!$B$7:$R$2843,3,0)</f>
        <v>44372</v>
      </c>
      <c r="C31" s="65">
        <f>VLOOKUP($A31,'Return Data'!$B$7:$R$2843,4,0)</f>
        <v>70.98</v>
      </c>
      <c r="D31" s="65">
        <f>VLOOKUP($A31,'Return Data'!$B$7:$R$2843,10,0)</f>
        <v>15.9993</v>
      </c>
      <c r="E31" s="66">
        <f t="shared" si="0"/>
        <v>13</v>
      </c>
      <c r="F31" s="65">
        <f>VLOOKUP($A31,'Return Data'!$B$7:$R$2843,11,0)</f>
        <v>26.254000000000001</v>
      </c>
      <c r="G31" s="66">
        <f t="shared" si="11"/>
        <v>16</v>
      </c>
      <c r="H31" s="65">
        <f>VLOOKUP($A31,'Return Data'!$B$7:$R$2843,12,0)</f>
        <v>46.049399999999999</v>
      </c>
      <c r="I31" s="66">
        <f t="shared" si="12"/>
        <v>24</v>
      </c>
      <c r="J31" s="65">
        <f>VLOOKUP($A31,'Return Data'!$B$7:$R$2843,13,0)</f>
        <v>62.574399999999997</v>
      </c>
      <c r="K31" s="66">
        <f t="shared" si="8"/>
        <v>21</v>
      </c>
      <c r="L31" s="65">
        <f>VLOOKUP($A31,'Return Data'!$B$7:$R$2843,17,0)</f>
        <v>27.623000000000001</v>
      </c>
      <c r="M31" s="66">
        <f>RANK(L31,L$8:L$33,0)</f>
        <v>12</v>
      </c>
      <c r="N31" s="65">
        <f>VLOOKUP($A31,'Return Data'!$B$7:$R$2843,14,0)</f>
        <v>15.8604</v>
      </c>
      <c r="O31" s="66">
        <f>RANK(N31,N$8:N$33,0)</f>
        <v>15</v>
      </c>
      <c r="P31" s="65">
        <f>VLOOKUP($A31,'Return Data'!$B$7:$R$2843,15,0)</f>
        <v>18.366800000000001</v>
      </c>
      <c r="Q31" s="66">
        <f>RANK(P31,P$8:P$33,0)</f>
        <v>7</v>
      </c>
      <c r="R31" s="65">
        <f>VLOOKUP($A31,'Return Data'!$B$7:$R$2843,16,0)</f>
        <v>17.776199999999999</v>
      </c>
      <c r="S31" s="67">
        <f t="shared" si="7"/>
        <v>19</v>
      </c>
    </row>
    <row r="32" spans="1:19" x14ac:dyDescent="0.3">
      <c r="A32" s="63" t="s">
        <v>1196</v>
      </c>
      <c r="B32" s="64">
        <f>VLOOKUP($A32,'Return Data'!$B$7:$R$2843,3,0)</f>
        <v>44372</v>
      </c>
      <c r="C32" s="65">
        <f>VLOOKUP($A32,'Return Data'!$B$7:$R$2843,4,0)</f>
        <v>24.38</v>
      </c>
      <c r="D32" s="65">
        <f>VLOOKUP($A32,'Return Data'!$B$7:$R$2843,10,0)</f>
        <v>17.8917</v>
      </c>
      <c r="E32" s="66">
        <f t="shared" si="0"/>
        <v>6</v>
      </c>
      <c r="F32" s="65">
        <f>VLOOKUP($A32,'Return Data'!$B$7:$R$2843,11,0)</f>
        <v>30.6538</v>
      </c>
      <c r="G32" s="66">
        <f t="shared" si="11"/>
        <v>10</v>
      </c>
      <c r="H32" s="65">
        <f>VLOOKUP($A32,'Return Data'!$B$7:$R$2843,12,0)</f>
        <v>56.784599999999998</v>
      </c>
      <c r="I32" s="66">
        <f t="shared" si="12"/>
        <v>11</v>
      </c>
      <c r="J32" s="65"/>
      <c r="K32" s="66"/>
      <c r="L32" s="65"/>
      <c r="M32" s="66"/>
      <c r="N32" s="65"/>
      <c r="O32" s="66"/>
      <c r="P32" s="65"/>
      <c r="Q32" s="66"/>
      <c r="R32" s="65">
        <f>VLOOKUP($A32,'Return Data'!$B$7:$R$2843,16,0)</f>
        <v>103.129</v>
      </c>
      <c r="S32" s="67">
        <f t="shared" si="7"/>
        <v>1</v>
      </c>
    </row>
    <row r="33" spans="1:19" x14ac:dyDescent="0.3">
      <c r="A33" s="63" t="s">
        <v>1939</v>
      </c>
      <c r="B33" s="64">
        <f>VLOOKUP($A33,'Return Data'!$B$7:$R$2843,3,0)</f>
        <v>44372</v>
      </c>
      <c r="C33" s="65">
        <f>VLOOKUP($A33,'Return Data'!$B$7:$R$2843,4,0)</f>
        <v>174.9385</v>
      </c>
      <c r="D33" s="65">
        <f>VLOOKUP($A33,'Return Data'!$B$7:$R$2843,10,0)</f>
        <v>15.2933</v>
      </c>
      <c r="E33" s="66">
        <f t="shared" si="0"/>
        <v>18</v>
      </c>
      <c r="F33" s="65">
        <f>VLOOKUP($A33,'Return Data'!$B$7:$R$2843,11,0)</f>
        <v>25.277200000000001</v>
      </c>
      <c r="G33" s="66">
        <f t="shared" si="11"/>
        <v>19</v>
      </c>
      <c r="H33" s="65">
        <f>VLOOKUP($A33,'Return Data'!$B$7:$R$2843,12,0)</f>
        <v>53.578600000000002</v>
      </c>
      <c r="I33" s="66">
        <f t="shared" si="12"/>
        <v>17</v>
      </c>
      <c r="J33" s="65">
        <f>VLOOKUP($A33,'Return Data'!$B$7:$R$2843,13,0)</f>
        <v>75.704700000000003</v>
      </c>
      <c r="K33" s="66">
        <f>RANK(J33,J$8:J$33,0)</f>
        <v>8</v>
      </c>
      <c r="L33" s="65">
        <f>VLOOKUP($A33,'Return Data'!$B$7:$R$2843,17,0)</f>
        <v>30.229199999999999</v>
      </c>
      <c r="M33" s="66">
        <f>RANK(L33,L$8:L$33,0)</f>
        <v>8</v>
      </c>
      <c r="N33" s="65">
        <f>VLOOKUP($A33,'Return Data'!$B$7:$R$2843,14,0)</f>
        <v>17.124500000000001</v>
      </c>
      <c r="O33" s="66">
        <f>RANK(N33,N$8:N$33,0)</f>
        <v>12</v>
      </c>
      <c r="P33" s="65">
        <f>VLOOKUP($A33,'Return Data'!$B$7:$R$2843,15,0)</f>
        <v>16.0578</v>
      </c>
      <c r="Q33" s="66">
        <f>RANK(P33,P$8:P$33,0)</f>
        <v>16</v>
      </c>
      <c r="R33" s="65">
        <f>VLOOKUP($A33,'Return Data'!$B$7:$R$2843,16,0)</f>
        <v>20.3474</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16.571969230769231</v>
      </c>
      <c r="E35" s="74"/>
      <c r="F35" s="75">
        <f>AVERAGE(F8:F33)</f>
        <v>28.93944230769231</v>
      </c>
      <c r="G35" s="74"/>
      <c r="H35" s="75">
        <f>AVERAGE(H8:H33)</f>
        <v>55.901792307692318</v>
      </c>
      <c r="I35" s="74"/>
      <c r="J35" s="75">
        <f>AVERAGE(J8:J33)</f>
        <v>73.53231199999999</v>
      </c>
      <c r="K35" s="74"/>
      <c r="L35" s="75">
        <f>AVERAGE(L8:L33)</f>
        <v>27.977939130434784</v>
      </c>
      <c r="M35" s="74"/>
      <c r="N35" s="75">
        <f>AVERAGE(N8:N33)</f>
        <v>17.247304545454544</v>
      </c>
      <c r="O35" s="74"/>
      <c r="P35" s="75">
        <f>AVERAGE(P8:P33)</f>
        <v>17.447271428571426</v>
      </c>
      <c r="Q35" s="74"/>
      <c r="R35" s="75">
        <f>AVERAGE(R8:R33)</f>
        <v>23.293061538461536</v>
      </c>
      <c r="S35" s="76"/>
    </row>
    <row r="36" spans="1:19" x14ac:dyDescent="0.3">
      <c r="A36" s="73" t="s">
        <v>28</v>
      </c>
      <c r="B36" s="74"/>
      <c r="C36" s="74"/>
      <c r="D36" s="75">
        <f>MIN(D8:D33)</f>
        <v>12.758599999999999</v>
      </c>
      <c r="E36" s="74"/>
      <c r="F36" s="75">
        <f>MIN(F8:F33)</f>
        <v>21.915500000000002</v>
      </c>
      <c r="G36" s="74"/>
      <c r="H36" s="75">
        <f>MIN(H8:H33)</f>
        <v>42.246000000000002</v>
      </c>
      <c r="I36" s="74"/>
      <c r="J36" s="75">
        <f>MIN(J8:J33)</f>
        <v>60.366199999999999</v>
      </c>
      <c r="K36" s="74"/>
      <c r="L36" s="75">
        <f>MIN(L8:L33)</f>
        <v>18.0792</v>
      </c>
      <c r="M36" s="74"/>
      <c r="N36" s="75">
        <f>MIN(N8:N33)</f>
        <v>9.5548999999999999</v>
      </c>
      <c r="O36" s="74"/>
      <c r="P36" s="75">
        <f>MIN(P8:P33)</f>
        <v>12.6303</v>
      </c>
      <c r="Q36" s="74"/>
      <c r="R36" s="75">
        <f>MIN(R8:R33)</f>
        <v>9.0949000000000009</v>
      </c>
      <c r="S36" s="76"/>
    </row>
    <row r="37" spans="1:19" ht="15" thickBot="1" x14ac:dyDescent="0.35">
      <c r="A37" s="77" t="s">
        <v>29</v>
      </c>
      <c r="B37" s="78"/>
      <c r="C37" s="78"/>
      <c r="D37" s="79">
        <f>MAX(D8:D33)</f>
        <v>27.809200000000001</v>
      </c>
      <c r="E37" s="78"/>
      <c r="F37" s="79">
        <f>MAX(F8:F33)</f>
        <v>39.125900000000001</v>
      </c>
      <c r="G37" s="78"/>
      <c r="H37" s="79">
        <f>MAX(H8:H33)</f>
        <v>71.496399999999994</v>
      </c>
      <c r="I37" s="78"/>
      <c r="J37" s="79">
        <f>MAX(J8:J33)</f>
        <v>102.6999</v>
      </c>
      <c r="K37" s="78"/>
      <c r="L37" s="79">
        <f>MAX(L8:L33)</f>
        <v>45.406999999999996</v>
      </c>
      <c r="M37" s="78"/>
      <c r="N37" s="79">
        <f>MAX(N8:N33)</f>
        <v>25.308299999999999</v>
      </c>
      <c r="O37" s="78"/>
      <c r="P37" s="79">
        <f>MAX(P8:P33)</f>
        <v>21.648800000000001</v>
      </c>
      <c r="Q37" s="78"/>
      <c r="R37" s="79">
        <f>MAX(R8:R33)</f>
        <v>103.129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44372</v>
      </c>
      <c r="C8" s="65">
        <f>VLOOKUP($A8,'Return Data'!$B$7:$R$2843,4,0)</f>
        <v>398.76</v>
      </c>
      <c r="D8" s="65">
        <f>VLOOKUP($A8,'Return Data'!$B$7:$R$2843,10,0)</f>
        <v>16.6784</v>
      </c>
      <c r="E8" s="66">
        <f t="shared" ref="E8:E33" si="0">RANK(D8,D$8:D$33,0)</f>
        <v>9</v>
      </c>
      <c r="F8" s="65">
        <f>VLOOKUP($A8,'Return Data'!$B$7:$R$2843,11,0)</f>
        <v>27.407499999999999</v>
      </c>
      <c r="G8" s="66">
        <f t="shared" ref="G8:G25" si="1">RANK(F8,F$8:F$33,0)</f>
        <v>14</v>
      </c>
      <c r="H8" s="65">
        <f>VLOOKUP($A8,'Return Data'!$B$7:$R$2843,12,0)</f>
        <v>53.251300000000001</v>
      </c>
      <c r="I8" s="66">
        <f t="shared" ref="I8:I25" si="2">RANK(H8,H$8:H$33,0)</f>
        <v>16</v>
      </c>
      <c r="J8" s="65">
        <f>VLOOKUP($A8,'Return Data'!$B$7:$R$2843,13,0)</f>
        <v>70.090400000000002</v>
      </c>
      <c r="K8" s="66">
        <f t="shared" ref="K8:K21" si="3">RANK(J8,J$8:J$33,0)</f>
        <v>14</v>
      </c>
      <c r="L8" s="65">
        <f>VLOOKUP($A8,'Return Data'!$B$7:$R$2843,17,0)</f>
        <v>19.2151</v>
      </c>
      <c r="M8" s="66">
        <f t="shared" ref="M8:M21" si="4">RANK(L8,L$8:L$33,0)</f>
        <v>21</v>
      </c>
      <c r="N8" s="65">
        <f>VLOOKUP($A8,'Return Data'!$B$7:$R$2843,14,0)</f>
        <v>9.9433000000000007</v>
      </c>
      <c r="O8" s="66">
        <f t="shared" ref="O8:O20" si="5">RANK(N8,N$8:N$33,0)</f>
        <v>21</v>
      </c>
      <c r="P8" s="65">
        <f>VLOOKUP($A8,'Return Data'!$B$7:$R$2843,15,0)</f>
        <v>12.580500000000001</v>
      </c>
      <c r="Q8" s="66">
        <f t="shared" ref="Q8:Q16" si="6">RANK(P8,P$8:P$33,0)</f>
        <v>19</v>
      </c>
      <c r="R8" s="65">
        <f>VLOOKUP($A8,'Return Data'!$B$7:$R$2843,16,0)</f>
        <v>21.735700000000001</v>
      </c>
      <c r="S8" s="67">
        <f t="shared" ref="S8:S33" si="7">RANK(R8,R$8:R$33,0)</f>
        <v>6</v>
      </c>
    </row>
    <row r="9" spans="1:20" x14ac:dyDescent="0.3">
      <c r="A9" s="63" t="s">
        <v>1151</v>
      </c>
      <c r="B9" s="64">
        <f>VLOOKUP($A9,'Return Data'!$B$7:$R$2843,3,0)</f>
        <v>44372</v>
      </c>
      <c r="C9" s="65">
        <f>VLOOKUP($A9,'Return Data'!$B$7:$R$2843,4,0)</f>
        <v>60.43</v>
      </c>
      <c r="D9" s="65">
        <f>VLOOKUP($A9,'Return Data'!$B$7:$R$2843,10,0)</f>
        <v>14.234400000000001</v>
      </c>
      <c r="E9" s="66">
        <f t="shared" si="0"/>
        <v>20</v>
      </c>
      <c r="F9" s="65">
        <f>VLOOKUP($A9,'Return Data'!$B$7:$R$2843,11,0)</f>
        <v>22.825199999999999</v>
      </c>
      <c r="G9" s="66">
        <f t="shared" si="1"/>
        <v>23</v>
      </c>
      <c r="H9" s="65">
        <f>VLOOKUP($A9,'Return Data'!$B$7:$R$2843,12,0)</f>
        <v>46.817300000000003</v>
      </c>
      <c r="I9" s="66">
        <f t="shared" si="2"/>
        <v>21</v>
      </c>
      <c r="J9" s="65">
        <f>VLOOKUP($A9,'Return Data'!$B$7:$R$2843,13,0)</f>
        <v>59.445900000000002</v>
      </c>
      <c r="K9" s="66">
        <f t="shared" si="3"/>
        <v>23</v>
      </c>
      <c r="L9" s="65">
        <f>VLOOKUP($A9,'Return Data'!$B$7:$R$2843,17,0)</f>
        <v>28.838100000000001</v>
      </c>
      <c r="M9" s="66">
        <f t="shared" si="4"/>
        <v>8</v>
      </c>
      <c r="N9" s="65">
        <f>VLOOKUP($A9,'Return Data'!$B$7:$R$2843,14,0)</f>
        <v>20.534800000000001</v>
      </c>
      <c r="O9" s="66">
        <f t="shared" si="5"/>
        <v>3</v>
      </c>
      <c r="P9" s="65">
        <f>VLOOKUP($A9,'Return Data'!$B$7:$R$2843,15,0)</f>
        <v>19.932099999999998</v>
      </c>
      <c r="Q9" s="66">
        <f t="shared" si="6"/>
        <v>1</v>
      </c>
      <c r="R9" s="65">
        <f>VLOOKUP($A9,'Return Data'!$B$7:$R$2843,16,0)</f>
        <v>18.970300000000002</v>
      </c>
      <c r="S9" s="67">
        <f t="shared" si="7"/>
        <v>9</v>
      </c>
    </row>
    <row r="10" spans="1:20" x14ac:dyDescent="0.3">
      <c r="A10" s="63" t="s">
        <v>1152</v>
      </c>
      <c r="B10" s="64">
        <f>VLOOKUP($A10,'Return Data'!$B$7:$R$2843,3,0)</f>
        <v>44372</v>
      </c>
      <c r="C10" s="65">
        <f>VLOOKUP($A10,'Return Data'!$B$7:$R$2843,4,0)</f>
        <v>14.49</v>
      </c>
      <c r="D10" s="65">
        <f>VLOOKUP($A10,'Return Data'!$B$7:$R$2843,10,0)</f>
        <v>16.198899999999998</v>
      </c>
      <c r="E10" s="66">
        <f t="shared" si="0"/>
        <v>11</v>
      </c>
      <c r="F10" s="65">
        <f>VLOOKUP($A10,'Return Data'!$B$7:$R$2843,11,0)</f>
        <v>27.777799999999999</v>
      </c>
      <c r="G10" s="66">
        <f t="shared" si="1"/>
        <v>12</v>
      </c>
      <c r="H10" s="65">
        <f>VLOOKUP($A10,'Return Data'!$B$7:$R$2843,12,0)</f>
        <v>53.8217</v>
      </c>
      <c r="I10" s="66">
        <f t="shared" si="2"/>
        <v>14</v>
      </c>
      <c r="J10" s="65">
        <f>VLOOKUP($A10,'Return Data'!$B$7:$R$2843,13,0)</f>
        <v>70.872600000000006</v>
      </c>
      <c r="K10" s="66">
        <f t="shared" si="3"/>
        <v>12</v>
      </c>
      <c r="L10" s="65">
        <f>VLOOKUP($A10,'Return Data'!$B$7:$R$2843,17,0)</f>
        <v>27.34</v>
      </c>
      <c r="M10" s="66">
        <f t="shared" si="4"/>
        <v>10</v>
      </c>
      <c r="N10" s="65">
        <f>VLOOKUP($A10,'Return Data'!$B$7:$R$2843,14,0)</f>
        <v>15.420299999999999</v>
      </c>
      <c r="O10" s="66">
        <f t="shared" si="5"/>
        <v>13</v>
      </c>
      <c r="P10" s="65">
        <f>VLOOKUP($A10,'Return Data'!$B$7:$R$2843,15,0)</f>
        <v>16.695699999999999</v>
      </c>
      <c r="Q10" s="66">
        <f t="shared" si="6"/>
        <v>11</v>
      </c>
      <c r="R10" s="65">
        <f>VLOOKUP($A10,'Return Data'!$B$7:$R$2843,16,0)</f>
        <v>3.5163000000000002</v>
      </c>
      <c r="S10" s="67">
        <f t="shared" si="7"/>
        <v>26</v>
      </c>
    </row>
    <row r="11" spans="1:20" x14ac:dyDescent="0.3">
      <c r="A11" s="63" t="s">
        <v>1154</v>
      </c>
      <c r="B11" s="64">
        <f>VLOOKUP($A11,'Return Data'!$B$7:$R$2843,3,0)</f>
        <v>44372</v>
      </c>
      <c r="C11" s="65">
        <f>VLOOKUP($A11,'Return Data'!$B$7:$R$2843,4,0)</f>
        <v>52.441000000000003</v>
      </c>
      <c r="D11" s="65">
        <f>VLOOKUP($A11,'Return Data'!$B$7:$R$2843,10,0)</f>
        <v>16.517399999999999</v>
      </c>
      <c r="E11" s="66">
        <f t="shared" si="0"/>
        <v>10</v>
      </c>
      <c r="F11" s="65">
        <f>VLOOKUP($A11,'Return Data'!$B$7:$R$2843,11,0)</f>
        <v>31.662099999999999</v>
      </c>
      <c r="G11" s="66">
        <f t="shared" si="1"/>
        <v>8</v>
      </c>
      <c r="H11" s="65">
        <f>VLOOKUP($A11,'Return Data'!$B$7:$R$2843,12,0)</f>
        <v>57.437899999999999</v>
      </c>
      <c r="I11" s="66">
        <f t="shared" si="2"/>
        <v>9</v>
      </c>
      <c r="J11" s="65">
        <f>VLOOKUP($A11,'Return Data'!$B$7:$R$2843,13,0)</f>
        <v>72.135199999999998</v>
      </c>
      <c r="K11" s="66">
        <f t="shared" si="3"/>
        <v>10</v>
      </c>
      <c r="L11" s="65">
        <f>VLOOKUP($A11,'Return Data'!$B$7:$R$2843,17,0)</f>
        <v>28.859400000000001</v>
      </c>
      <c r="M11" s="66">
        <f t="shared" si="4"/>
        <v>7</v>
      </c>
      <c r="N11" s="65">
        <f>VLOOKUP($A11,'Return Data'!$B$7:$R$2843,14,0)</f>
        <v>17.9222</v>
      </c>
      <c r="O11" s="66">
        <f t="shared" si="5"/>
        <v>6</v>
      </c>
      <c r="P11" s="65">
        <f>VLOOKUP($A11,'Return Data'!$B$7:$R$2843,15,0)</f>
        <v>15.7706</v>
      </c>
      <c r="Q11" s="66">
        <f t="shared" si="6"/>
        <v>15</v>
      </c>
      <c r="R11" s="65">
        <f>VLOOKUP($A11,'Return Data'!$B$7:$R$2843,16,0)</f>
        <v>11.551399999999999</v>
      </c>
      <c r="S11" s="67">
        <f t="shared" si="7"/>
        <v>23</v>
      </c>
    </row>
    <row r="12" spans="1:20" x14ac:dyDescent="0.3">
      <c r="A12" s="63" t="s">
        <v>1157</v>
      </c>
      <c r="B12" s="64">
        <f>VLOOKUP($A12,'Return Data'!$B$7:$R$2843,3,0)</f>
        <v>44372</v>
      </c>
      <c r="C12" s="65">
        <f>VLOOKUP($A12,'Return Data'!$B$7:$R$2843,4,0)</f>
        <v>85.742999999999995</v>
      </c>
      <c r="D12" s="65">
        <f>VLOOKUP($A12,'Return Data'!$B$7:$R$2843,10,0)</f>
        <v>15.4306</v>
      </c>
      <c r="E12" s="66">
        <f t="shared" si="0"/>
        <v>17</v>
      </c>
      <c r="F12" s="65">
        <f>VLOOKUP($A12,'Return Data'!$B$7:$R$2843,11,0)</f>
        <v>22.6845</v>
      </c>
      <c r="G12" s="66">
        <f t="shared" si="1"/>
        <v>24</v>
      </c>
      <c r="H12" s="65">
        <f>VLOOKUP($A12,'Return Data'!$B$7:$R$2843,12,0)</f>
        <v>42.427900000000001</v>
      </c>
      <c r="I12" s="66">
        <f t="shared" si="2"/>
        <v>25</v>
      </c>
      <c r="J12" s="65">
        <f>VLOOKUP($A12,'Return Data'!$B$7:$R$2843,13,0)</f>
        <v>59.302500000000002</v>
      </c>
      <c r="K12" s="66">
        <f t="shared" si="3"/>
        <v>24</v>
      </c>
      <c r="L12" s="65">
        <f>VLOOKUP($A12,'Return Data'!$B$7:$R$2843,17,0)</f>
        <v>26.026499999999999</v>
      </c>
      <c r="M12" s="66">
        <f t="shared" si="4"/>
        <v>13</v>
      </c>
      <c r="N12" s="65">
        <f>VLOOKUP($A12,'Return Data'!$B$7:$R$2843,14,0)</f>
        <v>17.057099999999998</v>
      </c>
      <c r="O12" s="66">
        <f t="shared" si="5"/>
        <v>11</v>
      </c>
      <c r="P12" s="65">
        <f>VLOOKUP($A12,'Return Data'!$B$7:$R$2843,15,0)</f>
        <v>17.088000000000001</v>
      </c>
      <c r="Q12" s="66">
        <f t="shared" si="6"/>
        <v>9</v>
      </c>
      <c r="R12" s="65">
        <f>VLOOKUP($A12,'Return Data'!$B$7:$R$2843,16,0)</f>
        <v>15.8302</v>
      </c>
      <c r="S12" s="67">
        <f t="shared" si="7"/>
        <v>16</v>
      </c>
    </row>
    <row r="13" spans="1:20" x14ac:dyDescent="0.3">
      <c r="A13" s="63" t="s">
        <v>1159</v>
      </c>
      <c r="B13" s="64">
        <f>VLOOKUP($A13,'Return Data'!$B$7:$R$2843,3,0)</f>
        <v>44372</v>
      </c>
      <c r="C13" s="65">
        <f>VLOOKUP($A13,'Return Data'!$B$7:$R$2843,4,0)</f>
        <v>44.61</v>
      </c>
      <c r="D13" s="65">
        <f>VLOOKUP($A13,'Return Data'!$B$7:$R$2843,10,0)</f>
        <v>17.3886</v>
      </c>
      <c r="E13" s="66">
        <f t="shared" si="0"/>
        <v>7</v>
      </c>
      <c r="F13" s="65">
        <f>VLOOKUP($A13,'Return Data'!$B$7:$R$2843,11,0)</f>
        <v>33.080800000000004</v>
      </c>
      <c r="G13" s="66">
        <f t="shared" si="1"/>
        <v>5</v>
      </c>
      <c r="H13" s="65">
        <f>VLOOKUP($A13,'Return Data'!$B$7:$R$2843,12,0)</f>
        <v>62.188699999999997</v>
      </c>
      <c r="I13" s="66">
        <f t="shared" si="2"/>
        <v>5</v>
      </c>
      <c r="J13" s="65">
        <f>VLOOKUP($A13,'Return Data'!$B$7:$R$2843,13,0)</f>
        <v>83.353899999999996</v>
      </c>
      <c r="K13" s="66">
        <f t="shared" si="3"/>
        <v>5</v>
      </c>
      <c r="L13" s="65">
        <f>VLOOKUP($A13,'Return Data'!$B$7:$R$2843,17,0)</f>
        <v>30.1812</v>
      </c>
      <c r="M13" s="66">
        <f t="shared" si="4"/>
        <v>3</v>
      </c>
      <c r="N13" s="65">
        <f>VLOOKUP($A13,'Return Data'!$B$7:$R$2843,14,0)</f>
        <v>17.229299999999999</v>
      </c>
      <c r="O13" s="66">
        <f t="shared" si="5"/>
        <v>10</v>
      </c>
      <c r="P13" s="65">
        <f>VLOOKUP($A13,'Return Data'!$B$7:$R$2843,15,0)</f>
        <v>18.3353</v>
      </c>
      <c r="Q13" s="66">
        <f t="shared" si="6"/>
        <v>3</v>
      </c>
      <c r="R13" s="65">
        <f>VLOOKUP($A13,'Return Data'!$B$7:$R$2843,16,0)</f>
        <v>11.7073</v>
      </c>
      <c r="S13" s="67">
        <f t="shared" si="7"/>
        <v>22</v>
      </c>
    </row>
    <row r="14" spans="1:20" x14ac:dyDescent="0.3">
      <c r="A14" s="63" t="s">
        <v>1160</v>
      </c>
      <c r="B14" s="64">
        <f>VLOOKUP($A14,'Return Data'!$B$7:$R$2843,3,0)</f>
        <v>44372</v>
      </c>
      <c r="C14" s="65">
        <f>VLOOKUP($A14,'Return Data'!$B$7:$R$2843,4,0)</f>
        <v>1384.7327</v>
      </c>
      <c r="D14" s="65">
        <f>VLOOKUP($A14,'Return Data'!$B$7:$R$2843,10,0)</f>
        <v>14.209099999999999</v>
      </c>
      <c r="E14" s="66">
        <f t="shared" si="0"/>
        <v>21</v>
      </c>
      <c r="F14" s="65">
        <f>VLOOKUP($A14,'Return Data'!$B$7:$R$2843,11,0)</f>
        <v>24.790099999999999</v>
      </c>
      <c r="G14" s="66">
        <f t="shared" si="1"/>
        <v>18</v>
      </c>
      <c r="H14" s="65">
        <f>VLOOKUP($A14,'Return Data'!$B$7:$R$2843,12,0)</f>
        <v>54.849499999999999</v>
      </c>
      <c r="I14" s="66">
        <f t="shared" si="2"/>
        <v>13</v>
      </c>
      <c r="J14" s="65">
        <f>VLOOKUP($A14,'Return Data'!$B$7:$R$2843,13,0)</f>
        <v>65.348500000000001</v>
      </c>
      <c r="K14" s="66">
        <f t="shared" si="3"/>
        <v>16</v>
      </c>
      <c r="L14" s="65">
        <f>VLOOKUP($A14,'Return Data'!$B$7:$R$2843,17,0)</f>
        <v>20.675000000000001</v>
      </c>
      <c r="M14" s="66">
        <f t="shared" si="4"/>
        <v>20</v>
      </c>
      <c r="N14" s="65">
        <f>VLOOKUP($A14,'Return Data'!$B$7:$R$2843,14,0)</f>
        <v>13.581099999999999</v>
      </c>
      <c r="O14" s="66">
        <f t="shared" si="5"/>
        <v>17</v>
      </c>
      <c r="P14" s="65">
        <f>VLOOKUP($A14,'Return Data'!$B$7:$R$2843,15,0)</f>
        <v>14.308</v>
      </c>
      <c r="Q14" s="66">
        <f t="shared" si="6"/>
        <v>17</v>
      </c>
      <c r="R14" s="65">
        <f>VLOOKUP($A14,'Return Data'!$B$7:$R$2843,16,0)</f>
        <v>19.572700000000001</v>
      </c>
      <c r="S14" s="67">
        <f t="shared" si="7"/>
        <v>7</v>
      </c>
    </row>
    <row r="15" spans="1:20" x14ac:dyDescent="0.3">
      <c r="A15" s="63" t="s">
        <v>1162</v>
      </c>
      <c r="B15" s="64">
        <f>VLOOKUP($A15,'Return Data'!$B$7:$R$2843,3,0)</f>
        <v>44372</v>
      </c>
      <c r="C15" s="65">
        <f>VLOOKUP($A15,'Return Data'!$B$7:$R$2843,4,0)</f>
        <v>82.045000000000002</v>
      </c>
      <c r="D15" s="65">
        <f>VLOOKUP($A15,'Return Data'!$B$7:$R$2843,10,0)</f>
        <v>15.794499999999999</v>
      </c>
      <c r="E15" s="66">
        <f t="shared" si="0"/>
        <v>14</v>
      </c>
      <c r="F15" s="65">
        <f>VLOOKUP($A15,'Return Data'!$B$7:$R$2843,11,0)</f>
        <v>27.509899999999998</v>
      </c>
      <c r="G15" s="66">
        <f t="shared" si="1"/>
        <v>13</v>
      </c>
      <c r="H15" s="65">
        <f>VLOOKUP($A15,'Return Data'!$B$7:$R$2843,12,0)</f>
        <v>55.144399999999997</v>
      </c>
      <c r="I15" s="66">
        <f t="shared" si="2"/>
        <v>11</v>
      </c>
      <c r="J15" s="65">
        <f>VLOOKUP($A15,'Return Data'!$B$7:$R$2843,13,0)</f>
        <v>70.193100000000001</v>
      </c>
      <c r="K15" s="66">
        <f t="shared" si="3"/>
        <v>13</v>
      </c>
      <c r="L15" s="65">
        <f>VLOOKUP($A15,'Return Data'!$B$7:$R$2843,17,0)</f>
        <v>23.321400000000001</v>
      </c>
      <c r="M15" s="66">
        <f t="shared" si="4"/>
        <v>17</v>
      </c>
      <c r="N15" s="65">
        <f>VLOOKUP($A15,'Return Data'!$B$7:$R$2843,14,0)</f>
        <v>13.685700000000001</v>
      </c>
      <c r="O15" s="66">
        <f t="shared" si="5"/>
        <v>16</v>
      </c>
      <c r="P15" s="65">
        <f>VLOOKUP($A15,'Return Data'!$B$7:$R$2843,15,0)</f>
        <v>16.1173</v>
      </c>
      <c r="Q15" s="66">
        <f t="shared" si="6"/>
        <v>14</v>
      </c>
      <c r="R15" s="65">
        <f>VLOOKUP($A15,'Return Data'!$B$7:$R$2843,16,0)</f>
        <v>16.208600000000001</v>
      </c>
      <c r="S15" s="67">
        <f t="shared" si="7"/>
        <v>14</v>
      </c>
    </row>
    <row r="16" spans="1:20" x14ac:dyDescent="0.3">
      <c r="A16" s="63" t="s">
        <v>1164</v>
      </c>
      <c r="B16" s="64">
        <f>VLOOKUP($A16,'Return Data'!$B$7:$R$2843,3,0)</f>
        <v>44372</v>
      </c>
      <c r="C16" s="65">
        <f>VLOOKUP($A16,'Return Data'!$B$7:$R$2843,4,0)</f>
        <v>145.99</v>
      </c>
      <c r="D16" s="65">
        <f>VLOOKUP($A16,'Return Data'!$B$7:$R$2843,10,0)</f>
        <v>18.095800000000001</v>
      </c>
      <c r="E16" s="66">
        <f t="shared" si="0"/>
        <v>4</v>
      </c>
      <c r="F16" s="65">
        <f>VLOOKUP($A16,'Return Data'!$B$7:$R$2843,11,0)</f>
        <v>31.015000000000001</v>
      </c>
      <c r="G16" s="66">
        <f t="shared" si="1"/>
        <v>9</v>
      </c>
      <c r="H16" s="65">
        <f>VLOOKUP($A16,'Return Data'!$B$7:$R$2843,12,0)</f>
        <v>60.534399999999998</v>
      </c>
      <c r="I16" s="66">
        <f t="shared" si="2"/>
        <v>7</v>
      </c>
      <c r="J16" s="65">
        <f>VLOOKUP($A16,'Return Data'!$B$7:$R$2843,13,0)</f>
        <v>84.330799999999996</v>
      </c>
      <c r="K16" s="66">
        <f t="shared" si="3"/>
        <v>4</v>
      </c>
      <c r="L16" s="65">
        <f>VLOOKUP($A16,'Return Data'!$B$7:$R$2843,17,0)</f>
        <v>24.124600000000001</v>
      </c>
      <c r="M16" s="66">
        <f t="shared" si="4"/>
        <v>16</v>
      </c>
      <c r="N16" s="65">
        <f>VLOOKUP($A16,'Return Data'!$B$7:$R$2843,14,0)</f>
        <v>15.149699999999999</v>
      </c>
      <c r="O16" s="66">
        <f t="shared" si="5"/>
        <v>15</v>
      </c>
      <c r="P16" s="65">
        <f>VLOOKUP($A16,'Return Data'!$B$7:$R$2843,15,0)</f>
        <v>16.279399999999999</v>
      </c>
      <c r="Q16" s="66">
        <f t="shared" si="6"/>
        <v>13</v>
      </c>
      <c r="R16" s="65">
        <f>VLOOKUP($A16,'Return Data'!$B$7:$R$2843,16,0)</f>
        <v>17.4497</v>
      </c>
      <c r="S16" s="67">
        <f t="shared" si="7"/>
        <v>12</v>
      </c>
    </row>
    <row r="17" spans="1:19" x14ac:dyDescent="0.3">
      <c r="A17" s="63" t="s">
        <v>1166</v>
      </c>
      <c r="B17" s="64">
        <f>VLOOKUP($A17,'Return Data'!$B$7:$R$2843,3,0)</f>
        <v>44372</v>
      </c>
      <c r="C17" s="65">
        <f>VLOOKUP($A17,'Return Data'!$B$7:$R$2843,4,0)</f>
        <v>15.63</v>
      </c>
      <c r="D17" s="65">
        <f>VLOOKUP($A17,'Return Data'!$B$7:$R$2843,10,0)</f>
        <v>13.178900000000001</v>
      </c>
      <c r="E17" s="66">
        <f t="shared" si="0"/>
        <v>23</v>
      </c>
      <c r="F17" s="65">
        <f>VLOOKUP($A17,'Return Data'!$B$7:$R$2843,11,0)</f>
        <v>24.146100000000001</v>
      </c>
      <c r="G17" s="66">
        <f t="shared" si="1"/>
        <v>21</v>
      </c>
      <c r="H17" s="65">
        <f>VLOOKUP($A17,'Return Data'!$B$7:$R$2843,12,0)</f>
        <v>50</v>
      </c>
      <c r="I17" s="66">
        <f t="shared" si="2"/>
        <v>19</v>
      </c>
      <c r="J17" s="65">
        <f>VLOOKUP($A17,'Return Data'!$B$7:$R$2843,13,0)</f>
        <v>62.643099999999997</v>
      </c>
      <c r="K17" s="66">
        <f t="shared" si="3"/>
        <v>19</v>
      </c>
      <c r="L17" s="65">
        <f>VLOOKUP($A17,'Return Data'!$B$7:$R$2843,17,0)</f>
        <v>22.972000000000001</v>
      </c>
      <c r="M17" s="66">
        <f t="shared" si="4"/>
        <v>18</v>
      </c>
      <c r="N17" s="65">
        <f>VLOOKUP($A17,'Return Data'!$B$7:$R$2843,14,0)</f>
        <v>11.408200000000001</v>
      </c>
      <c r="O17" s="66">
        <f t="shared" si="5"/>
        <v>19</v>
      </c>
      <c r="P17" s="65"/>
      <c r="Q17" s="66"/>
      <c r="R17" s="65">
        <f>VLOOKUP($A17,'Return Data'!$B$7:$R$2843,16,0)</f>
        <v>10.641400000000001</v>
      </c>
      <c r="S17" s="67">
        <f t="shared" si="7"/>
        <v>24</v>
      </c>
    </row>
    <row r="18" spans="1:19" x14ac:dyDescent="0.3">
      <c r="A18" s="63" t="s">
        <v>1168</v>
      </c>
      <c r="B18" s="64">
        <f>VLOOKUP($A18,'Return Data'!$B$7:$R$2843,3,0)</f>
        <v>44372</v>
      </c>
      <c r="C18" s="65">
        <f>VLOOKUP($A18,'Return Data'!$B$7:$R$2843,4,0)</f>
        <v>76.569999999999993</v>
      </c>
      <c r="D18" s="65">
        <f>VLOOKUP($A18,'Return Data'!$B$7:$R$2843,10,0)</f>
        <v>14.300599999999999</v>
      </c>
      <c r="E18" s="66">
        <f t="shared" si="0"/>
        <v>19</v>
      </c>
      <c r="F18" s="65">
        <f>VLOOKUP($A18,'Return Data'!$B$7:$R$2843,11,0)</f>
        <v>24.060300000000002</v>
      </c>
      <c r="G18" s="66">
        <f t="shared" si="1"/>
        <v>22</v>
      </c>
      <c r="H18" s="65">
        <f>VLOOKUP($A18,'Return Data'!$B$7:$R$2843,12,0)</f>
        <v>46.098100000000002</v>
      </c>
      <c r="I18" s="66">
        <f t="shared" si="2"/>
        <v>23</v>
      </c>
      <c r="J18" s="65">
        <f>VLOOKUP($A18,'Return Data'!$B$7:$R$2843,13,0)</f>
        <v>62.949599999999997</v>
      </c>
      <c r="K18" s="66">
        <f t="shared" si="3"/>
        <v>18</v>
      </c>
      <c r="L18" s="65">
        <f>VLOOKUP($A18,'Return Data'!$B$7:$R$2843,17,0)</f>
        <v>26.643799999999999</v>
      </c>
      <c r="M18" s="66">
        <f t="shared" si="4"/>
        <v>12</v>
      </c>
      <c r="N18" s="65">
        <f>VLOOKUP($A18,'Return Data'!$B$7:$R$2843,14,0)</f>
        <v>17.532800000000002</v>
      </c>
      <c r="O18" s="66">
        <f t="shared" si="5"/>
        <v>8</v>
      </c>
      <c r="P18" s="65">
        <f>VLOOKUP($A18,'Return Data'!$B$7:$R$2843,15,0)</f>
        <v>17.5671</v>
      </c>
      <c r="Q18" s="66">
        <f>RANK(P18,P$8:P$33,0)</f>
        <v>7</v>
      </c>
      <c r="R18" s="65">
        <f>VLOOKUP($A18,'Return Data'!$B$7:$R$2843,16,0)</f>
        <v>15.420199999999999</v>
      </c>
      <c r="S18" s="67">
        <f t="shared" si="7"/>
        <v>17</v>
      </c>
    </row>
    <row r="19" spans="1:19" x14ac:dyDescent="0.3">
      <c r="A19" s="63" t="s">
        <v>1170</v>
      </c>
      <c r="B19" s="64">
        <f>VLOOKUP($A19,'Return Data'!$B$7:$R$2843,3,0)</f>
        <v>44372</v>
      </c>
      <c r="C19" s="65">
        <f>VLOOKUP($A19,'Return Data'!$B$7:$R$2843,4,0)</f>
        <v>64.477000000000004</v>
      </c>
      <c r="D19" s="65">
        <f>VLOOKUP($A19,'Return Data'!$B$7:$R$2843,10,0)</f>
        <v>16.1099</v>
      </c>
      <c r="E19" s="66">
        <f t="shared" si="0"/>
        <v>12</v>
      </c>
      <c r="F19" s="65">
        <f>VLOOKUP($A19,'Return Data'!$B$7:$R$2843,11,0)</f>
        <v>32.756100000000004</v>
      </c>
      <c r="G19" s="66">
        <f t="shared" si="1"/>
        <v>6</v>
      </c>
      <c r="H19" s="65">
        <f>VLOOKUP($A19,'Return Data'!$B$7:$R$2843,12,0)</f>
        <v>61.063600000000001</v>
      </c>
      <c r="I19" s="66">
        <f t="shared" si="2"/>
        <v>6</v>
      </c>
      <c r="J19" s="65">
        <f>VLOOKUP($A19,'Return Data'!$B$7:$R$2843,13,0)</f>
        <v>80.214100000000002</v>
      </c>
      <c r="K19" s="66">
        <f t="shared" si="3"/>
        <v>7</v>
      </c>
      <c r="L19" s="65">
        <f>VLOOKUP($A19,'Return Data'!$B$7:$R$2843,17,0)</f>
        <v>29.345500000000001</v>
      </c>
      <c r="M19" s="66">
        <f t="shared" si="4"/>
        <v>5</v>
      </c>
      <c r="N19" s="65">
        <f>VLOOKUP($A19,'Return Data'!$B$7:$R$2843,14,0)</f>
        <v>18.763100000000001</v>
      </c>
      <c r="O19" s="66">
        <f t="shared" si="5"/>
        <v>5</v>
      </c>
      <c r="P19" s="65">
        <f>VLOOKUP($A19,'Return Data'!$B$7:$R$2843,15,0)</f>
        <v>18.2714</v>
      </c>
      <c r="Q19" s="66">
        <f>RANK(P19,P$8:P$33,0)</f>
        <v>4</v>
      </c>
      <c r="R19" s="65">
        <f>VLOOKUP($A19,'Return Data'!$B$7:$R$2843,16,0)</f>
        <v>13.9733</v>
      </c>
      <c r="S19" s="67">
        <f t="shared" si="7"/>
        <v>18</v>
      </c>
    </row>
    <row r="20" spans="1:19" x14ac:dyDescent="0.3">
      <c r="A20" s="63" t="s">
        <v>1173</v>
      </c>
      <c r="B20" s="64">
        <f>VLOOKUP($A20,'Return Data'!$B$7:$R$2843,3,0)</f>
        <v>44372</v>
      </c>
      <c r="C20" s="65">
        <f>VLOOKUP($A20,'Return Data'!$B$7:$R$2843,4,0)</f>
        <v>190.37</v>
      </c>
      <c r="D20" s="65">
        <f>VLOOKUP($A20,'Return Data'!$B$7:$R$2843,10,0)</f>
        <v>12.725</v>
      </c>
      <c r="E20" s="66">
        <f t="shared" si="0"/>
        <v>25</v>
      </c>
      <c r="F20" s="65">
        <f>VLOOKUP($A20,'Return Data'!$B$7:$R$2843,11,0)</f>
        <v>21.2316</v>
      </c>
      <c r="G20" s="66">
        <f t="shared" si="1"/>
        <v>26</v>
      </c>
      <c r="H20" s="65">
        <f>VLOOKUP($A20,'Return Data'!$B$7:$R$2843,12,0)</f>
        <v>41.056600000000003</v>
      </c>
      <c r="I20" s="66">
        <f t="shared" si="2"/>
        <v>26</v>
      </c>
      <c r="J20" s="65">
        <f>VLOOKUP($A20,'Return Data'!$B$7:$R$2843,13,0)</f>
        <v>58.588799999999999</v>
      </c>
      <c r="K20" s="66">
        <f t="shared" si="3"/>
        <v>25</v>
      </c>
      <c r="L20" s="65">
        <f>VLOOKUP($A20,'Return Data'!$B$7:$R$2843,17,0)</f>
        <v>21.017399999999999</v>
      </c>
      <c r="M20" s="66">
        <f t="shared" si="4"/>
        <v>19</v>
      </c>
      <c r="N20" s="65">
        <f>VLOOKUP($A20,'Return Data'!$B$7:$R$2843,14,0)</f>
        <v>11.5655</v>
      </c>
      <c r="O20" s="66">
        <f t="shared" si="5"/>
        <v>18</v>
      </c>
      <c r="P20" s="65">
        <f>VLOOKUP($A20,'Return Data'!$B$7:$R$2843,15,0)</f>
        <v>16.373100000000001</v>
      </c>
      <c r="Q20" s="66">
        <f>RANK(P20,P$8:P$33,0)</f>
        <v>12</v>
      </c>
      <c r="R20" s="65">
        <f>VLOOKUP($A20,'Return Data'!$B$7:$R$2843,16,0)</f>
        <v>19.061399999999999</v>
      </c>
      <c r="S20" s="67">
        <f t="shared" si="7"/>
        <v>8</v>
      </c>
    </row>
    <row r="21" spans="1:19" x14ac:dyDescent="0.3">
      <c r="A21" s="63" t="s">
        <v>1175</v>
      </c>
      <c r="B21" s="64">
        <f>VLOOKUP($A21,'Return Data'!$B$7:$R$2843,3,0)</f>
        <v>44372</v>
      </c>
      <c r="C21" s="65">
        <f>VLOOKUP($A21,'Return Data'!$B$7:$R$2843,4,0)</f>
        <v>15.597300000000001</v>
      </c>
      <c r="D21" s="65">
        <f>VLOOKUP($A21,'Return Data'!$B$7:$R$2843,10,0)</f>
        <v>19.706700000000001</v>
      </c>
      <c r="E21" s="66">
        <f t="shared" si="0"/>
        <v>3</v>
      </c>
      <c r="F21" s="65">
        <f>VLOOKUP($A21,'Return Data'!$B$7:$R$2843,11,0)</f>
        <v>34.971400000000003</v>
      </c>
      <c r="G21" s="66">
        <f t="shared" si="1"/>
        <v>3</v>
      </c>
      <c r="H21" s="65">
        <f>VLOOKUP($A21,'Return Data'!$B$7:$R$2843,12,0)</f>
        <v>59.892000000000003</v>
      </c>
      <c r="I21" s="66">
        <f t="shared" si="2"/>
        <v>8</v>
      </c>
      <c r="J21" s="65">
        <f>VLOOKUP($A21,'Return Data'!$B$7:$R$2843,13,0)</f>
        <v>71.570499999999996</v>
      </c>
      <c r="K21" s="66">
        <f t="shared" si="3"/>
        <v>11</v>
      </c>
      <c r="L21" s="65">
        <f>VLOOKUP($A21,'Return Data'!$B$7:$R$2843,17,0)</f>
        <v>29.6358</v>
      </c>
      <c r="M21" s="66">
        <f t="shared" si="4"/>
        <v>4</v>
      </c>
      <c r="N21" s="65"/>
      <c r="O21" s="66"/>
      <c r="P21" s="65"/>
      <c r="Q21" s="66"/>
      <c r="R21" s="65">
        <f>VLOOKUP($A21,'Return Data'!$B$7:$R$2843,16,0)</f>
        <v>13.955</v>
      </c>
      <c r="S21" s="67">
        <f t="shared" si="7"/>
        <v>19</v>
      </c>
    </row>
    <row r="22" spans="1:19" x14ac:dyDescent="0.3">
      <c r="A22" s="63" t="s">
        <v>1177</v>
      </c>
      <c r="B22" s="64">
        <f>VLOOKUP($A22,'Return Data'!$B$7:$R$2843,3,0)</f>
        <v>44372</v>
      </c>
      <c r="C22" s="65">
        <f>VLOOKUP($A22,'Return Data'!$B$7:$R$2843,4,0)</f>
        <v>18.385000000000002</v>
      </c>
      <c r="D22" s="65">
        <f>VLOOKUP($A22,'Return Data'!$B$7:$R$2843,10,0)</f>
        <v>17.860099999999999</v>
      </c>
      <c r="E22" s="66">
        <f t="shared" si="0"/>
        <v>5</v>
      </c>
      <c r="F22" s="65">
        <f>VLOOKUP($A22,'Return Data'!$B$7:$R$2843,11,0)</f>
        <v>33.543999999999997</v>
      </c>
      <c r="G22" s="66">
        <f t="shared" si="1"/>
        <v>4</v>
      </c>
      <c r="H22" s="65">
        <f>VLOOKUP($A22,'Return Data'!$B$7:$R$2843,12,0)</f>
        <v>65.944599999999994</v>
      </c>
      <c r="I22" s="66">
        <f t="shared" si="2"/>
        <v>3</v>
      </c>
      <c r="J22" s="65">
        <f>VLOOKUP($A22,'Return Data'!$B$7:$R$2843,13,0)</f>
        <v>84.922600000000003</v>
      </c>
      <c r="K22" s="66">
        <f t="shared" ref="K22" si="8">RANK(J22,J$8:J$33,0)</f>
        <v>3</v>
      </c>
      <c r="L22" s="65"/>
      <c r="M22" s="66"/>
      <c r="N22" s="65"/>
      <c r="O22" s="66"/>
      <c r="P22" s="65"/>
      <c r="Q22" s="66"/>
      <c r="R22" s="65">
        <f>VLOOKUP($A22,'Return Data'!$B$7:$R$2843,16,0)</f>
        <v>37.560099999999998</v>
      </c>
      <c r="S22" s="67">
        <f t="shared" si="7"/>
        <v>2</v>
      </c>
    </row>
    <row r="23" spans="1:19" x14ac:dyDescent="0.3">
      <c r="A23" s="63" t="s">
        <v>1179</v>
      </c>
      <c r="B23" s="64">
        <f>VLOOKUP($A23,'Return Data'!$B$7:$R$2843,3,0)</f>
        <v>44372</v>
      </c>
      <c r="C23" s="65">
        <f>VLOOKUP($A23,'Return Data'!$B$7:$R$2843,4,0)</f>
        <v>35.284399999999998</v>
      </c>
      <c r="D23" s="65">
        <f>VLOOKUP($A23,'Return Data'!$B$7:$R$2843,10,0)</f>
        <v>12.412599999999999</v>
      </c>
      <c r="E23" s="66">
        <f t="shared" si="0"/>
        <v>26</v>
      </c>
      <c r="F23" s="65">
        <f>VLOOKUP($A23,'Return Data'!$B$7:$R$2843,11,0)</f>
        <v>22.526800000000001</v>
      </c>
      <c r="G23" s="66">
        <f t="shared" si="1"/>
        <v>25</v>
      </c>
      <c r="H23" s="65">
        <f>VLOOKUP($A23,'Return Data'!$B$7:$R$2843,12,0)</f>
        <v>46.172400000000003</v>
      </c>
      <c r="I23" s="66">
        <f t="shared" si="2"/>
        <v>22</v>
      </c>
      <c r="J23" s="65">
        <f>VLOOKUP($A23,'Return Data'!$B$7:$R$2843,13,0)</f>
        <v>60.578499999999998</v>
      </c>
      <c r="K23" s="66">
        <f t="shared" ref="K23:K31" si="9">RANK(J23,J$8:J$33,0)</f>
        <v>21</v>
      </c>
      <c r="L23" s="65">
        <f>VLOOKUP($A23,'Return Data'!$B$7:$R$2843,17,0)</f>
        <v>19.143699999999999</v>
      </c>
      <c r="M23" s="66">
        <f>RANK(L23,L$8:L$33,0)</f>
        <v>22</v>
      </c>
      <c r="N23" s="65">
        <f>VLOOKUP($A23,'Return Data'!$B$7:$R$2843,14,0)</f>
        <v>11.3101</v>
      </c>
      <c r="O23" s="66">
        <f>RANK(N23,N$8:N$33,0)</f>
        <v>20</v>
      </c>
      <c r="P23" s="65">
        <f>VLOOKUP($A23,'Return Data'!$B$7:$R$2843,15,0)</f>
        <v>11.229900000000001</v>
      </c>
      <c r="Q23" s="66">
        <f>RANK(P23,P$8:P$33,0)</f>
        <v>21</v>
      </c>
      <c r="R23" s="65">
        <f>VLOOKUP($A23,'Return Data'!$B$7:$R$2843,16,0)</f>
        <v>18.7499</v>
      </c>
      <c r="S23" s="67">
        <f t="shared" si="7"/>
        <v>10</v>
      </c>
    </row>
    <row r="24" spans="1:19" x14ac:dyDescent="0.3">
      <c r="A24" s="63" t="s">
        <v>1180</v>
      </c>
      <c r="B24" s="64">
        <f>VLOOKUP($A24,'Return Data'!$B$7:$R$2843,3,0)</f>
        <v>44372</v>
      </c>
      <c r="C24" s="65">
        <f>VLOOKUP($A24,'Return Data'!$B$7:$R$2843,4,0)</f>
        <v>1751.9667999999999</v>
      </c>
      <c r="D24" s="65">
        <f>VLOOKUP($A24,'Return Data'!$B$7:$R$2843,10,0)</f>
        <v>15.5481</v>
      </c>
      <c r="E24" s="66">
        <f t="shared" si="0"/>
        <v>15</v>
      </c>
      <c r="F24" s="65">
        <f>VLOOKUP($A24,'Return Data'!$B$7:$R$2843,11,0)</f>
        <v>27.218299999999999</v>
      </c>
      <c r="G24" s="66">
        <f t="shared" si="1"/>
        <v>15</v>
      </c>
      <c r="H24" s="65">
        <f>VLOOKUP($A24,'Return Data'!$B$7:$R$2843,12,0)</f>
        <v>53.712899999999998</v>
      </c>
      <c r="I24" s="66">
        <f t="shared" si="2"/>
        <v>15</v>
      </c>
      <c r="J24" s="65">
        <f>VLOOKUP($A24,'Return Data'!$B$7:$R$2843,13,0)</f>
        <v>73.733900000000006</v>
      </c>
      <c r="K24" s="66">
        <f t="shared" si="9"/>
        <v>9</v>
      </c>
      <c r="L24" s="65">
        <f>VLOOKUP($A24,'Return Data'!$B$7:$R$2843,17,0)</f>
        <v>25.0625</v>
      </c>
      <c r="M24" s="66">
        <f>RANK(L24,L$8:L$33,0)</f>
        <v>14</v>
      </c>
      <c r="N24" s="65">
        <f>VLOOKUP($A24,'Return Data'!$B$7:$R$2843,14,0)</f>
        <v>17.632999999999999</v>
      </c>
      <c r="O24" s="66">
        <f>RANK(N24,N$8:N$33,0)</f>
        <v>7</v>
      </c>
      <c r="P24" s="65">
        <f>VLOOKUP($A24,'Return Data'!$B$7:$R$2843,15,0)</f>
        <v>17.248799999999999</v>
      </c>
      <c r="Q24" s="66">
        <f>RANK(P24,P$8:P$33,0)</f>
        <v>8</v>
      </c>
      <c r="R24" s="65">
        <f>VLOOKUP($A24,'Return Data'!$B$7:$R$2843,16,0)</f>
        <v>22.2334</v>
      </c>
      <c r="S24" s="67">
        <f t="shared" si="7"/>
        <v>5</v>
      </c>
    </row>
    <row r="25" spans="1:19" x14ac:dyDescent="0.3">
      <c r="A25" s="63" t="s">
        <v>1183</v>
      </c>
      <c r="B25" s="64">
        <f>VLOOKUP($A25,'Return Data'!$B$7:$R$2843,3,0)</f>
        <v>44372</v>
      </c>
      <c r="C25" s="65">
        <f>VLOOKUP($A25,'Return Data'!$B$7:$R$2843,4,0)</f>
        <v>36.42</v>
      </c>
      <c r="D25" s="65">
        <f>VLOOKUP($A25,'Return Data'!$B$7:$R$2843,10,0)</f>
        <v>20.2774</v>
      </c>
      <c r="E25" s="66">
        <f t="shared" si="0"/>
        <v>2</v>
      </c>
      <c r="F25" s="65">
        <f>VLOOKUP($A25,'Return Data'!$B$7:$R$2843,11,0)</f>
        <v>37.745800000000003</v>
      </c>
      <c r="G25" s="66">
        <f t="shared" si="1"/>
        <v>1</v>
      </c>
      <c r="H25" s="65">
        <f>VLOOKUP($A25,'Return Data'!$B$7:$R$2843,12,0)</f>
        <v>65.998199999999997</v>
      </c>
      <c r="I25" s="66">
        <f t="shared" si="2"/>
        <v>2</v>
      </c>
      <c r="J25" s="65">
        <f>VLOOKUP($A25,'Return Data'!$B$7:$R$2843,13,0)</f>
        <v>99.016400000000004</v>
      </c>
      <c r="K25" s="66">
        <f t="shared" si="9"/>
        <v>1</v>
      </c>
      <c r="L25" s="65">
        <f>VLOOKUP($A25,'Return Data'!$B$7:$R$2843,17,0)</f>
        <v>42.930700000000002</v>
      </c>
      <c r="M25" s="66">
        <f>RANK(L25,L$8:L$33,0)</f>
        <v>1</v>
      </c>
      <c r="N25" s="65">
        <f>VLOOKUP($A25,'Return Data'!$B$7:$R$2843,14,0)</f>
        <v>23.210999999999999</v>
      </c>
      <c r="O25" s="66">
        <f>RANK(N25,N$8:N$33,0)</f>
        <v>1</v>
      </c>
      <c r="P25" s="65">
        <f>VLOOKUP($A25,'Return Data'!$B$7:$R$2843,15,0)</f>
        <v>19.790800000000001</v>
      </c>
      <c r="Q25" s="66">
        <f>RANK(P25,P$8:P$33,0)</f>
        <v>2</v>
      </c>
      <c r="R25" s="65">
        <f>VLOOKUP($A25,'Return Data'!$B$7:$R$2843,16,0)</f>
        <v>18.6264</v>
      </c>
      <c r="S25" s="67">
        <f t="shared" si="7"/>
        <v>11</v>
      </c>
    </row>
    <row r="26" spans="1:19" x14ac:dyDescent="0.3">
      <c r="A26" s="63" t="s">
        <v>1185</v>
      </c>
      <c r="B26" s="64">
        <f>VLOOKUP($A26,'Return Data'!$B$7:$R$2843,3,0)</f>
        <v>44372</v>
      </c>
      <c r="C26" s="65">
        <f>VLOOKUP($A26,'Return Data'!$B$7:$R$2843,4,0)</f>
        <v>15.51</v>
      </c>
      <c r="D26" s="65">
        <f>VLOOKUP($A26,'Return Data'!$B$7:$R$2843,10,0)</f>
        <v>17.322199999999999</v>
      </c>
      <c r="E26" s="66">
        <f t="shared" si="0"/>
        <v>8</v>
      </c>
      <c r="F26" s="65">
        <f>VLOOKUP($A26,'Return Data'!$B$7:$R$2843,11,0)</f>
        <v>27.864799999999999</v>
      </c>
      <c r="G26" s="66">
        <f t="shared" ref="G26" si="10">RANK(F26,F$8:F$33,0)</f>
        <v>11</v>
      </c>
      <c r="H26" s="65">
        <f>VLOOKUP($A26,'Return Data'!$B$7:$R$2843,12,0)</f>
        <v>55.1</v>
      </c>
      <c r="I26" s="66">
        <f t="shared" ref="I26" si="11">RANK(H26,H$8:H$33,0)</f>
        <v>12</v>
      </c>
      <c r="J26" s="65">
        <f>VLOOKUP($A26,'Return Data'!$B$7:$R$2843,13,0)</f>
        <v>68.9542</v>
      </c>
      <c r="K26" s="66">
        <f t="shared" si="9"/>
        <v>15</v>
      </c>
      <c r="L26" s="65"/>
      <c r="M26" s="66"/>
      <c r="N26" s="65"/>
      <c r="O26" s="66"/>
      <c r="P26" s="65"/>
      <c r="Q26" s="66"/>
      <c r="R26" s="65">
        <f>VLOOKUP($A26,'Return Data'!$B$7:$R$2843,16,0)</f>
        <v>34.316000000000003</v>
      </c>
      <c r="S26" s="67">
        <f t="shared" si="7"/>
        <v>3</v>
      </c>
    </row>
    <row r="27" spans="1:19" x14ac:dyDescent="0.3">
      <c r="A27" s="63" t="s">
        <v>1186</v>
      </c>
      <c r="B27" s="64">
        <f>VLOOKUP($A27,'Return Data'!$B$7:$R$2843,3,0)</f>
        <v>44372</v>
      </c>
      <c r="C27" s="65">
        <f>VLOOKUP($A27,'Return Data'!$B$7:$R$2843,4,0)</f>
        <v>105.2469</v>
      </c>
      <c r="D27" s="65">
        <f>VLOOKUP($A27,'Return Data'!$B$7:$R$2843,10,0)</f>
        <v>26.886199999999999</v>
      </c>
      <c r="E27" s="66">
        <f t="shared" si="0"/>
        <v>1</v>
      </c>
      <c r="F27" s="65">
        <f>VLOOKUP($A27,'Return Data'!$B$7:$R$2843,11,0)</f>
        <v>36.160499999999999</v>
      </c>
      <c r="G27" s="66">
        <f t="shared" ref="G27:G33" si="12">RANK(F27,F$8:F$33,0)</f>
        <v>2</v>
      </c>
      <c r="H27" s="65">
        <f>VLOOKUP($A27,'Return Data'!$B$7:$R$2843,12,0)</f>
        <v>69.034400000000005</v>
      </c>
      <c r="I27" s="66">
        <f t="shared" ref="I27:I33" si="13">RANK(H27,H$8:H$33,0)</f>
        <v>1</v>
      </c>
      <c r="J27" s="65">
        <f>VLOOKUP($A27,'Return Data'!$B$7:$R$2843,13,0)</f>
        <v>87.567099999999996</v>
      </c>
      <c r="K27" s="66">
        <f t="shared" si="9"/>
        <v>2</v>
      </c>
      <c r="L27" s="65">
        <f>VLOOKUP($A27,'Return Data'!$B$7:$R$2843,17,0)</f>
        <v>38.924300000000002</v>
      </c>
      <c r="M27" s="66">
        <f>RANK(L27,L$8:L$33,0)</f>
        <v>2</v>
      </c>
      <c r="N27" s="65">
        <f>VLOOKUP($A27,'Return Data'!$B$7:$R$2843,14,0)</f>
        <v>23.117899999999999</v>
      </c>
      <c r="O27" s="66">
        <f>RANK(N27,N$8:N$33,0)</f>
        <v>2</v>
      </c>
      <c r="P27" s="65">
        <f>VLOOKUP($A27,'Return Data'!$B$7:$R$2843,15,0)</f>
        <v>17.927299999999999</v>
      </c>
      <c r="Q27" s="66">
        <f>RANK(P27,P$8:P$33,0)</f>
        <v>5</v>
      </c>
      <c r="R27" s="65">
        <f>VLOOKUP($A27,'Return Data'!$B$7:$R$2843,16,0)</f>
        <v>12.2682</v>
      </c>
      <c r="S27" s="67">
        <f t="shared" si="7"/>
        <v>20</v>
      </c>
    </row>
    <row r="28" spans="1:19" x14ac:dyDescent="0.3">
      <c r="A28" s="63" t="s">
        <v>1189</v>
      </c>
      <c r="B28" s="64">
        <f>VLOOKUP($A28,'Return Data'!$B$7:$R$2843,3,0)</f>
        <v>44372</v>
      </c>
      <c r="C28" s="65">
        <f>VLOOKUP($A28,'Return Data'!$B$7:$R$2843,4,0)</f>
        <v>119.27379999999999</v>
      </c>
      <c r="D28" s="65">
        <f>VLOOKUP($A28,'Return Data'!$B$7:$R$2843,10,0)</f>
        <v>15.5307</v>
      </c>
      <c r="E28" s="66">
        <f t="shared" si="0"/>
        <v>16</v>
      </c>
      <c r="F28" s="65">
        <f>VLOOKUP($A28,'Return Data'!$B$7:$R$2843,11,0)</f>
        <v>31.679200000000002</v>
      </c>
      <c r="G28" s="66">
        <f t="shared" si="12"/>
        <v>7</v>
      </c>
      <c r="H28" s="65">
        <f>VLOOKUP($A28,'Return Data'!$B$7:$R$2843,12,0)</f>
        <v>64.257300000000001</v>
      </c>
      <c r="I28" s="66">
        <f t="shared" si="13"/>
        <v>4</v>
      </c>
      <c r="J28" s="65">
        <f>VLOOKUP($A28,'Return Data'!$B$7:$R$2843,13,0)</f>
        <v>80.838399999999993</v>
      </c>
      <c r="K28" s="66">
        <f t="shared" si="9"/>
        <v>6</v>
      </c>
      <c r="L28" s="65">
        <f>VLOOKUP($A28,'Return Data'!$B$7:$R$2843,17,0)</f>
        <v>28.635300000000001</v>
      </c>
      <c r="M28" s="66">
        <f>RANK(L28,L$8:L$33,0)</f>
        <v>9</v>
      </c>
      <c r="N28" s="65">
        <f>VLOOKUP($A28,'Return Data'!$B$7:$R$2843,14,0)</f>
        <v>17.419499999999999</v>
      </c>
      <c r="O28" s="66">
        <f>RANK(N28,N$8:N$33,0)</f>
        <v>9</v>
      </c>
      <c r="P28" s="65">
        <f>VLOOKUP($A28,'Return Data'!$B$7:$R$2843,15,0)</f>
        <v>13.4991</v>
      </c>
      <c r="Q28" s="66">
        <f>RANK(P28,P$8:P$33,0)</f>
        <v>18</v>
      </c>
      <c r="R28" s="65">
        <f>VLOOKUP($A28,'Return Data'!$B$7:$R$2843,16,0)</f>
        <v>16.4771</v>
      </c>
      <c r="S28" s="67">
        <f t="shared" si="7"/>
        <v>13</v>
      </c>
    </row>
    <row r="29" spans="1:19" x14ac:dyDescent="0.3">
      <c r="A29" s="63" t="s">
        <v>1190</v>
      </c>
      <c r="B29" s="64">
        <f>VLOOKUP($A29,'Return Data'!$B$7:$R$2843,3,0)</f>
        <v>44372</v>
      </c>
      <c r="C29" s="65">
        <f>VLOOKUP($A29,'Return Data'!$B$7:$R$2843,4,0)</f>
        <v>628.69820000000004</v>
      </c>
      <c r="D29" s="65">
        <f>VLOOKUP($A29,'Return Data'!$B$7:$R$2843,10,0)</f>
        <v>12.757999999999999</v>
      </c>
      <c r="E29" s="66">
        <f t="shared" si="0"/>
        <v>24</v>
      </c>
      <c r="F29" s="65">
        <f>VLOOKUP($A29,'Return Data'!$B$7:$R$2843,11,0)</f>
        <v>24.247599999999998</v>
      </c>
      <c r="G29" s="66">
        <f t="shared" si="12"/>
        <v>20</v>
      </c>
      <c r="H29" s="65">
        <f>VLOOKUP($A29,'Return Data'!$B$7:$R$2843,12,0)</f>
        <v>48.398099999999999</v>
      </c>
      <c r="I29" s="66">
        <f t="shared" si="13"/>
        <v>20</v>
      </c>
      <c r="J29" s="65">
        <f>VLOOKUP($A29,'Return Data'!$B$7:$R$2843,13,0)</f>
        <v>59.758000000000003</v>
      </c>
      <c r="K29" s="66">
        <f t="shared" si="9"/>
        <v>22</v>
      </c>
      <c r="L29" s="65">
        <f>VLOOKUP($A29,'Return Data'!$B$7:$R$2843,17,0)</f>
        <v>17.138200000000001</v>
      </c>
      <c r="M29" s="66">
        <f>RANK(L29,L$8:L$33,0)</f>
        <v>23</v>
      </c>
      <c r="N29" s="65">
        <f>VLOOKUP($A29,'Return Data'!$B$7:$R$2843,14,0)</f>
        <v>8.6858000000000004</v>
      </c>
      <c r="O29" s="66">
        <f>RANK(N29,N$8:N$33,0)</f>
        <v>22</v>
      </c>
      <c r="P29" s="65">
        <f>VLOOKUP($A29,'Return Data'!$B$7:$R$2843,15,0)</f>
        <v>12.0991</v>
      </c>
      <c r="Q29" s="66">
        <f>RANK(P29,P$8:P$33,0)</f>
        <v>20</v>
      </c>
      <c r="R29" s="65">
        <f>VLOOKUP($A29,'Return Data'!$B$7:$R$2843,16,0)</f>
        <v>24.427099999999999</v>
      </c>
      <c r="S29" s="67">
        <f t="shared" si="7"/>
        <v>4</v>
      </c>
    </row>
    <row r="30" spans="1:19" x14ac:dyDescent="0.3">
      <c r="A30" s="63" t="s">
        <v>1192</v>
      </c>
      <c r="B30" s="64">
        <f>VLOOKUP($A30,'Return Data'!$B$7:$R$2843,3,0)</f>
        <v>44372</v>
      </c>
      <c r="C30" s="65">
        <f>VLOOKUP($A30,'Return Data'!$B$7:$R$2843,4,0)</f>
        <v>215.7578</v>
      </c>
      <c r="D30" s="65">
        <f>VLOOKUP($A30,'Return Data'!$B$7:$R$2843,10,0)</f>
        <v>13.96</v>
      </c>
      <c r="E30" s="66">
        <f t="shared" si="0"/>
        <v>22</v>
      </c>
      <c r="F30" s="65">
        <f>VLOOKUP($A30,'Return Data'!$B$7:$R$2843,11,0)</f>
        <v>24.804200000000002</v>
      </c>
      <c r="G30" s="66">
        <f t="shared" si="12"/>
        <v>17</v>
      </c>
      <c r="H30" s="65">
        <f>VLOOKUP($A30,'Return Data'!$B$7:$R$2843,12,0)</f>
        <v>50.954799999999999</v>
      </c>
      <c r="I30" s="66">
        <f t="shared" si="13"/>
        <v>18</v>
      </c>
      <c r="J30" s="65">
        <f>VLOOKUP($A30,'Return Data'!$B$7:$R$2843,13,0)</f>
        <v>65.007199999999997</v>
      </c>
      <c r="K30" s="66">
        <f t="shared" si="9"/>
        <v>17</v>
      </c>
      <c r="L30" s="65">
        <f>VLOOKUP($A30,'Return Data'!$B$7:$R$2843,17,0)</f>
        <v>24.443100000000001</v>
      </c>
      <c r="M30" s="66">
        <f>RANK(L30,L$8:L$33,0)</f>
        <v>15</v>
      </c>
      <c r="N30" s="65">
        <f>VLOOKUP($A30,'Return Data'!$B$7:$R$2843,14,0)</f>
        <v>18.8035</v>
      </c>
      <c r="O30" s="66">
        <f>RANK(N30,N$8:N$33,0)</f>
        <v>4</v>
      </c>
      <c r="P30" s="65">
        <f>VLOOKUP($A30,'Return Data'!$B$7:$R$2843,15,0)</f>
        <v>16.845199999999998</v>
      </c>
      <c r="Q30" s="66">
        <f>RANK(P30,P$8:P$33,0)</f>
        <v>10</v>
      </c>
      <c r="R30" s="65">
        <f>VLOOKUP($A30,'Return Data'!$B$7:$R$2843,16,0)</f>
        <v>12.0472</v>
      </c>
      <c r="S30" s="67">
        <f t="shared" si="7"/>
        <v>21</v>
      </c>
    </row>
    <row r="31" spans="1:19" x14ac:dyDescent="0.3">
      <c r="A31" s="63" t="s">
        <v>1195</v>
      </c>
      <c r="B31" s="64">
        <f>VLOOKUP($A31,'Return Data'!$B$7:$R$2843,3,0)</f>
        <v>44372</v>
      </c>
      <c r="C31" s="65">
        <f>VLOOKUP($A31,'Return Data'!$B$7:$R$2843,4,0)</f>
        <v>68.260000000000005</v>
      </c>
      <c r="D31" s="65">
        <f>VLOOKUP($A31,'Return Data'!$B$7:$R$2843,10,0)</f>
        <v>15.891299999999999</v>
      </c>
      <c r="E31" s="66">
        <f t="shared" si="0"/>
        <v>13</v>
      </c>
      <c r="F31" s="65">
        <f>VLOOKUP($A31,'Return Data'!$B$7:$R$2843,11,0)</f>
        <v>26.033999999999999</v>
      </c>
      <c r="G31" s="66">
        <f t="shared" si="12"/>
        <v>16</v>
      </c>
      <c r="H31" s="65">
        <f>VLOOKUP($A31,'Return Data'!$B$7:$R$2843,12,0)</f>
        <v>45.667900000000003</v>
      </c>
      <c r="I31" s="66">
        <f t="shared" si="13"/>
        <v>24</v>
      </c>
      <c r="J31" s="65">
        <f>VLOOKUP($A31,'Return Data'!$B$7:$R$2843,13,0)</f>
        <v>62.022300000000001</v>
      </c>
      <c r="K31" s="66">
        <f t="shared" si="9"/>
        <v>20</v>
      </c>
      <c r="L31" s="65">
        <f>VLOOKUP($A31,'Return Data'!$B$7:$R$2843,17,0)</f>
        <v>27.125499999999999</v>
      </c>
      <c r="M31" s="66">
        <f>RANK(L31,L$8:L$33,0)</f>
        <v>11</v>
      </c>
      <c r="N31" s="65">
        <f>VLOOKUP($A31,'Return Data'!$B$7:$R$2843,14,0)</f>
        <v>15.3391</v>
      </c>
      <c r="O31" s="66">
        <f>RANK(N31,N$8:N$33,0)</f>
        <v>14</v>
      </c>
      <c r="P31" s="65">
        <f>VLOOKUP($A31,'Return Data'!$B$7:$R$2843,15,0)</f>
        <v>17.873899999999999</v>
      </c>
      <c r="Q31" s="66">
        <f>RANK(P31,P$8:P$33,0)</f>
        <v>6</v>
      </c>
      <c r="R31" s="65">
        <f>VLOOKUP($A31,'Return Data'!$B$7:$R$2843,16,0)</f>
        <v>7.4237000000000002</v>
      </c>
      <c r="S31" s="67">
        <f t="shared" si="7"/>
        <v>25</v>
      </c>
    </row>
    <row r="32" spans="1:19" x14ac:dyDescent="0.3">
      <c r="A32" s="63" t="s">
        <v>1197</v>
      </c>
      <c r="B32" s="64">
        <f>VLOOKUP($A32,'Return Data'!$B$7:$R$2843,3,0)</f>
        <v>44372</v>
      </c>
      <c r="C32" s="65">
        <f>VLOOKUP($A32,'Return Data'!$B$7:$R$2843,4,0)</f>
        <v>24.03</v>
      </c>
      <c r="D32" s="65">
        <f>VLOOKUP($A32,'Return Data'!$B$7:$R$2843,10,0)</f>
        <v>17.5061</v>
      </c>
      <c r="E32" s="66">
        <f t="shared" si="0"/>
        <v>6</v>
      </c>
      <c r="F32" s="65">
        <f>VLOOKUP($A32,'Return Data'!$B$7:$R$2843,11,0)</f>
        <v>29.8217</v>
      </c>
      <c r="G32" s="66">
        <f t="shared" si="12"/>
        <v>10</v>
      </c>
      <c r="H32" s="65">
        <f>VLOOKUP($A32,'Return Data'!$B$7:$R$2843,12,0)</f>
        <v>55.433399999999999</v>
      </c>
      <c r="I32" s="66">
        <f t="shared" si="13"/>
        <v>10</v>
      </c>
      <c r="J32" s="65"/>
      <c r="K32" s="66"/>
      <c r="L32" s="65"/>
      <c r="M32" s="66"/>
      <c r="N32" s="65"/>
      <c r="O32" s="66"/>
      <c r="P32" s="65"/>
      <c r="Q32" s="66"/>
      <c r="R32" s="65">
        <f>VLOOKUP($A32,'Return Data'!$B$7:$R$2843,16,0)</f>
        <v>100.8066</v>
      </c>
      <c r="S32" s="67">
        <f t="shared" si="7"/>
        <v>1</v>
      </c>
    </row>
    <row r="33" spans="1:19" x14ac:dyDescent="0.3">
      <c r="A33" s="63" t="s">
        <v>1940</v>
      </c>
      <c r="B33" s="64">
        <f>VLOOKUP($A33,'Return Data'!$B$7:$R$2843,3,0)</f>
        <v>44372</v>
      </c>
      <c r="C33" s="65">
        <f>VLOOKUP($A33,'Return Data'!$B$7:$R$2843,4,0)</f>
        <v>163.1396</v>
      </c>
      <c r="D33" s="65">
        <f>VLOOKUP($A33,'Return Data'!$B$7:$R$2843,10,0)</f>
        <v>15.0259</v>
      </c>
      <c r="E33" s="66">
        <f t="shared" si="0"/>
        <v>18</v>
      </c>
      <c r="F33" s="65">
        <f>VLOOKUP($A33,'Return Data'!$B$7:$R$2843,11,0)</f>
        <v>24.6982</v>
      </c>
      <c r="G33" s="66">
        <f t="shared" si="12"/>
        <v>19</v>
      </c>
      <c r="H33" s="65">
        <f>VLOOKUP($A33,'Return Data'!$B$7:$R$2843,12,0)</f>
        <v>52.536299999999997</v>
      </c>
      <c r="I33" s="66">
        <f t="shared" si="13"/>
        <v>17</v>
      </c>
      <c r="J33" s="65">
        <f>VLOOKUP($A33,'Return Data'!$B$7:$R$2843,13,0)</f>
        <v>74.104900000000001</v>
      </c>
      <c r="K33" s="66">
        <f>RANK(J33,J$8:J$33,0)</f>
        <v>8</v>
      </c>
      <c r="L33" s="65">
        <f>VLOOKUP($A33,'Return Data'!$B$7:$R$2843,17,0)</f>
        <v>29.092700000000001</v>
      </c>
      <c r="M33" s="66">
        <f>RANK(L33,L$8:L$33,0)</f>
        <v>6</v>
      </c>
      <c r="N33" s="65">
        <f>VLOOKUP($A33,'Return Data'!$B$7:$R$2843,14,0)</f>
        <v>16.1082</v>
      </c>
      <c r="O33" s="66">
        <f>RANK(N33,N$8:N$33,0)</f>
        <v>12</v>
      </c>
      <c r="P33" s="65">
        <f>VLOOKUP($A33,'Return Data'!$B$7:$R$2843,15,0)</f>
        <v>15.020099999999999</v>
      </c>
      <c r="Q33" s="66">
        <f>RANK(P33,P$8:P$33,0)</f>
        <v>16</v>
      </c>
      <c r="R33" s="65">
        <f>VLOOKUP($A33,'Return Data'!$B$7:$R$2843,16,0)</f>
        <v>15.831899999999999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16.213361538461534</v>
      </c>
      <c r="E35" s="74"/>
      <c r="F35" s="75">
        <f>AVERAGE(F8:F33)</f>
        <v>28.163980769230768</v>
      </c>
      <c r="G35" s="74"/>
      <c r="H35" s="75">
        <f>AVERAGE(H8:H33)</f>
        <v>54.53052692307692</v>
      </c>
      <c r="I35" s="74"/>
      <c r="J35" s="75">
        <f>AVERAGE(J8:J33)</f>
        <v>71.501700000000014</v>
      </c>
      <c r="K35" s="74"/>
      <c r="L35" s="75">
        <f>AVERAGE(L8:L33)</f>
        <v>26.55181739130435</v>
      </c>
      <c r="M35" s="74"/>
      <c r="N35" s="75">
        <f>AVERAGE(N8:N33)</f>
        <v>15.973690909090907</v>
      </c>
      <c r="O35" s="74"/>
      <c r="P35" s="75">
        <f>AVERAGE(P8:P33)</f>
        <v>16.23108095238095</v>
      </c>
      <c r="Q35" s="74"/>
      <c r="R35" s="75">
        <f>AVERAGE(R8:R33)</f>
        <v>20.398503846153844</v>
      </c>
      <c r="S35" s="76"/>
    </row>
    <row r="36" spans="1:19" x14ac:dyDescent="0.3">
      <c r="A36" s="73" t="s">
        <v>28</v>
      </c>
      <c r="B36" s="74"/>
      <c r="C36" s="74"/>
      <c r="D36" s="75">
        <f>MIN(D8:D33)</f>
        <v>12.412599999999999</v>
      </c>
      <c r="E36" s="74"/>
      <c r="F36" s="75">
        <f>MIN(F8:F33)</f>
        <v>21.2316</v>
      </c>
      <c r="G36" s="74"/>
      <c r="H36" s="75">
        <f>MIN(H8:H33)</f>
        <v>41.056600000000003</v>
      </c>
      <c r="I36" s="74"/>
      <c r="J36" s="75">
        <f>MIN(J8:J33)</f>
        <v>58.588799999999999</v>
      </c>
      <c r="K36" s="74"/>
      <c r="L36" s="75">
        <f>MIN(L8:L33)</f>
        <v>17.138200000000001</v>
      </c>
      <c r="M36" s="74"/>
      <c r="N36" s="75">
        <f>MIN(N8:N33)</f>
        <v>8.6858000000000004</v>
      </c>
      <c r="O36" s="74"/>
      <c r="P36" s="75">
        <f>MIN(P8:P33)</f>
        <v>11.229900000000001</v>
      </c>
      <c r="Q36" s="74"/>
      <c r="R36" s="75">
        <f>MIN(R8:R33)</f>
        <v>3.5163000000000002</v>
      </c>
      <c r="S36" s="76"/>
    </row>
    <row r="37" spans="1:19" ht="15" thickBot="1" x14ac:dyDescent="0.35">
      <c r="A37" s="77" t="s">
        <v>29</v>
      </c>
      <c r="B37" s="78"/>
      <c r="C37" s="78"/>
      <c r="D37" s="79">
        <f>MAX(D8:D33)</f>
        <v>26.886199999999999</v>
      </c>
      <c r="E37" s="78"/>
      <c r="F37" s="79">
        <f>MAX(F8:F33)</f>
        <v>37.745800000000003</v>
      </c>
      <c r="G37" s="78"/>
      <c r="H37" s="79">
        <f>MAX(H8:H33)</f>
        <v>69.034400000000005</v>
      </c>
      <c r="I37" s="78"/>
      <c r="J37" s="79">
        <f>MAX(J8:J33)</f>
        <v>99.016400000000004</v>
      </c>
      <c r="K37" s="78"/>
      <c r="L37" s="79">
        <f>MAX(L8:L33)</f>
        <v>42.930700000000002</v>
      </c>
      <c r="M37" s="78"/>
      <c r="N37" s="79">
        <f>MAX(N8:N33)</f>
        <v>23.210999999999999</v>
      </c>
      <c r="O37" s="78"/>
      <c r="P37" s="79">
        <f>MAX(P8:P33)</f>
        <v>19.932099999999998</v>
      </c>
      <c r="Q37" s="78"/>
      <c r="R37" s="79">
        <f>MAX(R8:R33)</f>
        <v>100.8066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44372</v>
      </c>
      <c r="C8" s="65">
        <f>VLOOKUP($A8,'Return Data'!$B$7:$R$2843,4,0)</f>
        <v>1137.24</v>
      </c>
      <c r="D8" s="65">
        <f>VLOOKUP($A8,'Return Data'!$B$7:$R$2843,10,0)</f>
        <v>15.8735</v>
      </c>
      <c r="E8" s="66">
        <f>RANK(D8,D$8:D$41,0)</f>
        <v>7</v>
      </c>
      <c r="F8" s="65">
        <f>VLOOKUP($A8,'Return Data'!$B$7:$R$2843,11,0)</f>
        <v>21.411799999999999</v>
      </c>
      <c r="G8" s="66">
        <f>RANK(F8,F$8:F$41,0)</f>
        <v>19</v>
      </c>
      <c r="H8" s="65">
        <f>VLOOKUP($A8,'Return Data'!$B$7:$R$2843,12,0)</f>
        <v>51.607700000000001</v>
      </c>
      <c r="I8" s="66">
        <f>RANK(H8,H$8:H$41,0)</f>
        <v>17</v>
      </c>
      <c r="J8" s="65">
        <f>VLOOKUP($A8,'Return Data'!$B$7:$R$2843,13,0)</f>
        <v>64.683700000000002</v>
      </c>
      <c r="K8" s="66">
        <f>RANK(J8,J$8:J$41,0)</f>
        <v>11</v>
      </c>
      <c r="L8" s="65">
        <f>VLOOKUP($A8,'Return Data'!$B$7:$R$2843,17,0)</f>
        <v>21.642800000000001</v>
      </c>
      <c r="M8" s="66">
        <f>RANK(L8,L$8:L$41,0)</f>
        <v>11</v>
      </c>
      <c r="N8" s="65">
        <f>VLOOKUP($A8,'Return Data'!$B$7:$R$2843,14,0)</f>
        <v>15.504899999999999</v>
      </c>
      <c r="O8" s="66">
        <f>RANK(N8,N$8:N$41,0)</f>
        <v>11</v>
      </c>
      <c r="P8" s="65">
        <f>VLOOKUP($A8,'Return Data'!$B$7:$R$2843,15,0)</f>
        <v>17.620999999999999</v>
      </c>
      <c r="Q8" s="66">
        <f>RANK(P8,P$8:P$41,0)</f>
        <v>9</v>
      </c>
      <c r="R8" s="65">
        <f>VLOOKUP($A8,'Return Data'!$B$7:$R$2843,16,0)</f>
        <v>18.0322</v>
      </c>
      <c r="S8" s="67">
        <f>RANK(R8,R$8:R$41,0)</f>
        <v>7</v>
      </c>
    </row>
    <row r="9" spans="1:20" x14ac:dyDescent="0.3">
      <c r="A9" s="63" t="s">
        <v>1806</v>
      </c>
      <c r="B9" s="64">
        <f>VLOOKUP($A9,'Return Data'!$B$7:$R$2843,3,0)</f>
        <v>44372</v>
      </c>
      <c r="C9" s="65">
        <f>VLOOKUP($A9,'Return Data'!$B$7:$R$2843,4,0)</f>
        <v>17.96</v>
      </c>
      <c r="D9" s="65">
        <f>VLOOKUP($A9,'Return Data'!$B$7:$R$2843,10,0)</f>
        <v>12.672499999999999</v>
      </c>
      <c r="E9" s="66">
        <f t="shared" ref="E9:E41" si="0">RANK(D9,D$8:D$41,0)</f>
        <v>25</v>
      </c>
      <c r="F9" s="65">
        <f>VLOOKUP($A9,'Return Data'!$B$7:$R$2843,11,0)</f>
        <v>14.540800000000001</v>
      </c>
      <c r="G9" s="66">
        <f t="shared" ref="G9:G41" si="1">RANK(F9,F$8:F$41,0)</f>
        <v>32</v>
      </c>
      <c r="H9" s="65">
        <f>VLOOKUP($A9,'Return Data'!$B$7:$R$2843,12,0)</f>
        <v>43.910299999999999</v>
      </c>
      <c r="I9" s="66">
        <f t="shared" ref="I9:I41" si="2">RANK(H9,H$8:H$41,0)</f>
        <v>27</v>
      </c>
      <c r="J9" s="65">
        <f>VLOOKUP($A9,'Return Data'!$B$7:$R$2843,13,0)</f>
        <v>51.051299999999998</v>
      </c>
      <c r="K9" s="66">
        <f t="shared" ref="K9:K41" si="3">RANK(J9,J$8:J$41,0)</f>
        <v>29</v>
      </c>
      <c r="L9" s="65">
        <f>VLOOKUP($A9,'Return Data'!$B$7:$R$2843,17,0)</f>
        <v>21.548300000000001</v>
      </c>
      <c r="M9" s="66">
        <f t="shared" ref="M9:M41" si="4">RANK(L9,L$8:L$41,0)</f>
        <v>13</v>
      </c>
      <c r="N9" s="65">
        <f>VLOOKUP($A9,'Return Data'!$B$7:$R$2843,14,0)</f>
        <v>17.8782</v>
      </c>
      <c r="O9" s="66">
        <f t="shared" ref="O9:O41" si="5">RANK(N9,N$8:N$41,0)</f>
        <v>8</v>
      </c>
      <c r="P9" s="65"/>
      <c r="Q9" s="66"/>
      <c r="R9" s="65">
        <f>VLOOKUP($A9,'Return Data'!$B$7:$R$2843,16,0)</f>
        <v>17.6341</v>
      </c>
      <c r="S9" s="67">
        <f t="shared" ref="S9:S41" si="6">RANK(R9,R$8:R$41,0)</f>
        <v>9</v>
      </c>
    </row>
    <row r="10" spans="1:20" x14ac:dyDescent="0.3">
      <c r="A10" s="63" t="s">
        <v>1259</v>
      </c>
      <c r="B10" s="64">
        <f>VLOOKUP($A10,'Return Data'!$B$7:$R$2843,3,0)</f>
        <v>44372</v>
      </c>
      <c r="C10" s="65">
        <f>VLOOKUP($A10,'Return Data'!$B$7:$R$2843,4,0)</f>
        <v>155.87</v>
      </c>
      <c r="D10" s="65">
        <f>VLOOKUP($A10,'Return Data'!$B$7:$R$2843,10,0)</f>
        <v>13.7737</v>
      </c>
      <c r="E10" s="66">
        <f t="shared" si="0"/>
        <v>20</v>
      </c>
      <c r="F10" s="65">
        <f>VLOOKUP($A10,'Return Data'!$B$7:$R$2843,11,0)</f>
        <v>23.6279</v>
      </c>
      <c r="G10" s="66">
        <f t="shared" si="1"/>
        <v>13</v>
      </c>
      <c r="H10" s="65">
        <f>VLOOKUP($A10,'Return Data'!$B$7:$R$2843,12,0)</f>
        <v>53.793799999999997</v>
      </c>
      <c r="I10" s="66">
        <f t="shared" si="2"/>
        <v>11</v>
      </c>
      <c r="J10" s="65">
        <f>VLOOKUP($A10,'Return Data'!$B$7:$R$2843,13,0)</f>
        <v>66.332300000000004</v>
      </c>
      <c r="K10" s="66">
        <f t="shared" si="3"/>
        <v>8</v>
      </c>
      <c r="L10" s="65">
        <f>VLOOKUP($A10,'Return Data'!$B$7:$R$2843,17,0)</f>
        <v>21.621200000000002</v>
      </c>
      <c r="M10" s="66">
        <f t="shared" si="4"/>
        <v>12</v>
      </c>
      <c r="N10" s="65">
        <f>VLOOKUP($A10,'Return Data'!$B$7:$R$2843,14,0)</f>
        <v>15.4589</v>
      </c>
      <c r="O10" s="66">
        <f t="shared" si="5"/>
        <v>12</v>
      </c>
      <c r="P10" s="65">
        <f>VLOOKUP($A10,'Return Data'!$B$7:$R$2843,15,0)</f>
        <v>14.975</v>
      </c>
      <c r="Q10" s="66">
        <f t="shared" ref="Q10:Q41" si="7">RANK(P10,P$8:P$41,0)</f>
        <v>17</v>
      </c>
      <c r="R10" s="65">
        <f>VLOOKUP($A10,'Return Data'!$B$7:$R$2843,16,0)</f>
        <v>14.1869</v>
      </c>
      <c r="S10" s="67">
        <f t="shared" si="6"/>
        <v>27</v>
      </c>
    </row>
    <row r="11" spans="1:20" x14ac:dyDescent="0.3">
      <c r="A11" s="63" t="s">
        <v>1261</v>
      </c>
      <c r="B11" s="64">
        <f>VLOOKUP($A11,'Return Data'!$B$7:$R$2843,3,0)</f>
        <v>44372</v>
      </c>
      <c r="C11" s="65">
        <f>VLOOKUP($A11,'Return Data'!$B$7:$R$2843,4,0)</f>
        <v>76.83</v>
      </c>
      <c r="D11" s="65">
        <f>VLOOKUP($A11,'Return Data'!$B$7:$R$2843,10,0)</f>
        <v>16.278700000000001</v>
      </c>
      <c r="E11" s="66">
        <f t="shared" si="0"/>
        <v>5</v>
      </c>
      <c r="F11" s="65">
        <f>VLOOKUP($A11,'Return Data'!$B$7:$R$2843,11,0)</f>
        <v>25.234300000000001</v>
      </c>
      <c r="G11" s="66">
        <f t="shared" si="1"/>
        <v>10</v>
      </c>
      <c r="H11" s="65">
        <f>VLOOKUP($A11,'Return Data'!$B$7:$R$2843,12,0)</f>
        <v>53.362499999999997</v>
      </c>
      <c r="I11" s="66">
        <f t="shared" si="2"/>
        <v>13</v>
      </c>
      <c r="J11" s="65">
        <f>VLOOKUP($A11,'Return Data'!$B$7:$R$2843,13,0)</f>
        <v>60.002499999999998</v>
      </c>
      <c r="K11" s="66">
        <f t="shared" si="3"/>
        <v>20</v>
      </c>
      <c r="L11" s="65">
        <f>VLOOKUP($A11,'Return Data'!$B$7:$R$2843,17,0)</f>
        <v>21.337199999999999</v>
      </c>
      <c r="M11" s="66">
        <f t="shared" si="4"/>
        <v>14</v>
      </c>
      <c r="N11" s="65">
        <f>VLOOKUP($A11,'Return Data'!$B$7:$R$2843,14,0)</f>
        <v>15.989599999999999</v>
      </c>
      <c r="O11" s="66">
        <f t="shared" si="5"/>
        <v>10</v>
      </c>
      <c r="P11" s="65">
        <f>VLOOKUP($A11,'Return Data'!$B$7:$R$2843,15,0)</f>
        <v>16.391999999999999</v>
      </c>
      <c r="Q11" s="66">
        <f t="shared" si="7"/>
        <v>13</v>
      </c>
      <c r="R11" s="65">
        <f>VLOOKUP($A11,'Return Data'!$B$7:$R$2843,16,0)</f>
        <v>16.628</v>
      </c>
      <c r="S11" s="67">
        <f t="shared" si="6"/>
        <v>15</v>
      </c>
    </row>
    <row r="12" spans="1:20" x14ac:dyDescent="0.3">
      <c r="A12" s="63" t="s">
        <v>1827</v>
      </c>
      <c r="B12" s="64">
        <f>VLOOKUP($A12,'Return Data'!$B$7:$R$2843,3,0)</f>
        <v>44372</v>
      </c>
      <c r="C12" s="65">
        <f>VLOOKUP($A12,'Return Data'!$B$7:$R$2843,4,0)</f>
        <v>216.91</v>
      </c>
      <c r="D12" s="65">
        <f>VLOOKUP($A12,'Return Data'!$B$7:$R$2843,10,0)</f>
        <v>14.1031</v>
      </c>
      <c r="E12" s="66">
        <f t="shared" si="0"/>
        <v>18</v>
      </c>
      <c r="F12" s="65">
        <f>VLOOKUP($A12,'Return Data'!$B$7:$R$2843,11,0)</f>
        <v>20.045400000000001</v>
      </c>
      <c r="G12" s="66">
        <f t="shared" si="1"/>
        <v>20</v>
      </c>
      <c r="H12" s="65">
        <f>VLOOKUP($A12,'Return Data'!$B$7:$R$2843,12,0)</f>
        <v>45.061199999999999</v>
      </c>
      <c r="I12" s="66">
        <f t="shared" si="2"/>
        <v>22</v>
      </c>
      <c r="J12" s="65">
        <f>VLOOKUP($A12,'Return Data'!$B$7:$R$2843,13,0)</f>
        <v>58.467300000000002</v>
      </c>
      <c r="K12" s="66">
        <f t="shared" si="3"/>
        <v>22</v>
      </c>
      <c r="L12" s="65">
        <f>VLOOKUP($A12,'Return Data'!$B$7:$R$2843,17,0)</f>
        <v>23.605499999999999</v>
      </c>
      <c r="M12" s="66">
        <f t="shared" si="4"/>
        <v>9</v>
      </c>
      <c r="N12" s="65">
        <f>VLOOKUP($A12,'Return Data'!$B$7:$R$2843,14,0)</f>
        <v>18.891300000000001</v>
      </c>
      <c r="O12" s="66">
        <f t="shared" si="5"/>
        <v>7</v>
      </c>
      <c r="P12" s="65">
        <f>VLOOKUP($A12,'Return Data'!$B$7:$R$2843,15,0)</f>
        <v>19.162800000000001</v>
      </c>
      <c r="Q12" s="66">
        <f t="shared" si="7"/>
        <v>4</v>
      </c>
      <c r="R12" s="65">
        <f>VLOOKUP($A12,'Return Data'!$B$7:$R$2843,16,0)</f>
        <v>15.486599999999999</v>
      </c>
      <c r="S12" s="67">
        <f t="shared" si="6"/>
        <v>22</v>
      </c>
    </row>
    <row r="13" spans="1:20" x14ac:dyDescent="0.3">
      <c r="A13" s="102" t="s">
        <v>1873</v>
      </c>
      <c r="B13" s="64">
        <f>VLOOKUP($A13,'Return Data'!$B$7:$R$2843,3,0)</f>
        <v>44372</v>
      </c>
      <c r="C13" s="65">
        <f>VLOOKUP($A13,'Return Data'!$B$7:$R$2843,4,0)</f>
        <v>65.302999999999997</v>
      </c>
      <c r="D13" s="65">
        <f>VLOOKUP($A13,'Return Data'!$B$7:$R$2843,10,0)</f>
        <v>15.254099999999999</v>
      </c>
      <c r="E13" s="66">
        <f t="shared" si="0"/>
        <v>9</v>
      </c>
      <c r="F13" s="65">
        <f>VLOOKUP($A13,'Return Data'!$B$7:$R$2843,11,0)</f>
        <v>23.327200000000001</v>
      </c>
      <c r="G13" s="66">
        <f t="shared" si="1"/>
        <v>14</v>
      </c>
      <c r="H13" s="65">
        <f>VLOOKUP($A13,'Return Data'!$B$7:$R$2843,12,0)</f>
        <v>55.6464</v>
      </c>
      <c r="I13" s="66">
        <f t="shared" si="2"/>
        <v>8</v>
      </c>
      <c r="J13" s="65">
        <f>VLOOKUP($A13,'Return Data'!$B$7:$R$2843,13,0)</f>
        <v>62.356400000000001</v>
      </c>
      <c r="K13" s="66">
        <f t="shared" si="3"/>
        <v>16</v>
      </c>
      <c r="L13" s="65">
        <f>VLOOKUP($A13,'Return Data'!$B$7:$R$2843,17,0)</f>
        <v>25.344200000000001</v>
      </c>
      <c r="M13" s="66">
        <f t="shared" si="4"/>
        <v>7</v>
      </c>
      <c r="N13" s="65">
        <f>VLOOKUP($A13,'Return Data'!$B$7:$R$2843,14,0)</f>
        <v>19.313099999999999</v>
      </c>
      <c r="O13" s="66">
        <f t="shared" si="5"/>
        <v>5</v>
      </c>
      <c r="P13" s="65">
        <f>VLOOKUP($A13,'Return Data'!$B$7:$R$2843,15,0)</f>
        <v>19.045400000000001</v>
      </c>
      <c r="Q13" s="66">
        <f t="shared" si="7"/>
        <v>5</v>
      </c>
      <c r="R13" s="65">
        <f>VLOOKUP($A13,'Return Data'!$B$7:$R$2843,16,0)</f>
        <v>16.522400000000001</v>
      </c>
      <c r="S13" s="67">
        <f t="shared" si="6"/>
        <v>16</v>
      </c>
    </row>
    <row r="14" spans="1:20" x14ac:dyDescent="0.3">
      <c r="A14" s="102" t="s">
        <v>1788</v>
      </c>
      <c r="B14" s="64">
        <f>VLOOKUP($A14,'Return Data'!$B$7:$R$2843,3,0)</f>
        <v>44372</v>
      </c>
      <c r="C14" s="65">
        <f>VLOOKUP($A14,'Return Data'!$B$7:$R$2843,4,0)</f>
        <v>22.26</v>
      </c>
      <c r="D14" s="65">
        <f>VLOOKUP($A14,'Return Data'!$B$7:$R$2843,10,0)</f>
        <v>13.403600000000001</v>
      </c>
      <c r="E14" s="66">
        <f t="shared" si="0"/>
        <v>23</v>
      </c>
      <c r="F14" s="65">
        <f>VLOOKUP($A14,'Return Data'!$B$7:$R$2843,11,0)</f>
        <v>22.624400000000001</v>
      </c>
      <c r="G14" s="66">
        <f t="shared" si="1"/>
        <v>16</v>
      </c>
      <c r="H14" s="65">
        <f>VLOOKUP($A14,'Return Data'!$B$7:$R$2843,12,0)</f>
        <v>50.121400000000001</v>
      </c>
      <c r="I14" s="66">
        <f t="shared" si="2"/>
        <v>18</v>
      </c>
      <c r="J14" s="65">
        <f>VLOOKUP($A14,'Return Data'!$B$7:$R$2843,13,0)</f>
        <v>64.571899999999999</v>
      </c>
      <c r="K14" s="66">
        <f t="shared" si="3"/>
        <v>12</v>
      </c>
      <c r="L14" s="65">
        <f>VLOOKUP($A14,'Return Data'!$B$7:$R$2843,17,0)</f>
        <v>19.9985</v>
      </c>
      <c r="M14" s="66">
        <f t="shared" si="4"/>
        <v>18</v>
      </c>
      <c r="N14" s="65">
        <f>VLOOKUP($A14,'Return Data'!$B$7:$R$2843,14,0)</f>
        <v>15.452999999999999</v>
      </c>
      <c r="O14" s="66">
        <f t="shared" si="5"/>
        <v>13</v>
      </c>
      <c r="P14" s="65">
        <f>VLOOKUP($A14,'Return Data'!$B$7:$R$2843,15,0)</f>
        <v>17.807500000000001</v>
      </c>
      <c r="Q14" s="66">
        <f t="shared" si="7"/>
        <v>8</v>
      </c>
      <c r="R14" s="65">
        <f>VLOOKUP($A14,'Return Data'!$B$7:$R$2843,16,0)</f>
        <v>13.3306</v>
      </c>
      <c r="S14" s="67">
        <f t="shared" si="6"/>
        <v>31</v>
      </c>
    </row>
    <row r="15" spans="1:20" x14ac:dyDescent="0.3">
      <c r="A15" s="63" t="s">
        <v>1795</v>
      </c>
      <c r="B15" s="64">
        <f>VLOOKUP($A15,'Return Data'!$B$7:$R$2843,3,0)</f>
        <v>44372</v>
      </c>
      <c r="C15" s="65">
        <f>VLOOKUP($A15,'Return Data'!$B$7:$R$2843,4,0)</f>
        <v>916.04060000000004</v>
      </c>
      <c r="D15" s="65">
        <f>VLOOKUP($A15,'Return Data'!$B$7:$R$2843,10,0)</f>
        <v>13.3766</v>
      </c>
      <c r="E15" s="66">
        <f t="shared" si="0"/>
        <v>24</v>
      </c>
      <c r="F15" s="65">
        <f>VLOOKUP($A15,'Return Data'!$B$7:$R$2843,11,0)</f>
        <v>26.567299999999999</v>
      </c>
      <c r="G15" s="66">
        <f t="shared" si="1"/>
        <v>7</v>
      </c>
      <c r="H15" s="65">
        <f>VLOOKUP($A15,'Return Data'!$B$7:$R$2843,12,0)</f>
        <v>60.729900000000001</v>
      </c>
      <c r="I15" s="66">
        <f t="shared" si="2"/>
        <v>5</v>
      </c>
      <c r="J15" s="65">
        <f>VLOOKUP($A15,'Return Data'!$B$7:$R$2843,13,0)</f>
        <v>68.119</v>
      </c>
      <c r="K15" s="66">
        <f t="shared" si="3"/>
        <v>7</v>
      </c>
      <c r="L15" s="65">
        <f>VLOOKUP($A15,'Return Data'!$B$7:$R$2843,17,0)</f>
        <v>21.229900000000001</v>
      </c>
      <c r="M15" s="66">
        <f t="shared" si="4"/>
        <v>15</v>
      </c>
      <c r="N15" s="65">
        <f>VLOOKUP($A15,'Return Data'!$B$7:$R$2843,14,0)</f>
        <v>14.511799999999999</v>
      </c>
      <c r="O15" s="66">
        <f t="shared" si="5"/>
        <v>20</v>
      </c>
      <c r="P15" s="65">
        <f>VLOOKUP($A15,'Return Data'!$B$7:$R$2843,15,0)</f>
        <v>14.370200000000001</v>
      </c>
      <c r="Q15" s="66">
        <f t="shared" si="7"/>
        <v>20</v>
      </c>
      <c r="R15" s="65">
        <f>VLOOKUP($A15,'Return Data'!$B$7:$R$2843,16,0)</f>
        <v>16.3369</v>
      </c>
      <c r="S15" s="67">
        <f t="shared" si="6"/>
        <v>18</v>
      </c>
    </row>
    <row r="16" spans="1:20" x14ac:dyDescent="0.3">
      <c r="A16" s="63" t="s">
        <v>1797</v>
      </c>
      <c r="B16" s="64">
        <f>VLOOKUP($A16,'Return Data'!$B$7:$R$2843,3,0)</f>
        <v>44372</v>
      </c>
      <c r="C16" s="65">
        <f>VLOOKUP($A16,'Return Data'!$B$7:$R$2843,4,0)</f>
        <v>948.50300000000004</v>
      </c>
      <c r="D16" s="65">
        <f>VLOOKUP($A16,'Return Data'!$B$7:$R$2843,10,0)</f>
        <v>14.4033</v>
      </c>
      <c r="E16" s="66">
        <f t="shared" si="0"/>
        <v>15</v>
      </c>
      <c r="F16" s="65">
        <f>VLOOKUP($A16,'Return Data'!$B$7:$R$2843,11,0)</f>
        <v>26.545000000000002</v>
      </c>
      <c r="G16" s="66">
        <f t="shared" si="1"/>
        <v>8</v>
      </c>
      <c r="H16" s="65">
        <f>VLOOKUP($A16,'Return Data'!$B$7:$R$2843,12,0)</f>
        <v>61.907299999999999</v>
      </c>
      <c r="I16" s="66">
        <f t="shared" si="2"/>
        <v>3</v>
      </c>
      <c r="J16" s="65">
        <f>VLOOKUP($A16,'Return Data'!$B$7:$R$2843,13,0)</f>
        <v>65.434399999999997</v>
      </c>
      <c r="K16" s="66">
        <f t="shared" si="3"/>
        <v>9</v>
      </c>
      <c r="L16" s="65">
        <f>VLOOKUP($A16,'Return Data'!$B$7:$R$2843,17,0)</f>
        <v>13.7005</v>
      </c>
      <c r="M16" s="66">
        <f t="shared" si="4"/>
        <v>30</v>
      </c>
      <c r="N16" s="65">
        <f>VLOOKUP($A16,'Return Data'!$B$7:$R$2843,14,0)</f>
        <v>14.9003</v>
      </c>
      <c r="O16" s="66">
        <f t="shared" si="5"/>
        <v>18</v>
      </c>
      <c r="P16" s="65">
        <f>VLOOKUP($A16,'Return Data'!$B$7:$R$2843,15,0)</f>
        <v>15.7279</v>
      </c>
      <c r="Q16" s="66">
        <f t="shared" si="7"/>
        <v>16</v>
      </c>
      <c r="R16" s="65">
        <f>VLOOKUP($A16,'Return Data'!$B$7:$R$2843,16,0)</f>
        <v>14.824400000000001</v>
      </c>
      <c r="S16" s="67">
        <f t="shared" si="6"/>
        <v>26</v>
      </c>
    </row>
    <row r="17" spans="1:19" x14ac:dyDescent="0.3">
      <c r="A17" s="126" t="s">
        <v>1791</v>
      </c>
      <c r="B17" s="64">
        <f>VLOOKUP($A17,'Return Data'!$B$7:$R$2843,3,0)</f>
        <v>44372</v>
      </c>
      <c r="C17" s="65">
        <f>VLOOKUP($A17,'Return Data'!$B$7:$R$2843,4,0)</f>
        <v>127.1931</v>
      </c>
      <c r="D17" s="65">
        <f>VLOOKUP($A17,'Return Data'!$B$7:$R$2843,10,0)</f>
        <v>13.7475</v>
      </c>
      <c r="E17" s="66">
        <f t="shared" si="0"/>
        <v>21</v>
      </c>
      <c r="F17" s="65">
        <f>VLOOKUP($A17,'Return Data'!$B$7:$R$2843,11,0)</f>
        <v>19.5535</v>
      </c>
      <c r="G17" s="66">
        <f t="shared" si="1"/>
        <v>22</v>
      </c>
      <c r="H17" s="65">
        <f>VLOOKUP($A17,'Return Data'!$B$7:$R$2843,12,0)</f>
        <v>46.823399999999999</v>
      </c>
      <c r="I17" s="66">
        <f t="shared" si="2"/>
        <v>21</v>
      </c>
      <c r="J17" s="65">
        <f>VLOOKUP($A17,'Return Data'!$B$7:$R$2843,13,0)</f>
        <v>58.890700000000002</v>
      </c>
      <c r="K17" s="66">
        <f t="shared" si="3"/>
        <v>21</v>
      </c>
      <c r="L17" s="65">
        <f>VLOOKUP($A17,'Return Data'!$B$7:$R$2843,17,0)</f>
        <v>19.4938</v>
      </c>
      <c r="M17" s="66">
        <f t="shared" si="4"/>
        <v>20</v>
      </c>
      <c r="N17" s="65">
        <f>VLOOKUP($A17,'Return Data'!$B$7:$R$2843,14,0)</f>
        <v>12.1815</v>
      </c>
      <c r="O17" s="66">
        <f t="shared" si="5"/>
        <v>25</v>
      </c>
      <c r="P17" s="65">
        <f>VLOOKUP($A17,'Return Data'!$B$7:$R$2843,15,0)</f>
        <v>13.612399999999999</v>
      </c>
      <c r="Q17" s="66">
        <f t="shared" si="7"/>
        <v>23</v>
      </c>
      <c r="R17" s="65">
        <f>VLOOKUP($A17,'Return Data'!$B$7:$R$2843,16,0)</f>
        <v>15.2072</v>
      </c>
      <c r="S17" s="67">
        <f t="shared" si="6"/>
        <v>23</v>
      </c>
    </row>
    <row r="18" spans="1:19" x14ac:dyDescent="0.3">
      <c r="A18" s="127" t="s">
        <v>1263</v>
      </c>
      <c r="B18" s="64">
        <f>VLOOKUP($A18,'Return Data'!$B$7:$R$2843,3,0)</f>
        <v>44372</v>
      </c>
      <c r="C18" s="65">
        <f>VLOOKUP($A18,'Return Data'!$B$7:$R$2843,4,0)</f>
        <v>431.36</v>
      </c>
      <c r="D18" s="65">
        <f>VLOOKUP($A18,'Return Data'!$B$7:$R$2843,10,0)</f>
        <v>14.522399999999999</v>
      </c>
      <c r="E18" s="66">
        <f t="shared" si="0"/>
        <v>13</v>
      </c>
      <c r="F18" s="65">
        <f>VLOOKUP($A18,'Return Data'!$B$7:$R$2843,11,0)</f>
        <v>24.945</v>
      </c>
      <c r="G18" s="66">
        <f t="shared" si="1"/>
        <v>11</v>
      </c>
      <c r="H18" s="65">
        <f>VLOOKUP($A18,'Return Data'!$B$7:$R$2843,12,0)</f>
        <v>56.545099999999998</v>
      </c>
      <c r="I18" s="66">
        <f t="shared" si="2"/>
        <v>7</v>
      </c>
      <c r="J18" s="65">
        <f>VLOOKUP($A18,'Return Data'!$B$7:$R$2843,13,0)</f>
        <v>63.9529</v>
      </c>
      <c r="K18" s="66">
        <f t="shared" si="3"/>
        <v>13</v>
      </c>
      <c r="L18" s="65">
        <f>VLOOKUP($A18,'Return Data'!$B$7:$R$2843,17,0)</f>
        <v>17.040600000000001</v>
      </c>
      <c r="M18" s="66">
        <f t="shared" si="4"/>
        <v>24</v>
      </c>
      <c r="N18" s="65">
        <f>VLOOKUP($A18,'Return Data'!$B$7:$R$2843,14,0)</f>
        <v>14.5533</v>
      </c>
      <c r="O18" s="66">
        <f t="shared" si="5"/>
        <v>19</v>
      </c>
      <c r="P18" s="65">
        <f>VLOOKUP($A18,'Return Data'!$B$7:$R$2843,15,0)</f>
        <v>14.8971</v>
      </c>
      <c r="Q18" s="66">
        <f t="shared" si="7"/>
        <v>18</v>
      </c>
      <c r="R18" s="65">
        <f>VLOOKUP($A18,'Return Data'!$B$7:$R$2843,16,0)</f>
        <v>15.955299999999999</v>
      </c>
      <c r="S18" s="67">
        <f t="shared" si="6"/>
        <v>21</v>
      </c>
    </row>
    <row r="19" spans="1:19" x14ac:dyDescent="0.3">
      <c r="A19" s="63" t="s">
        <v>1799</v>
      </c>
      <c r="B19" s="64">
        <f>VLOOKUP($A19,'Return Data'!$B$7:$R$2843,3,0)</f>
        <v>44372</v>
      </c>
      <c r="C19" s="65">
        <f>VLOOKUP($A19,'Return Data'!$B$7:$R$2843,4,0)</f>
        <v>32.89</v>
      </c>
      <c r="D19" s="65">
        <f>VLOOKUP($A19,'Return Data'!$B$7:$R$2843,10,0)</f>
        <v>15.161099999999999</v>
      </c>
      <c r="E19" s="66">
        <f t="shared" si="0"/>
        <v>10</v>
      </c>
      <c r="F19" s="65">
        <f>VLOOKUP($A19,'Return Data'!$B$7:$R$2843,11,0)</f>
        <v>18.479800000000001</v>
      </c>
      <c r="G19" s="66">
        <f t="shared" si="1"/>
        <v>27</v>
      </c>
      <c r="H19" s="65">
        <f>VLOOKUP($A19,'Return Data'!$B$7:$R$2843,12,0)</f>
        <v>44.889899999999997</v>
      </c>
      <c r="I19" s="66">
        <f t="shared" si="2"/>
        <v>23</v>
      </c>
      <c r="J19" s="65">
        <f>VLOOKUP($A19,'Return Data'!$B$7:$R$2843,13,0)</f>
        <v>55.068399999999997</v>
      </c>
      <c r="K19" s="66">
        <f t="shared" si="3"/>
        <v>23</v>
      </c>
      <c r="L19" s="65">
        <f>VLOOKUP($A19,'Return Data'!$B$7:$R$2843,17,0)</f>
        <v>22.098099999999999</v>
      </c>
      <c r="M19" s="66">
        <f t="shared" si="4"/>
        <v>10</v>
      </c>
      <c r="N19" s="65">
        <f>VLOOKUP($A19,'Return Data'!$B$7:$R$2843,14,0)</f>
        <v>13.629200000000001</v>
      </c>
      <c r="O19" s="66">
        <f t="shared" si="5"/>
        <v>22</v>
      </c>
      <c r="P19" s="65">
        <f>VLOOKUP($A19,'Return Data'!$B$7:$R$2843,15,0)</f>
        <v>14.309100000000001</v>
      </c>
      <c r="Q19" s="66">
        <f t="shared" si="7"/>
        <v>21</v>
      </c>
      <c r="R19" s="65">
        <f>VLOOKUP($A19,'Return Data'!$B$7:$R$2843,16,0)</f>
        <v>17.849</v>
      </c>
      <c r="S19" s="67">
        <f t="shared" si="6"/>
        <v>8</v>
      </c>
    </row>
    <row r="20" spans="1:19" x14ac:dyDescent="0.3">
      <c r="A20" s="63" t="s">
        <v>1821</v>
      </c>
      <c r="B20" s="64">
        <f>VLOOKUP($A20,'Return Data'!$B$7:$R$2843,3,0)</f>
        <v>44372</v>
      </c>
      <c r="C20" s="65">
        <f>VLOOKUP($A20,'Return Data'!$B$7:$R$2843,4,0)</f>
        <v>130.81</v>
      </c>
      <c r="D20" s="65">
        <f>VLOOKUP($A20,'Return Data'!$B$7:$R$2843,10,0)</f>
        <v>12.6022</v>
      </c>
      <c r="E20" s="66">
        <f t="shared" si="0"/>
        <v>26</v>
      </c>
      <c r="F20" s="65">
        <f>VLOOKUP($A20,'Return Data'!$B$7:$R$2843,11,0)</f>
        <v>18.853400000000001</v>
      </c>
      <c r="G20" s="66">
        <f t="shared" si="1"/>
        <v>26</v>
      </c>
      <c r="H20" s="65">
        <f>VLOOKUP($A20,'Return Data'!$B$7:$R$2843,12,0)</f>
        <v>44.637300000000003</v>
      </c>
      <c r="I20" s="66">
        <f t="shared" si="2"/>
        <v>25</v>
      </c>
      <c r="J20" s="65">
        <f>VLOOKUP($A20,'Return Data'!$B$7:$R$2843,13,0)</f>
        <v>54.64</v>
      </c>
      <c r="K20" s="66">
        <f t="shared" si="3"/>
        <v>24</v>
      </c>
      <c r="L20" s="65">
        <f>VLOOKUP($A20,'Return Data'!$B$7:$R$2843,17,0)</f>
        <v>16.139500000000002</v>
      </c>
      <c r="M20" s="66">
        <f t="shared" si="4"/>
        <v>26</v>
      </c>
      <c r="N20" s="65">
        <f>VLOOKUP($A20,'Return Data'!$B$7:$R$2843,14,0)</f>
        <v>10.469099999999999</v>
      </c>
      <c r="O20" s="66">
        <f t="shared" si="5"/>
        <v>27</v>
      </c>
      <c r="P20" s="65">
        <f>VLOOKUP($A20,'Return Data'!$B$7:$R$2843,15,0)</f>
        <v>12.237</v>
      </c>
      <c r="Q20" s="66">
        <f t="shared" si="7"/>
        <v>25</v>
      </c>
      <c r="R20" s="65">
        <f>VLOOKUP($A20,'Return Data'!$B$7:$R$2843,16,0)</f>
        <v>14.837999999999999</v>
      </c>
      <c r="S20" s="67">
        <f t="shared" si="6"/>
        <v>25</v>
      </c>
    </row>
    <row r="21" spans="1:19" x14ac:dyDescent="0.3">
      <c r="A21" s="63" t="s">
        <v>1266</v>
      </c>
      <c r="B21" s="64">
        <f>VLOOKUP($A21,'Return Data'!$B$7:$R$2843,3,0)</f>
        <v>44372</v>
      </c>
      <c r="C21" s="65">
        <f>VLOOKUP($A21,'Return Data'!$B$7:$R$2843,4,0)</f>
        <v>81</v>
      </c>
      <c r="D21" s="65">
        <f>VLOOKUP($A21,'Return Data'!$B$7:$R$2843,10,0)</f>
        <v>19.170200000000001</v>
      </c>
      <c r="E21" s="66">
        <f t="shared" si="0"/>
        <v>4</v>
      </c>
      <c r="F21" s="65">
        <f>VLOOKUP($A21,'Return Data'!$B$7:$R$2843,11,0)</f>
        <v>27.639500000000002</v>
      </c>
      <c r="G21" s="66">
        <f t="shared" si="1"/>
        <v>4</v>
      </c>
      <c r="H21" s="65">
        <f>VLOOKUP($A21,'Return Data'!$B$7:$R$2843,12,0)</f>
        <v>55.231900000000003</v>
      </c>
      <c r="I21" s="66">
        <f t="shared" si="2"/>
        <v>9</v>
      </c>
      <c r="J21" s="65">
        <f>VLOOKUP($A21,'Return Data'!$B$7:$R$2843,13,0)</f>
        <v>69.031700000000001</v>
      </c>
      <c r="K21" s="66">
        <f t="shared" si="3"/>
        <v>6</v>
      </c>
      <c r="L21" s="65">
        <f>VLOOKUP($A21,'Return Data'!$B$7:$R$2843,17,0)</f>
        <v>25.899100000000001</v>
      </c>
      <c r="M21" s="66">
        <f t="shared" si="4"/>
        <v>6</v>
      </c>
      <c r="N21" s="65">
        <f>VLOOKUP($A21,'Return Data'!$B$7:$R$2843,14,0)</f>
        <v>15.3026</v>
      </c>
      <c r="O21" s="66">
        <f t="shared" si="5"/>
        <v>14</v>
      </c>
      <c r="P21" s="65">
        <f>VLOOKUP($A21,'Return Data'!$B$7:$R$2843,15,0)</f>
        <v>17.1419</v>
      </c>
      <c r="Q21" s="66">
        <f t="shared" si="7"/>
        <v>11</v>
      </c>
      <c r="R21" s="65">
        <f>VLOOKUP($A21,'Return Data'!$B$7:$R$2843,16,0)</f>
        <v>19.552</v>
      </c>
      <c r="S21" s="67">
        <f t="shared" si="6"/>
        <v>6</v>
      </c>
    </row>
    <row r="22" spans="1:19" x14ac:dyDescent="0.3">
      <c r="A22" s="63" t="s">
        <v>1267</v>
      </c>
      <c r="B22" s="64">
        <f>VLOOKUP($A22,'Return Data'!$B$7:$R$2843,3,0)</f>
        <v>44372</v>
      </c>
      <c r="C22" s="65">
        <f>VLOOKUP($A22,'Return Data'!$B$7:$R$2843,4,0)</f>
        <v>14.851800000000001</v>
      </c>
      <c r="D22" s="65">
        <f>VLOOKUP($A22,'Return Data'!$B$7:$R$2843,10,0)</f>
        <v>14.247299999999999</v>
      </c>
      <c r="E22" s="66">
        <f t="shared" si="0"/>
        <v>16</v>
      </c>
      <c r="F22" s="65">
        <f>VLOOKUP($A22,'Return Data'!$B$7:$R$2843,11,0)</f>
        <v>26.9526</v>
      </c>
      <c r="G22" s="66">
        <f t="shared" si="1"/>
        <v>6</v>
      </c>
      <c r="H22" s="65">
        <f>VLOOKUP($A22,'Return Data'!$B$7:$R$2843,12,0)</f>
        <v>54.2547</v>
      </c>
      <c r="I22" s="66">
        <f t="shared" si="2"/>
        <v>10</v>
      </c>
      <c r="J22" s="65">
        <f>VLOOKUP($A22,'Return Data'!$B$7:$R$2843,13,0)</f>
        <v>60.023699999999998</v>
      </c>
      <c r="K22" s="66">
        <f t="shared" si="3"/>
        <v>19</v>
      </c>
      <c r="L22" s="65"/>
      <c r="M22" s="66"/>
      <c r="N22" s="65"/>
      <c r="O22" s="66"/>
      <c r="P22" s="65"/>
      <c r="Q22" s="66"/>
      <c r="R22" s="65">
        <f>VLOOKUP($A22,'Return Data'!$B$7:$R$2843,16,0)</f>
        <v>20.563800000000001</v>
      </c>
      <c r="S22" s="67">
        <f t="shared" si="6"/>
        <v>3</v>
      </c>
    </row>
    <row r="23" spans="1:19" x14ac:dyDescent="0.3">
      <c r="A23" s="63" t="s">
        <v>1801</v>
      </c>
      <c r="B23" s="64">
        <f>VLOOKUP($A23,'Return Data'!$B$7:$R$2843,3,0)</f>
        <v>44372</v>
      </c>
      <c r="C23" s="65">
        <f>VLOOKUP($A23,'Return Data'!$B$7:$R$2843,4,0)</f>
        <v>49.513500000000001</v>
      </c>
      <c r="D23" s="65">
        <f>VLOOKUP($A23,'Return Data'!$B$7:$R$2843,10,0)</f>
        <v>10.711499999999999</v>
      </c>
      <c r="E23" s="66">
        <f t="shared" si="0"/>
        <v>32</v>
      </c>
      <c r="F23" s="65">
        <f>VLOOKUP($A23,'Return Data'!$B$7:$R$2843,11,0)</f>
        <v>19.265999999999998</v>
      </c>
      <c r="G23" s="66">
        <f t="shared" si="1"/>
        <v>23</v>
      </c>
      <c r="H23" s="65">
        <f>VLOOKUP($A23,'Return Data'!$B$7:$R$2843,12,0)</f>
        <v>53.368499999999997</v>
      </c>
      <c r="I23" s="66">
        <f t="shared" si="2"/>
        <v>12</v>
      </c>
      <c r="J23" s="65">
        <f>VLOOKUP($A23,'Return Data'!$B$7:$R$2843,13,0)</f>
        <v>54.028399999999998</v>
      </c>
      <c r="K23" s="66">
        <f t="shared" si="3"/>
        <v>26</v>
      </c>
      <c r="L23" s="65">
        <f>VLOOKUP($A23,'Return Data'!$B$7:$R$2843,17,0)</f>
        <v>21.111899999999999</v>
      </c>
      <c r="M23" s="66">
        <f t="shared" si="4"/>
        <v>16</v>
      </c>
      <c r="N23" s="65">
        <f>VLOOKUP($A23,'Return Data'!$B$7:$R$2843,14,0)</f>
        <v>14.9726</v>
      </c>
      <c r="O23" s="66">
        <f t="shared" si="5"/>
        <v>17</v>
      </c>
      <c r="P23" s="65">
        <f>VLOOKUP($A23,'Return Data'!$B$7:$R$2843,15,0)</f>
        <v>18.147200000000002</v>
      </c>
      <c r="Q23" s="66">
        <f t="shared" si="7"/>
        <v>7</v>
      </c>
      <c r="R23" s="65">
        <f>VLOOKUP($A23,'Return Data'!$B$7:$R$2843,16,0)</f>
        <v>16.315899999999999</v>
      </c>
      <c r="S23" s="67">
        <f t="shared" si="6"/>
        <v>19</v>
      </c>
    </row>
    <row r="24" spans="1:19" x14ac:dyDescent="0.3">
      <c r="A24" s="63" t="s">
        <v>1809</v>
      </c>
      <c r="B24" s="64">
        <f>VLOOKUP($A24,'Return Data'!$B$7:$R$2843,3,0)</f>
        <v>44372</v>
      </c>
      <c r="C24" s="65">
        <f>VLOOKUP($A24,'Return Data'!$B$7:$R$2843,4,0)</f>
        <v>52.984000000000002</v>
      </c>
      <c r="D24" s="65">
        <f>VLOOKUP($A24,'Return Data'!$B$7:$R$2843,10,0)</f>
        <v>11.8301</v>
      </c>
      <c r="E24" s="66">
        <f t="shared" si="0"/>
        <v>30</v>
      </c>
      <c r="F24" s="65">
        <f>VLOOKUP($A24,'Return Data'!$B$7:$R$2843,11,0)</f>
        <v>19.1053</v>
      </c>
      <c r="G24" s="66">
        <f t="shared" si="1"/>
        <v>24</v>
      </c>
      <c r="H24" s="65">
        <f>VLOOKUP($A24,'Return Data'!$B$7:$R$2843,12,0)</f>
        <v>43.935200000000002</v>
      </c>
      <c r="I24" s="66">
        <f t="shared" si="2"/>
        <v>26</v>
      </c>
      <c r="J24" s="65">
        <f>VLOOKUP($A24,'Return Data'!$B$7:$R$2843,13,0)</f>
        <v>52.872300000000003</v>
      </c>
      <c r="K24" s="66">
        <f t="shared" si="3"/>
        <v>27</v>
      </c>
      <c r="L24" s="65">
        <f>VLOOKUP($A24,'Return Data'!$B$7:$R$2843,17,0)</f>
        <v>17.1814</v>
      </c>
      <c r="M24" s="66">
        <f t="shared" si="4"/>
        <v>23</v>
      </c>
      <c r="N24" s="65">
        <f>VLOOKUP($A24,'Return Data'!$B$7:$R$2843,14,0)</f>
        <v>15.007199999999999</v>
      </c>
      <c r="O24" s="66">
        <f t="shared" si="5"/>
        <v>16</v>
      </c>
      <c r="P24" s="65">
        <f>VLOOKUP($A24,'Return Data'!$B$7:$R$2843,15,0)</f>
        <v>16.691500000000001</v>
      </c>
      <c r="Q24" s="66">
        <f t="shared" si="7"/>
        <v>12</v>
      </c>
      <c r="R24" s="65">
        <f>VLOOKUP($A24,'Return Data'!$B$7:$R$2843,16,0)</f>
        <v>17.6081</v>
      </c>
      <c r="S24" s="67">
        <f t="shared" si="6"/>
        <v>10</v>
      </c>
    </row>
    <row r="25" spans="1:19" x14ac:dyDescent="0.3">
      <c r="A25" s="63" t="s">
        <v>1823</v>
      </c>
      <c r="B25" s="64">
        <f>VLOOKUP($A25,'Return Data'!$B$7:$R$2843,3,0)</f>
        <v>44372</v>
      </c>
      <c r="C25" s="65">
        <f>VLOOKUP($A25,'Return Data'!$B$7:$R$2843,4,0)</f>
        <v>117.214</v>
      </c>
      <c r="D25" s="65">
        <f>VLOOKUP($A25,'Return Data'!$B$7:$R$2843,10,0)</f>
        <v>14.0647</v>
      </c>
      <c r="E25" s="66">
        <f t="shared" si="0"/>
        <v>19</v>
      </c>
      <c r="F25" s="65">
        <f>VLOOKUP($A25,'Return Data'!$B$7:$R$2843,11,0)</f>
        <v>18.9024</v>
      </c>
      <c r="G25" s="66">
        <f t="shared" si="1"/>
        <v>25</v>
      </c>
      <c r="H25" s="65">
        <f>VLOOKUP($A25,'Return Data'!$B$7:$R$2843,12,0)</f>
        <v>40.648899999999998</v>
      </c>
      <c r="I25" s="66">
        <f t="shared" si="2"/>
        <v>29</v>
      </c>
      <c r="J25" s="65">
        <f>VLOOKUP($A25,'Return Data'!$B$7:$R$2843,13,0)</f>
        <v>52.198300000000003</v>
      </c>
      <c r="K25" s="66">
        <f t="shared" si="3"/>
        <v>28</v>
      </c>
      <c r="L25" s="65">
        <f>VLOOKUP($A25,'Return Data'!$B$7:$R$2843,17,0)</f>
        <v>16.4191</v>
      </c>
      <c r="M25" s="66">
        <f t="shared" si="4"/>
        <v>25</v>
      </c>
      <c r="N25" s="65">
        <f>VLOOKUP($A25,'Return Data'!$B$7:$R$2843,14,0)</f>
        <v>11.309100000000001</v>
      </c>
      <c r="O25" s="66">
        <f t="shared" si="5"/>
        <v>26</v>
      </c>
      <c r="P25" s="65">
        <f>VLOOKUP($A25,'Return Data'!$B$7:$R$2843,15,0)</f>
        <v>13.6434</v>
      </c>
      <c r="Q25" s="66">
        <f t="shared" si="7"/>
        <v>22</v>
      </c>
      <c r="R25" s="65">
        <f>VLOOKUP($A25,'Return Data'!$B$7:$R$2843,16,0)</f>
        <v>14.184200000000001</v>
      </c>
      <c r="S25" s="67">
        <f t="shared" si="6"/>
        <v>28</v>
      </c>
    </row>
    <row r="26" spans="1:19" x14ac:dyDescent="0.3">
      <c r="A26" s="63" t="s">
        <v>1826</v>
      </c>
      <c r="B26" s="64">
        <f>VLOOKUP($A26,'Return Data'!$B$7:$R$2843,3,0)</f>
        <v>44372</v>
      </c>
      <c r="C26" s="65">
        <f>VLOOKUP($A26,'Return Data'!$B$7:$R$2843,4,0)</f>
        <v>66.041600000000003</v>
      </c>
      <c r="D26" s="65">
        <f>VLOOKUP($A26,'Return Data'!$B$7:$R$2843,10,0)</f>
        <v>12.1935</v>
      </c>
      <c r="E26" s="66">
        <f t="shared" si="0"/>
        <v>29</v>
      </c>
      <c r="F26" s="65">
        <f>VLOOKUP($A26,'Return Data'!$B$7:$R$2843,11,0)</f>
        <v>12.955299999999999</v>
      </c>
      <c r="G26" s="66">
        <f t="shared" si="1"/>
        <v>33</v>
      </c>
      <c r="H26" s="65">
        <f>VLOOKUP($A26,'Return Data'!$B$7:$R$2843,12,0)</f>
        <v>37.441800000000001</v>
      </c>
      <c r="I26" s="66">
        <f t="shared" si="2"/>
        <v>31</v>
      </c>
      <c r="J26" s="65">
        <f>VLOOKUP($A26,'Return Data'!$B$7:$R$2843,13,0)</f>
        <v>42.609200000000001</v>
      </c>
      <c r="K26" s="66">
        <f t="shared" si="3"/>
        <v>34</v>
      </c>
      <c r="L26" s="65">
        <f>VLOOKUP($A26,'Return Data'!$B$7:$R$2843,17,0)</f>
        <v>15.6609</v>
      </c>
      <c r="M26" s="66">
        <f t="shared" si="4"/>
        <v>27</v>
      </c>
      <c r="N26" s="65">
        <f>VLOOKUP($A26,'Return Data'!$B$7:$R$2843,14,0)</f>
        <v>13.2097</v>
      </c>
      <c r="O26" s="66">
        <f t="shared" si="5"/>
        <v>23</v>
      </c>
      <c r="P26" s="65">
        <f>VLOOKUP($A26,'Return Data'!$B$7:$R$2843,15,0)</f>
        <v>11.4194</v>
      </c>
      <c r="Q26" s="66">
        <f t="shared" si="7"/>
        <v>26</v>
      </c>
      <c r="R26" s="65">
        <f>VLOOKUP($A26,'Return Data'!$B$7:$R$2843,16,0)</f>
        <v>10.8896</v>
      </c>
      <c r="S26" s="67">
        <f t="shared" si="6"/>
        <v>33</v>
      </c>
    </row>
    <row r="27" spans="1:19" x14ac:dyDescent="0.3">
      <c r="A27" s="63" t="s">
        <v>1269</v>
      </c>
      <c r="B27" s="64">
        <f>VLOOKUP($A27,'Return Data'!$B$7:$R$2843,3,0)</f>
        <v>44372</v>
      </c>
      <c r="C27" s="65">
        <f>VLOOKUP($A27,'Return Data'!$B$7:$R$2843,4,0)</f>
        <v>19.510100000000001</v>
      </c>
      <c r="D27" s="65">
        <f>VLOOKUP($A27,'Return Data'!$B$7:$R$2843,10,0)</f>
        <v>20.9636</v>
      </c>
      <c r="E27" s="66">
        <f t="shared" si="0"/>
        <v>2</v>
      </c>
      <c r="F27" s="65">
        <f>VLOOKUP($A27,'Return Data'!$B$7:$R$2843,11,0)</f>
        <v>34.381</v>
      </c>
      <c r="G27" s="66">
        <f t="shared" si="1"/>
        <v>2</v>
      </c>
      <c r="H27" s="65">
        <f>VLOOKUP($A27,'Return Data'!$B$7:$R$2843,12,0)</f>
        <v>62.9985</v>
      </c>
      <c r="I27" s="66">
        <f t="shared" si="2"/>
        <v>2</v>
      </c>
      <c r="J27" s="65">
        <f>VLOOKUP($A27,'Return Data'!$B$7:$R$2843,13,0)</f>
        <v>74.633899999999997</v>
      </c>
      <c r="K27" s="66">
        <f t="shared" si="3"/>
        <v>3</v>
      </c>
      <c r="L27" s="65">
        <f>VLOOKUP($A27,'Return Data'!$B$7:$R$2843,17,0)</f>
        <v>29.8385</v>
      </c>
      <c r="M27" s="66">
        <f t="shared" si="4"/>
        <v>4</v>
      </c>
      <c r="N27" s="65">
        <f>VLOOKUP($A27,'Return Data'!$B$7:$R$2843,14,0)</f>
        <v>21.790700000000001</v>
      </c>
      <c r="O27" s="66">
        <f t="shared" si="5"/>
        <v>3</v>
      </c>
      <c r="P27" s="65"/>
      <c r="Q27" s="66"/>
      <c r="R27" s="65">
        <f>VLOOKUP($A27,'Return Data'!$B$7:$R$2843,16,0)</f>
        <v>17.584099999999999</v>
      </c>
      <c r="S27" s="67">
        <f t="shared" si="6"/>
        <v>11</v>
      </c>
    </row>
    <row r="28" spans="1:19" x14ac:dyDescent="0.3">
      <c r="A28" s="63" t="s">
        <v>1819</v>
      </c>
      <c r="B28" s="64">
        <f>VLOOKUP($A28,'Return Data'!$B$7:$R$2843,3,0)</f>
        <v>44372</v>
      </c>
      <c r="C28" s="65">
        <f>VLOOKUP($A28,'Return Data'!$B$7:$R$2843,4,0)</f>
        <v>35.985199999999999</v>
      </c>
      <c r="D28" s="65">
        <f>VLOOKUP($A28,'Return Data'!$B$7:$R$2843,10,0)</f>
        <v>9.2666000000000004</v>
      </c>
      <c r="E28" s="66">
        <f t="shared" si="0"/>
        <v>34</v>
      </c>
      <c r="F28" s="65">
        <f>VLOOKUP($A28,'Return Data'!$B$7:$R$2843,11,0)</f>
        <v>14.917299999999999</v>
      </c>
      <c r="G28" s="66">
        <f t="shared" si="1"/>
        <v>31</v>
      </c>
      <c r="H28" s="65">
        <f>VLOOKUP($A28,'Return Data'!$B$7:$R$2843,12,0)</f>
        <v>37.055100000000003</v>
      </c>
      <c r="I28" s="66">
        <f t="shared" si="2"/>
        <v>32</v>
      </c>
      <c r="J28" s="65">
        <f>VLOOKUP($A28,'Return Data'!$B$7:$R$2843,13,0)</f>
        <v>47.600099999999998</v>
      </c>
      <c r="K28" s="66">
        <f t="shared" si="3"/>
        <v>32</v>
      </c>
      <c r="L28" s="65">
        <f>VLOOKUP($A28,'Return Data'!$B$7:$R$2843,17,0)</f>
        <v>14.048400000000001</v>
      </c>
      <c r="M28" s="66">
        <f t="shared" si="4"/>
        <v>28</v>
      </c>
      <c r="N28" s="65">
        <f>VLOOKUP($A28,'Return Data'!$B$7:$R$2843,14,0)</f>
        <v>9.3470999999999993</v>
      </c>
      <c r="O28" s="66">
        <f t="shared" si="5"/>
        <v>28</v>
      </c>
      <c r="P28" s="65">
        <f>VLOOKUP($A28,'Return Data'!$B$7:$R$2843,15,0)</f>
        <v>14.5837</v>
      </c>
      <c r="Q28" s="66">
        <f t="shared" si="7"/>
        <v>19</v>
      </c>
      <c r="R28" s="65">
        <f>VLOOKUP($A28,'Return Data'!$B$7:$R$2843,16,0)</f>
        <v>19.5703</v>
      </c>
      <c r="S28" s="67">
        <f t="shared" si="6"/>
        <v>5</v>
      </c>
    </row>
    <row r="29" spans="1:19" x14ac:dyDescent="0.3">
      <c r="A29" s="63" t="s">
        <v>2015</v>
      </c>
      <c r="B29" s="64">
        <f>VLOOKUP($A29,'Return Data'!$B$7:$R$2843,3,0)</f>
        <v>44372</v>
      </c>
      <c r="C29" s="65">
        <f>VLOOKUP($A29,'Return Data'!$B$7:$R$2843,4,0)</f>
        <v>15.172700000000001</v>
      </c>
      <c r="D29" s="65">
        <f>VLOOKUP($A29,'Return Data'!$B$7:$R$2843,10,0)</f>
        <v>14.1508</v>
      </c>
      <c r="E29" s="66">
        <f t="shared" si="0"/>
        <v>17</v>
      </c>
      <c r="F29" s="65">
        <f>VLOOKUP($A29,'Return Data'!$B$7:$R$2843,11,0)</f>
        <v>19.775600000000001</v>
      </c>
      <c r="G29" s="66">
        <f t="shared" si="1"/>
        <v>21</v>
      </c>
      <c r="H29" s="65">
        <f>VLOOKUP($A29,'Return Data'!$B$7:$R$2843,12,0)</f>
        <v>44.751399999999997</v>
      </c>
      <c r="I29" s="66">
        <f t="shared" si="2"/>
        <v>24</v>
      </c>
      <c r="J29" s="65">
        <f>VLOOKUP($A29,'Return Data'!$B$7:$R$2843,13,0)</f>
        <v>54.368200000000002</v>
      </c>
      <c r="K29" s="66">
        <f t="shared" si="3"/>
        <v>25</v>
      </c>
      <c r="L29" s="65">
        <f>VLOOKUP($A29,'Return Data'!$B$7:$R$2843,17,0)</f>
        <v>17.7867</v>
      </c>
      <c r="M29" s="66">
        <f t="shared" si="4"/>
        <v>22</v>
      </c>
      <c r="N29" s="65"/>
      <c r="O29" s="66"/>
      <c r="P29" s="65"/>
      <c r="Q29" s="66"/>
      <c r="R29" s="65">
        <f>VLOOKUP($A29,'Return Data'!$B$7:$R$2843,16,0)</f>
        <v>15.101100000000001</v>
      </c>
      <c r="S29" s="67">
        <f t="shared" si="6"/>
        <v>24</v>
      </c>
    </row>
    <row r="30" spans="1:19" x14ac:dyDescent="0.3">
      <c r="A30" s="63" t="s">
        <v>1272</v>
      </c>
      <c r="B30" s="64">
        <f>VLOOKUP($A30,'Return Data'!$B$7:$R$2843,3,0)</f>
        <v>44372</v>
      </c>
      <c r="C30" s="65">
        <f>VLOOKUP($A30,'Return Data'!$B$7:$R$2843,4,0)</f>
        <v>133.27680000000001</v>
      </c>
      <c r="D30" s="65">
        <f>VLOOKUP($A30,'Return Data'!$B$7:$R$2843,10,0)</f>
        <v>14.577400000000001</v>
      </c>
      <c r="E30" s="66">
        <f t="shared" si="0"/>
        <v>12</v>
      </c>
      <c r="F30" s="65">
        <f>VLOOKUP($A30,'Return Data'!$B$7:$R$2843,11,0)</f>
        <v>29.909300000000002</v>
      </c>
      <c r="G30" s="66">
        <f t="shared" si="1"/>
        <v>3</v>
      </c>
      <c r="H30" s="65">
        <f>VLOOKUP($A30,'Return Data'!$B$7:$R$2843,12,0)</f>
        <v>61.121499999999997</v>
      </c>
      <c r="I30" s="66">
        <f t="shared" si="2"/>
        <v>4</v>
      </c>
      <c r="J30" s="65">
        <f>VLOOKUP($A30,'Return Data'!$B$7:$R$2843,13,0)</f>
        <v>70.557199999999995</v>
      </c>
      <c r="K30" s="66">
        <f t="shared" si="3"/>
        <v>4</v>
      </c>
      <c r="L30" s="65">
        <f>VLOOKUP($A30,'Return Data'!$B$7:$R$2843,17,0)</f>
        <v>13.008900000000001</v>
      </c>
      <c r="M30" s="66">
        <f t="shared" si="4"/>
        <v>31</v>
      </c>
      <c r="N30" s="65">
        <f>VLOOKUP($A30,'Return Data'!$B$7:$R$2843,14,0)</f>
        <v>12.9138</v>
      </c>
      <c r="O30" s="66">
        <f t="shared" si="5"/>
        <v>24</v>
      </c>
      <c r="P30" s="65">
        <f>VLOOKUP($A30,'Return Data'!$B$7:$R$2843,15,0)</f>
        <v>13.3567</v>
      </c>
      <c r="Q30" s="66">
        <f t="shared" si="7"/>
        <v>24</v>
      </c>
      <c r="R30" s="65">
        <f>VLOOKUP($A30,'Return Data'!$B$7:$R$2843,16,0)</f>
        <v>13.7454</v>
      </c>
      <c r="S30" s="67">
        <f t="shared" si="6"/>
        <v>29</v>
      </c>
    </row>
    <row r="31" spans="1:19" x14ac:dyDescent="0.3">
      <c r="A31" s="63" t="s">
        <v>1781</v>
      </c>
      <c r="B31" s="64">
        <f>VLOOKUP($A31,'Return Data'!$B$7:$R$2843,3,0)</f>
        <v>44372</v>
      </c>
      <c r="C31" s="65">
        <f>VLOOKUP($A31,'Return Data'!$B$7:$R$2843,4,0)</f>
        <v>45.0229</v>
      </c>
      <c r="D31" s="65">
        <f>VLOOKUP($A31,'Return Data'!$B$7:$R$2843,10,0)</f>
        <v>14.4764</v>
      </c>
      <c r="E31" s="66">
        <f t="shared" si="0"/>
        <v>14</v>
      </c>
      <c r="F31" s="65">
        <f>VLOOKUP($A31,'Return Data'!$B$7:$R$2843,11,0)</f>
        <v>23.2501</v>
      </c>
      <c r="G31" s="66">
        <f t="shared" si="1"/>
        <v>15</v>
      </c>
      <c r="H31" s="65">
        <f>VLOOKUP($A31,'Return Data'!$B$7:$R$2843,12,0)</f>
        <v>41.957299999999996</v>
      </c>
      <c r="I31" s="66">
        <f t="shared" si="2"/>
        <v>28</v>
      </c>
      <c r="J31" s="65">
        <f>VLOOKUP($A31,'Return Data'!$B$7:$R$2843,13,0)</f>
        <v>60.248899999999999</v>
      </c>
      <c r="K31" s="66">
        <f t="shared" si="3"/>
        <v>18</v>
      </c>
      <c r="L31" s="65">
        <f>VLOOKUP($A31,'Return Data'!$B$7:$R$2843,17,0)</f>
        <v>31.250699999999998</v>
      </c>
      <c r="M31" s="66">
        <f t="shared" si="4"/>
        <v>3</v>
      </c>
      <c r="N31" s="65">
        <f>VLOOKUP($A31,'Return Data'!$B$7:$R$2843,14,0)</f>
        <v>21.5959</v>
      </c>
      <c r="O31" s="66">
        <f t="shared" si="5"/>
        <v>4</v>
      </c>
      <c r="P31" s="65">
        <f>VLOOKUP($A31,'Return Data'!$B$7:$R$2843,15,0)</f>
        <v>20.8645</v>
      </c>
      <c r="Q31" s="66">
        <f t="shared" si="7"/>
        <v>3</v>
      </c>
      <c r="R31" s="65">
        <f>VLOOKUP($A31,'Return Data'!$B$7:$R$2843,16,0)</f>
        <v>20.462800000000001</v>
      </c>
      <c r="S31" s="67">
        <f t="shared" si="6"/>
        <v>4</v>
      </c>
    </row>
    <row r="32" spans="1:19" x14ac:dyDescent="0.3">
      <c r="A32" s="63" t="s">
        <v>1810</v>
      </c>
      <c r="B32" s="64">
        <f>VLOOKUP($A32,'Return Data'!$B$7:$R$2843,3,0)</f>
        <v>44372</v>
      </c>
      <c r="C32" s="65">
        <f>VLOOKUP($A32,'Return Data'!$B$7:$R$2843,4,0)</f>
        <v>25.7</v>
      </c>
      <c r="D32" s="65">
        <f>VLOOKUP($A32,'Return Data'!$B$7:$R$2843,10,0)</f>
        <v>19.202200000000001</v>
      </c>
      <c r="E32" s="66">
        <f t="shared" si="0"/>
        <v>3</v>
      </c>
      <c r="F32" s="65">
        <f>VLOOKUP($A32,'Return Data'!$B$7:$R$2843,11,0)</f>
        <v>27.3538</v>
      </c>
      <c r="G32" s="66">
        <f t="shared" si="1"/>
        <v>5</v>
      </c>
      <c r="H32" s="65">
        <f>VLOOKUP($A32,'Return Data'!$B$7:$R$2843,12,0)</f>
        <v>56.994500000000002</v>
      </c>
      <c r="I32" s="66">
        <f t="shared" si="2"/>
        <v>6</v>
      </c>
      <c r="J32" s="65">
        <f>VLOOKUP($A32,'Return Data'!$B$7:$R$2843,13,0)</f>
        <v>79.720299999999995</v>
      </c>
      <c r="K32" s="66">
        <f t="shared" si="3"/>
        <v>2</v>
      </c>
      <c r="L32" s="65">
        <f>VLOOKUP($A32,'Return Data'!$B$7:$R$2843,17,0)</f>
        <v>33.633299999999998</v>
      </c>
      <c r="M32" s="66">
        <f t="shared" si="4"/>
        <v>2</v>
      </c>
      <c r="N32" s="65">
        <f>VLOOKUP($A32,'Return Data'!$B$7:$R$2843,14,0)</f>
        <v>23.820799999999998</v>
      </c>
      <c r="O32" s="66">
        <f t="shared" si="5"/>
        <v>2</v>
      </c>
      <c r="P32" s="65">
        <f>VLOOKUP($A32,'Return Data'!$B$7:$R$2843,15,0)</f>
        <v>21.0688</v>
      </c>
      <c r="Q32" s="66">
        <f t="shared" si="7"/>
        <v>2</v>
      </c>
      <c r="R32" s="65">
        <f>VLOOKUP($A32,'Return Data'!$B$7:$R$2843,16,0)</f>
        <v>16.121700000000001</v>
      </c>
      <c r="S32" s="67">
        <f t="shared" si="6"/>
        <v>20</v>
      </c>
    </row>
    <row r="33" spans="1:19" x14ac:dyDescent="0.3">
      <c r="A33" s="63" t="s">
        <v>1274</v>
      </c>
      <c r="B33" s="64">
        <f>VLOOKUP($A33,'Return Data'!$B$7:$R$2843,3,0)</f>
        <v>44372</v>
      </c>
      <c r="C33" s="65">
        <f>VLOOKUP($A33,'Return Data'!$B$7:$R$2843,4,0)</f>
        <v>216.15</v>
      </c>
      <c r="D33" s="65">
        <f>VLOOKUP($A33,'Return Data'!$B$7:$R$2843,10,0)</f>
        <v>16.153500000000001</v>
      </c>
      <c r="E33" s="66">
        <f t="shared" si="0"/>
        <v>6</v>
      </c>
      <c r="F33" s="65">
        <f>VLOOKUP($A33,'Return Data'!$B$7:$R$2843,11,0)</f>
        <v>25.646699999999999</v>
      </c>
      <c r="G33" s="66">
        <f t="shared" si="1"/>
        <v>9</v>
      </c>
      <c r="H33" s="65">
        <f>VLOOKUP($A33,'Return Data'!$B$7:$R$2843,12,0)</f>
        <v>52.325600000000001</v>
      </c>
      <c r="I33" s="66">
        <f t="shared" si="2"/>
        <v>15</v>
      </c>
      <c r="J33" s="65">
        <f>VLOOKUP($A33,'Return Data'!$B$7:$R$2843,13,0)</f>
        <v>64.723399999999998</v>
      </c>
      <c r="K33" s="66">
        <f t="shared" si="3"/>
        <v>10</v>
      </c>
      <c r="L33" s="65">
        <f>VLOOKUP($A33,'Return Data'!$B$7:$R$2843,17,0)</f>
        <v>20.538499999999999</v>
      </c>
      <c r="M33" s="66">
        <f t="shared" si="4"/>
        <v>17</v>
      </c>
      <c r="N33" s="65">
        <f>VLOOKUP($A33,'Return Data'!$B$7:$R$2843,14,0)</f>
        <v>13.953900000000001</v>
      </c>
      <c r="O33" s="66">
        <f t="shared" si="5"/>
        <v>21</v>
      </c>
      <c r="P33" s="65">
        <f>VLOOKUP($A33,'Return Data'!$B$7:$R$2843,15,0)</f>
        <v>17.3674</v>
      </c>
      <c r="Q33" s="66">
        <f t="shared" si="7"/>
        <v>10</v>
      </c>
      <c r="R33" s="65">
        <f>VLOOKUP($A33,'Return Data'!$B$7:$R$2843,16,0)</f>
        <v>16.7211</v>
      </c>
      <c r="S33" s="67">
        <f t="shared" si="6"/>
        <v>14</v>
      </c>
    </row>
    <row r="34" spans="1:19" x14ac:dyDescent="0.3">
      <c r="A34" s="63" t="s">
        <v>1276</v>
      </c>
      <c r="B34" s="64">
        <f>VLOOKUP($A34,'Return Data'!$B$7:$R$2843,3,0)</f>
        <v>44372</v>
      </c>
      <c r="C34" s="65">
        <f>VLOOKUP($A34,'Return Data'!$B$7:$R$2843,4,0)</f>
        <v>372.70269999999999</v>
      </c>
      <c r="D34" s="65">
        <f>VLOOKUP($A34,'Return Data'!$B$7:$R$2843,10,0)</f>
        <v>23.635300000000001</v>
      </c>
      <c r="E34" s="66">
        <f t="shared" si="0"/>
        <v>1</v>
      </c>
      <c r="F34" s="65">
        <f>VLOOKUP($A34,'Return Data'!$B$7:$R$2843,11,0)</f>
        <v>39.081200000000003</v>
      </c>
      <c r="G34" s="66">
        <f t="shared" si="1"/>
        <v>1</v>
      </c>
      <c r="H34" s="65">
        <f>VLOOKUP($A34,'Return Data'!$B$7:$R$2843,12,0)</f>
        <v>67.029300000000006</v>
      </c>
      <c r="I34" s="66">
        <f t="shared" si="2"/>
        <v>1</v>
      </c>
      <c r="J34" s="65">
        <f>VLOOKUP($A34,'Return Data'!$B$7:$R$2843,13,0)</f>
        <v>97.667299999999997</v>
      </c>
      <c r="K34" s="66">
        <f t="shared" si="3"/>
        <v>1</v>
      </c>
      <c r="L34" s="65">
        <f>VLOOKUP($A34,'Return Data'!$B$7:$R$2843,17,0)</f>
        <v>42.059800000000003</v>
      </c>
      <c r="M34" s="66">
        <f t="shared" si="4"/>
        <v>1</v>
      </c>
      <c r="N34" s="65">
        <f>VLOOKUP($A34,'Return Data'!$B$7:$R$2843,14,0)</f>
        <v>28.266999999999999</v>
      </c>
      <c r="O34" s="66">
        <f t="shared" si="5"/>
        <v>1</v>
      </c>
      <c r="P34" s="65">
        <f>VLOOKUP($A34,'Return Data'!$B$7:$R$2843,15,0)</f>
        <v>23.559000000000001</v>
      </c>
      <c r="Q34" s="66">
        <f t="shared" si="7"/>
        <v>1</v>
      </c>
      <c r="R34" s="65">
        <f>VLOOKUP($A34,'Return Data'!$B$7:$R$2843,16,0)</f>
        <v>21.0548</v>
      </c>
      <c r="S34" s="67">
        <f t="shared" si="6"/>
        <v>2</v>
      </c>
    </row>
    <row r="35" spans="1:19" x14ac:dyDescent="0.3">
      <c r="A35" s="63" t="s">
        <v>1812</v>
      </c>
      <c r="B35" s="64">
        <f>VLOOKUP($A35,'Return Data'!$B$7:$R$2843,3,0)</f>
        <v>44372</v>
      </c>
      <c r="C35" s="65">
        <f>VLOOKUP($A35,'Return Data'!$B$7:$R$2843,4,0)</f>
        <v>74.404799999999994</v>
      </c>
      <c r="D35" s="65">
        <f>VLOOKUP($A35,'Return Data'!$B$7:$R$2843,10,0)</f>
        <v>13.4396</v>
      </c>
      <c r="E35" s="66">
        <f t="shared" si="0"/>
        <v>22</v>
      </c>
      <c r="F35" s="65">
        <f>VLOOKUP($A35,'Return Data'!$B$7:$R$2843,11,0)</f>
        <v>21.808700000000002</v>
      </c>
      <c r="G35" s="66">
        <f t="shared" si="1"/>
        <v>17</v>
      </c>
      <c r="H35" s="65">
        <f>VLOOKUP($A35,'Return Data'!$B$7:$R$2843,12,0)</f>
        <v>52.157699999999998</v>
      </c>
      <c r="I35" s="66">
        <f t="shared" si="2"/>
        <v>16</v>
      </c>
      <c r="J35" s="65">
        <f>VLOOKUP($A35,'Return Data'!$B$7:$R$2843,13,0)</f>
        <v>61.606200000000001</v>
      </c>
      <c r="K35" s="66">
        <f t="shared" si="3"/>
        <v>17</v>
      </c>
      <c r="L35" s="65">
        <f>VLOOKUP($A35,'Return Data'!$B$7:$R$2843,17,0)</f>
        <v>18.863600000000002</v>
      </c>
      <c r="M35" s="66">
        <f t="shared" si="4"/>
        <v>21</v>
      </c>
      <c r="N35" s="65">
        <f>VLOOKUP($A35,'Return Data'!$B$7:$R$2843,14,0)</f>
        <v>15.0793</v>
      </c>
      <c r="O35" s="66">
        <f t="shared" si="5"/>
        <v>15</v>
      </c>
      <c r="P35" s="65">
        <f>VLOOKUP($A35,'Return Data'!$B$7:$R$2843,15,0)</f>
        <v>16.073</v>
      </c>
      <c r="Q35" s="66">
        <f t="shared" si="7"/>
        <v>14</v>
      </c>
      <c r="R35" s="65">
        <f>VLOOKUP($A35,'Return Data'!$B$7:$R$2843,16,0)</f>
        <v>17.458500000000001</v>
      </c>
      <c r="S35" s="67">
        <f t="shared" si="6"/>
        <v>12</v>
      </c>
    </row>
    <row r="36" spans="1:19" x14ac:dyDescent="0.3">
      <c r="A36" s="63" t="s">
        <v>1814</v>
      </c>
      <c r="B36" s="64">
        <f>VLOOKUP($A36,'Return Data'!$B$7:$R$2843,3,0)</f>
        <v>44372</v>
      </c>
      <c r="C36" s="65">
        <f>VLOOKUP($A36,'Return Data'!$B$7:$R$2843,4,0)</f>
        <v>14.016299999999999</v>
      </c>
      <c r="D36" s="65">
        <f>VLOOKUP($A36,'Return Data'!$B$7:$R$2843,10,0)</f>
        <v>9.9024999999999999</v>
      </c>
      <c r="E36" s="66">
        <f t="shared" si="0"/>
        <v>33</v>
      </c>
      <c r="F36" s="65">
        <f>VLOOKUP($A36,'Return Data'!$B$7:$R$2843,11,0)</f>
        <v>11.839600000000001</v>
      </c>
      <c r="G36" s="66">
        <f t="shared" si="1"/>
        <v>34</v>
      </c>
      <c r="H36" s="65">
        <f>VLOOKUP($A36,'Return Data'!$B$7:$R$2843,12,0)</f>
        <v>34.7423</v>
      </c>
      <c r="I36" s="66">
        <f t="shared" si="2"/>
        <v>34</v>
      </c>
      <c r="J36" s="65">
        <f>VLOOKUP($A36,'Return Data'!$B$7:$R$2843,13,0)</f>
        <v>42.9024</v>
      </c>
      <c r="K36" s="66">
        <f t="shared" si="3"/>
        <v>33</v>
      </c>
      <c r="L36" s="65">
        <f>VLOOKUP($A36,'Return Data'!$B$7:$R$2843,17,0)</f>
        <v>13.9985</v>
      </c>
      <c r="M36" s="66">
        <f t="shared" si="4"/>
        <v>29</v>
      </c>
      <c r="N36" s="65"/>
      <c r="O36" s="66"/>
      <c r="P36" s="65"/>
      <c r="Q36" s="66"/>
      <c r="R36" s="65">
        <f>VLOOKUP($A36,'Return Data'!$B$7:$R$2843,16,0)</f>
        <v>13.1013</v>
      </c>
      <c r="S36" s="67">
        <f t="shared" si="6"/>
        <v>32</v>
      </c>
    </row>
    <row r="37" spans="1:19" x14ac:dyDescent="0.3">
      <c r="A37" s="63" t="s">
        <v>1277</v>
      </c>
      <c r="B37" s="64">
        <f>VLOOKUP($A37,'Return Data'!$B$7:$R$2843,3,0)</f>
        <v>44372</v>
      </c>
      <c r="C37" s="65">
        <f>VLOOKUP($A37,'Return Data'!$B$7:$R$2843,4,0)</f>
        <v>15.189399999999999</v>
      </c>
      <c r="D37" s="65">
        <f>VLOOKUP($A37,'Return Data'!$B$7:$R$2843,10,0)</f>
        <v>15.4885</v>
      </c>
      <c r="E37" s="66">
        <f t="shared" si="0"/>
        <v>8</v>
      </c>
      <c r="F37" s="65">
        <f>VLOOKUP($A37,'Return Data'!$B$7:$R$2843,11,0)</f>
        <v>24.784600000000001</v>
      </c>
      <c r="G37" s="66">
        <f t="shared" si="1"/>
        <v>12</v>
      </c>
      <c r="H37" s="65">
        <f>VLOOKUP($A37,'Return Data'!$B$7:$R$2843,12,0)</f>
        <v>49.412300000000002</v>
      </c>
      <c r="I37" s="66">
        <f t="shared" si="2"/>
        <v>19</v>
      </c>
      <c r="J37" s="65">
        <f>VLOOKUP($A37,'Return Data'!$B$7:$R$2843,13,0)</f>
        <v>62.709299999999999</v>
      </c>
      <c r="K37" s="66">
        <f t="shared" si="3"/>
        <v>15</v>
      </c>
      <c r="L37" s="65"/>
      <c r="M37" s="66"/>
      <c r="N37" s="65"/>
      <c r="O37" s="66"/>
      <c r="P37" s="65"/>
      <c r="Q37" s="66"/>
      <c r="R37" s="65">
        <f>VLOOKUP($A37,'Return Data'!$B$7:$R$2843,16,0)</f>
        <v>26.096399999999999</v>
      </c>
      <c r="S37" s="67">
        <f t="shared" si="6"/>
        <v>1</v>
      </c>
    </row>
    <row r="38" spans="1:19" x14ac:dyDescent="0.3">
      <c r="A38" s="102" t="s">
        <v>1792</v>
      </c>
      <c r="B38" s="64">
        <f>VLOOKUP($A38,'Return Data'!$B$7:$R$2843,3,0)</f>
        <v>44372</v>
      </c>
      <c r="C38" s="65">
        <f>VLOOKUP($A38,'Return Data'!$B$7:$R$2843,4,0)</f>
        <v>15.3148</v>
      </c>
      <c r="D38" s="65">
        <f>VLOOKUP($A38,'Return Data'!$B$7:$R$2843,10,0)</f>
        <v>11.7387</v>
      </c>
      <c r="E38" s="66">
        <f t="shared" si="0"/>
        <v>31</v>
      </c>
      <c r="F38" s="65">
        <f>VLOOKUP($A38,'Return Data'!$B$7:$R$2843,11,0)</f>
        <v>15.5259</v>
      </c>
      <c r="G38" s="66">
        <f t="shared" si="1"/>
        <v>30</v>
      </c>
      <c r="H38" s="65">
        <f>VLOOKUP($A38,'Return Data'!$B$7:$R$2843,12,0)</f>
        <v>34.835900000000002</v>
      </c>
      <c r="I38" s="66">
        <f t="shared" si="2"/>
        <v>33</v>
      </c>
      <c r="J38" s="65">
        <f>VLOOKUP($A38,'Return Data'!$B$7:$R$2843,13,0)</f>
        <v>48.479799999999997</v>
      </c>
      <c r="K38" s="66">
        <f t="shared" si="3"/>
        <v>30</v>
      </c>
      <c r="L38" s="65">
        <f>VLOOKUP($A38,'Return Data'!$B$7:$R$2843,17,0)</f>
        <v>19.710599999999999</v>
      </c>
      <c r="M38" s="66">
        <f t="shared" si="4"/>
        <v>19</v>
      </c>
      <c r="N38" s="65"/>
      <c r="O38" s="66"/>
      <c r="P38" s="65"/>
      <c r="Q38" s="66"/>
      <c r="R38" s="65">
        <f>VLOOKUP($A38,'Return Data'!$B$7:$R$2843,16,0)</f>
        <v>16.4251</v>
      </c>
      <c r="S38" s="67">
        <f t="shared" si="6"/>
        <v>17</v>
      </c>
    </row>
    <row r="39" spans="1:19" x14ac:dyDescent="0.3">
      <c r="A39" s="63" t="s">
        <v>1816</v>
      </c>
      <c r="B39" s="64">
        <f>VLOOKUP($A39,'Return Data'!$B$7:$R$2843,3,0)</f>
        <v>44372</v>
      </c>
      <c r="C39" s="65">
        <f>VLOOKUP($A39,'Return Data'!$B$7:$R$2843,4,0)</f>
        <v>142.57</v>
      </c>
      <c r="D39" s="65">
        <f>VLOOKUP($A39,'Return Data'!$B$7:$R$2843,10,0)</f>
        <v>12.3483</v>
      </c>
      <c r="E39" s="66">
        <f t="shared" si="0"/>
        <v>27</v>
      </c>
      <c r="F39" s="65">
        <f>VLOOKUP($A39,'Return Data'!$B$7:$R$2843,11,0)</f>
        <v>16.118300000000001</v>
      </c>
      <c r="G39" s="66">
        <f t="shared" si="1"/>
        <v>29</v>
      </c>
      <c r="H39" s="65">
        <f>VLOOKUP($A39,'Return Data'!$B$7:$R$2843,12,0)</f>
        <v>37.5229</v>
      </c>
      <c r="I39" s="66">
        <f t="shared" si="2"/>
        <v>30</v>
      </c>
      <c r="J39" s="65">
        <f>VLOOKUP($A39,'Return Data'!$B$7:$R$2843,13,0)</f>
        <v>47.710299999999997</v>
      </c>
      <c r="K39" s="66">
        <f t="shared" si="3"/>
        <v>31</v>
      </c>
      <c r="L39" s="65">
        <f>VLOOKUP($A39,'Return Data'!$B$7:$R$2843,17,0)</f>
        <v>10.377599999999999</v>
      </c>
      <c r="M39" s="66">
        <f t="shared" si="4"/>
        <v>32</v>
      </c>
      <c r="N39" s="65">
        <f>VLOOKUP($A39,'Return Data'!$B$7:$R$2843,14,0)</f>
        <v>7.6660000000000004</v>
      </c>
      <c r="O39" s="66">
        <f t="shared" si="5"/>
        <v>29</v>
      </c>
      <c r="P39" s="65">
        <f>VLOOKUP($A39,'Return Data'!$B$7:$R$2843,15,0)</f>
        <v>9.7675999999999998</v>
      </c>
      <c r="Q39" s="66">
        <f t="shared" si="7"/>
        <v>27</v>
      </c>
      <c r="R39" s="65">
        <f>VLOOKUP($A39,'Return Data'!$B$7:$R$2843,16,0)</f>
        <v>9.8955000000000002</v>
      </c>
      <c r="S39" s="67">
        <f t="shared" si="6"/>
        <v>34</v>
      </c>
    </row>
    <row r="40" spans="1:19" x14ac:dyDescent="0.3">
      <c r="A40" s="63" t="s">
        <v>1802</v>
      </c>
      <c r="B40" s="64">
        <f>VLOOKUP($A40,'Return Data'!$B$7:$R$2843,3,0)</f>
        <v>44372</v>
      </c>
      <c r="C40" s="65">
        <f>VLOOKUP($A40,'Return Data'!$B$7:$R$2843,4,0)</f>
        <v>31.81</v>
      </c>
      <c r="D40" s="65">
        <f>VLOOKUP($A40,'Return Data'!$B$7:$R$2843,10,0)</f>
        <v>14.672000000000001</v>
      </c>
      <c r="E40" s="66">
        <f t="shared" si="0"/>
        <v>11</v>
      </c>
      <c r="F40" s="65">
        <f>VLOOKUP($A40,'Return Data'!$B$7:$R$2843,11,0)</f>
        <v>21.784099999999999</v>
      </c>
      <c r="G40" s="66">
        <f t="shared" si="1"/>
        <v>18</v>
      </c>
      <c r="H40" s="65">
        <f>VLOOKUP($A40,'Return Data'!$B$7:$R$2843,12,0)</f>
        <v>47.816000000000003</v>
      </c>
      <c r="I40" s="66">
        <f t="shared" si="2"/>
        <v>20</v>
      </c>
      <c r="J40" s="65">
        <f>VLOOKUP($A40,'Return Data'!$B$7:$R$2843,13,0)</f>
        <v>63.044600000000003</v>
      </c>
      <c r="K40" s="66">
        <f t="shared" si="3"/>
        <v>14</v>
      </c>
      <c r="L40" s="65">
        <f>VLOOKUP($A40,'Return Data'!$B$7:$R$2843,17,0)</f>
        <v>23.957799999999999</v>
      </c>
      <c r="M40" s="66">
        <f t="shared" si="4"/>
        <v>8</v>
      </c>
      <c r="N40" s="65">
        <f>VLOOKUP($A40,'Return Data'!$B$7:$R$2843,14,0)</f>
        <v>17.560099999999998</v>
      </c>
      <c r="O40" s="66">
        <f t="shared" si="5"/>
        <v>9</v>
      </c>
      <c r="P40" s="65">
        <f>VLOOKUP($A40,'Return Data'!$B$7:$R$2843,15,0)</f>
        <v>15.943199999999999</v>
      </c>
      <c r="Q40" s="66">
        <f t="shared" si="7"/>
        <v>15</v>
      </c>
      <c r="R40" s="65">
        <f>VLOOKUP($A40,'Return Data'!$B$7:$R$2843,16,0)</f>
        <v>13.466100000000001</v>
      </c>
      <c r="S40" s="67">
        <f t="shared" si="6"/>
        <v>30</v>
      </c>
    </row>
    <row r="41" spans="1:19" x14ac:dyDescent="0.3">
      <c r="A41" s="63" t="s">
        <v>1875</v>
      </c>
      <c r="B41" s="64">
        <f>VLOOKUP($A41,'Return Data'!$B$7:$R$2843,3,0)</f>
        <v>44372</v>
      </c>
      <c r="C41" s="65">
        <f>VLOOKUP($A41,'Return Data'!$B$7:$R$2843,4,0)</f>
        <v>239.96979999999999</v>
      </c>
      <c r="D41" s="65">
        <f>VLOOKUP($A41,'Return Data'!$B$7:$R$2843,10,0)</f>
        <v>12.2692</v>
      </c>
      <c r="E41" s="66">
        <f t="shared" si="0"/>
        <v>28</v>
      </c>
      <c r="F41" s="65">
        <f>VLOOKUP($A41,'Return Data'!$B$7:$R$2843,11,0)</f>
        <v>18.442900000000002</v>
      </c>
      <c r="G41" s="66">
        <f t="shared" si="1"/>
        <v>28</v>
      </c>
      <c r="H41" s="65">
        <f>VLOOKUP($A41,'Return Data'!$B$7:$R$2843,12,0)</f>
        <v>53.011499999999998</v>
      </c>
      <c r="I41" s="66">
        <f t="shared" si="2"/>
        <v>14</v>
      </c>
      <c r="J41" s="65">
        <f>VLOOKUP($A41,'Return Data'!$B$7:$R$2843,13,0)</f>
        <v>69.519400000000005</v>
      </c>
      <c r="K41" s="66">
        <f t="shared" si="3"/>
        <v>5</v>
      </c>
      <c r="L41" s="65">
        <f>VLOOKUP($A41,'Return Data'!$B$7:$R$2843,17,0)</f>
        <v>28.465299999999999</v>
      </c>
      <c r="M41" s="66">
        <f t="shared" si="4"/>
        <v>5</v>
      </c>
      <c r="N41" s="65">
        <f>VLOOKUP($A41,'Return Data'!$B$7:$R$2843,14,0)</f>
        <v>19.102799999999998</v>
      </c>
      <c r="O41" s="66">
        <f t="shared" si="5"/>
        <v>6</v>
      </c>
      <c r="P41" s="65">
        <f>VLOOKUP($A41,'Return Data'!$B$7:$R$2843,15,0)</f>
        <v>18.450900000000001</v>
      </c>
      <c r="Q41" s="66">
        <f t="shared" si="7"/>
        <v>6</v>
      </c>
      <c r="R41" s="65">
        <f>VLOOKUP($A41,'Return Data'!$B$7:$R$2843,16,0)</f>
        <v>16.9971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14.402182352941175</v>
      </c>
      <c r="E43" s="74"/>
      <c r="F43" s="75">
        <f>AVERAGE(F8:F41)</f>
        <v>22.21164705882353</v>
      </c>
      <c r="G43" s="74"/>
      <c r="H43" s="75">
        <f>AVERAGE(H8:H41)</f>
        <v>49.636735294117649</v>
      </c>
      <c r="I43" s="74"/>
      <c r="J43" s="75">
        <f>AVERAGE(J8:J41)</f>
        <v>60.877226470588234</v>
      </c>
      <c r="K43" s="74"/>
      <c r="L43" s="75">
        <f>AVERAGE(L8:L41)</f>
        <v>21.206584375000002</v>
      </c>
      <c r="M43" s="74"/>
      <c r="N43" s="75">
        <f>AVERAGE(N8:N41)</f>
        <v>15.849406896551724</v>
      </c>
      <c r="O43" s="74"/>
      <c r="P43" s="75">
        <f>AVERAGE(P8:P41)</f>
        <v>16.230948148148148</v>
      </c>
      <c r="Q43" s="74"/>
      <c r="R43" s="75">
        <f>AVERAGE(R8:R41)</f>
        <v>16.463132352941173</v>
      </c>
      <c r="S43" s="76"/>
    </row>
    <row r="44" spans="1:19" x14ac:dyDescent="0.3">
      <c r="A44" s="73" t="s">
        <v>28</v>
      </c>
      <c r="B44" s="74"/>
      <c r="C44" s="74"/>
      <c r="D44" s="75">
        <f>MIN(D8:D41)</f>
        <v>9.2666000000000004</v>
      </c>
      <c r="E44" s="74"/>
      <c r="F44" s="75">
        <f>MIN(F8:F41)</f>
        <v>11.839600000000001</v>
      </c>
      <c r="G44" s="74"/>
      <c r="H44" s="75">
        <f>MIN(H8:H41)</f>
        <v>34.7423</v>
      </c>
      <c r="I44" s="74"/>
      <c r="J44" s="75">
        <f>MIN(J8:J41)</f>
        <v>42.609200000000001</v>
      </c>
      <c r="K44" s="74"/>
      <c r="L44" s="75">
        <f>MIN(L8:L41)</f>
        <v>10.377599999999999</v>
      </c>
      <c r="M44" s="74"/>
      <c r="N44" s="75">
        <f>MIN(N8:N41)</f>
        <v>7.6660000000000004</v>
      </c>
      <c r="O44" s="74"/>
      <c r="P44" s="75">
        <f>MIN(P8:P41)</f>
        <v>9.7675999999999998</v>
      </c>
      <c r="Q44" s="74"/>
      <c r="R44" s="75">
        <f>MIN(R8:R41)</f>
        <v>9.8955000000000002</v>
      </c>
      <c r="S44" s="76"/>
    </row>
    <row r="45" spans="1:19" ht="15" thickBot="1" x14ac:dyDescent="0.35">
      <c r="A45" s="77" t="s">
        <v>29</v>
      </c>
      <c r="B45" s="78"/>
      <c r="C45" s="78"/>
      <c r="D45" s="79">
        <f>MAX(D8:D41)</f>
        <v>23.635300000000001</v>
      </c>
      <c r="E45" s="78"/>
      <c r="F45" s="79">
        <f>MAX(F8:F41)</f>
        <v>39.081200000000003</v>
      </c>
      <c r="G45" s="78"/>
      <c r="H45" s="79">
        <f>MAX(H8:H41)</f>
        <v>67.029300000000006</v>
      </c>
      <c r="I45" s="78"/>
      <c r="J45" s="79">
        <f>MAX(J8:J41)</f>
        <v>97.667299999999997</v>
      </c>
      <c r="K45" s="78"/>
      <c r="L45" s="79">
        <f>MAX(L8:L41)</f>
        <v>42.059800000000003</v>
      </c>
      <c r="M45" s="78"/>
      <c r="N45" s="79">
        <f>MAX(N8:N41)</f>
        <v>28.266999999999999</v>
      </c>
      <c r="O45" s="78"/>
      <c r="P45" s="79">
        <f>MAX(P8:P41)</f>
        <v>23.559000000000001</v>
      </c>
      <c r="Q45" s="78"/>
      <c r="R45" s="79">
        <f>MAX(R8:R41)</f>
        <v>26.096399999999999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44372</v>
      </c>
      <c r="C8" s="65">
        <f>VLOOKUP($A8,'Return Data'!$B$7:$R$2843,4,0)</f>
        <v>1052.6300000000001</v>
      </c>
      <c r="D8" s="65">
        <f>VLOOKUP($A8,'Return Data'!$B$7:$R$2843,10,0)</f>
        <v>15.6533</v>
      </c>
      <c r="E8" s="66">
        <f t="shared" ref="E8:E41" si="0">RANK(D8,D$8:D$41,0)</f>
        <v>7</v>
      </c>
      <c r="F8" s="65">
        <f>VLOOKUP($A8,'Return Data'!$B$7:$R$2843,11,0)</f>
        <v>20.950199999999999</v>
      </c>
      <c r="G8" s="66">
        <f t="shared" ref="G8:G41" si="1">RANK(F8,F$8:F$41,0)</f>
        <v>19</v>
      </c>
      <c r="H8" s="65">
        <f>VLOOKUP($A8,'Return Data'!$B$7:$R$2843,12,0)</f>
        <v>50.698599999999999</v>
      </c>
      <c r="I8" s="66">
        <f t="shared" ref="I8:I41" si="2">RANK(H8,H$8:H$41,0)</f>
        <v>17</v>
      </c>
      <c r="J8" s="65">
        <f>VLOOKUP($A8,'Return Data'!$B$7:$R$2843,13,0)</f>
        <v>63.299700000000001</v>
      </c>
      <c r="K8" s="66">
        <f t="shared" ref="K8:K41" si="3">RANK(J8,J$8:J$41,0)</f>
        <v>11</v>
      </c>
      <c r="L8" s="65">
        <f>VLOOKUP($A8,'Return Data'!$B$7:$R$2843,17,0)</f>
        <v>20.613800000000001</v>
      </c>
      <c r="M8" s="66">
        <f t="shared" ref="M8:M21" si="4">RANK(L8,L$8:L$41,0)</f>
        <v>11</v>
      </c>
      <c r="N8" s="65">
        <f>VLOOKUP($A8,'Return Data'!$B$7:$R$2843,14,0)</f>
        <v>14.481400000000001</v>
      </c>
      <c r="O8" s="66">
        <f t="shared" ref="O8:O21" si="5">RANK(N8,N$8:N$41,0)</f>
        <v>11</v>
      </c>
      <c r="P8" s="65">
        <f>VLOOKUP($A8,'Return Data'!$B$7:$R$2843,15,0)</f>
        <v>16.476199999999999</v>
      </c>
      <c r="Q8" s="66">
        <f>RANK(P8,P$8:P$41,0)</f>
        <v>8</v>
      </c>
      <c r="R8" s="65">
        <f>VLOOKUP($A8,'Return Data'!$B$7:$R$2843,16,0)</f>
        <v>22.610099999999999</v>
      </c>
      <c r="S8" s="67">
        <f t="shared" ref="S8:S41" si="6">RANK(R8,R$8:R$41,0)</f>
        <v>2</v>
      </c>
    </row>
    <row r="9" spans="1:20" x14ac:dyDescent="0.3">
      <c r="A9" s="63" t="s">
        <v>1807</v>
      </c>
      <c r="B9" s="64">
        <f>VLOOKUP($A9,'Return Data'!$B$7:$R$2843,3,0)</f>
        <v>44372</v>
      </c>
      <c r="C9" s="65">
        <f>VLOOKUP($A9,'Return Data'!$B$7:$R$2843,4,0)</f>
        <v>17.010000000000002</v>
      </c>
      <c r="D9" s="65">
        <f>VLOOKUP($A9,'Return Data'!$B$7:$R$2843,10,0)</f>
        <v>12.277200000000001</v>
      </c>
      <c r="E9" s="66">
        <f t="shared" si="0"/>
        <v>27</v>
      </c>
      <c r="F9" s="65">
        <f>VLOOKUP($A9,'Return Data'!$B$7:$R$2843,11,0)</f>
        <v>13.855399999999999</v>
      </c>
      <c r="G9" s="66">
        <f t="shared" si="1"/>
        <v>32</v>
      </c>
      <c r="H9" s="65">
        <f>VLOOKUP($A9,'Return Data'!$B$7:$R$2843,12,0)</f>
        <v>42.462299999999999</v>
      </c>
      <c r="I9" s="66">
        <f t="shared" si="2"/>
        <v>27</v>
      </c>
      <c r="J9" s="65">
        <f>VLOOKUP($A9,'Return Data'!$B$7:$R$2843,13,0)</f>
        <v>49.079799999999999</v>
      </c>
      <c r="K9" s="66">
        <f t="shared" si="3"/>
        <v>29</v>
      </c>
      <c r="L9" s="65">
        <f>VLOOKUP($A9,'Return Data'!$B$7:$R$2843,17,0)</f>
        <v>19.881399999999999</v>
      </c>
      <c r="M9" s="66">
        <f t="shared" si="4"/>
        <v>15</v>
      </c>
      <c r="N9" s="65">
        <f>VLOOKUP($A9,'Return Data'!$B$7:$R$2843,14,0)</f>
        <v>16.153500000000001</v>
      </c>
      <c r="O9" s="66">
        <f t="shared" si="5"/>
        <v>9</v>
      </c>
      <c r="P9" s="65"/>
      <c r="Q9" s="66"/>
      <c r="R9" s="65">
        <f>VLOOKUP($A9,'Return Data'!$B$7:$R$2843,16,0)</f>
        <v>15.8743</v>
      </c>
      <c r="S9" s="67">
        <f t="shared" si="6"/>
        <v>17</v>
      </c>
    </row>
    <row r="10" spans="1:20" x14ac:dyDescent="0.3">
      <c r="A10" s="63" t="s">
        <v>1258</v>
      </c>
      <c r="B10" s="64">
        <f>VLOOKUP($A10,'Return Data'!$B$7:$R$2843,3,0)</f>
        <v>44372</v>
      </c>
      <c r="C10" s="65">
        <f>VLOOKUP($A10,'Return Data'!$B$7:$R$2843,4,0)</f>
        <v>144.72999999999999</v>
      </c>
      <c r="D10" s="65">
        <f>VLOOKUP($A10,'Return Data'!$B$7:$R$2843,10,0)</f>
        <v>13.5672</v>
      </c>
      <c r="E10" s="66">
        <f t="shared" si="0"/>
        <v>20</v>
      </c>
      <c r="F10" s="65">
        <f>VLOOKUP($A10,'Return Data'!$B$7:$R$2843,11,0)</f>
        <v>23.1326</v>
      </c>
      <c r="G10" s="66">
        <f t="shared" si="1"/>
        <v>13</v>
      </c>
      <c r="H10" s="65">
        <f>VLOOKUP($A10,'Return Data'!$B$7:$R$2843,12,0)</f>
        <v>52.862299999999998</v>
      </c>
      <c r="I10" s="66">
        <f t="shared" si="2"/>
        <v>10</v>
      </c>
      <c r="J10" s="65">
        <f>VLOOKUP($A10,'Return Data'!$B$7:$R$2843,13,0)</f>
        <v>65.009699999999995</v>
      </c>
      <c r="K10" s="66">
        <f t="shared" si="3"/>
        <v>8</v>
      </c>
      <c r="L10" s="65">
        <f>VLOOKUP($A10,'Return Data'!$B$7:$R$2843,17,0)</f>
        <v>20.665600000000001</v>
      </c>
      <c r="M10" s="66">
        <f t="shared" si="4"/>
        <v>10</v>
      </c>
      <c r="N10" s="65">
        <f>VLOOKUP($A10,'Return Data'!$B$7:$R$2843,14,0)</f>
        <v>14.4916</v>
      </c>
      <c r="O10" s="66">
        <f t="shared" si="5"/>
        <v>10</v>
      </c>
      <c r="P10" s="65">
        <f>VLOOKUP($A10,'Return Data'!$B$7:$R$2843,15,0)</f>
        <v>13.9528</v>
      </c>
      <c r="Q10" s="66">
        <f t="shared" ref="Q10:Q21" si="7">RANK(P10,P$8:P$41,0)</f>
        <v>17</v>
      </c>
      <c r="R10" s="65">
        <f>VLOOKUP($A10,'Return Data'!$B$7:$R$2843,16,0)</f>
        <v>16.201000000000001</v>
      </c>
      <c r="S10" s="67">
        <f t="shared" si="6"/>
        <v>13</v>
      </c>
    </row>
    <row r="11" spans="1:20" x14ac:dyDescent="0.3">
      <c r="A11" s="63" t="s">
        <v>1260</v>
      </c>
      <c r="B11" s="64">
        <f>VLOOKUP($A11,'Return Data'!$B$7:$R$2843,3,0)</f>
        <v>44372</v>
      </c>
      <c r="C11" s="65">
        <f>VLOOKUP($A11,'Return Data'!$B$7:$R$2843,4,0)</f>
        <v>67.989000000000004</v>
      </c>
      <c r="D11" s="65">
        <f>VLOOKUP($A11,'Return Data'!$B$7:$R$2843,10,0)</f>
        <v>15.868</v>
      </c>
      <c r="E11" s="66">
        <f t="shared" si="0"/>
        <v>6</v>
      </c>
      <c r="F11" s="65">
        <f>VLOOKUP($A11,'Return Data'!$B$7:$R$2843,11,0)</f>
        <v>24.328399999999998</v>
      </c>
      <c r="G11" s="66">
        <f t="shared" si="1"/>
        <v>11</v>
      </c>
      <c r="H11" s="65">
        <f>VLOOKUP($A11,'Return Data'!$B$7:$R$2843,12,0)</f>
        <v>51.720500000000001</v>
      </c>
      <c r="I11" s="66">
        <f t="shared" si="2"/>
        <v>14</v>
      </c>
      <c r="J11" s="65">
        <f>VLOOKUP($A11,'Return Data'!$B$7:$R$2843,13,0)</f>
        <v>57.7361</v>
      </c>
      <c r="K11" s="66">
        <f t="shared" si="3"/>
        <v>19</v>
      </c>
      <c r="L11" s="65">
        <f>VLOOKUP($A11,'Return Data'!$B$7:$R$2843,17,0)</f>
        <v>19.685099999999998</v>
      </c>
      <c r="M11" s="66">
        <f t="shared" si="4"/>
        <v>16</v>
      </c>
      <c r="N11" s="65">
        <f>VLOOKUP($A11,'Return Data'!$B$7:$R$2843,14,0)</f>
        <v>14.354100000000001</v>
      </c>
      <c r="O11" s="66">
        <f t="shared" si="5"/>
        <v>12</v>
      </c>
      <c r="P11" s="65">
        <f>VLOOKUP($A11,'Return Data'!$B$7:$R$2843,15,0)</f>
        <v>14.648</v>
      </c>
      <c r="Q11" s="66">
        <f t="shared" si="7"/>
        <v>16</v>
      </c>
      <c r="R11" s="65">
        <f>VLOOKUP($A11,'Return Data'!$B$7:$R$2843,16,0)</f>
        <v>12.909800000000001</v>
      </c>
      <c r="S11" s="67">
        <f t="shared" si="6"/>
        <v>27</v>
      </c>
    </row>
    <row r="12" spans="1:20" x14ac:dyDescent="0.3">
      <c r="A12" s="63" t="s">
        <v>1828</v>
      </c>
      <c r="B12" s="64">
        <f>VLOOKUP($A12,'Return Data'!$B$7:$R$2843,3,0)</f>
        <v>44372</v>
      </c>
      <c r="C12" s="65">
        <f>VLOOKUP($A12,'Return Data'!$B$7:$R$2843,4,0)</f>
        <v>203.38</v>
      </c>
      <c r="D12" s="65">
        <f>VLOOKUP($A12,'Return Data'!$B$7:$R$2843,10,0)</f>
        <v>13.734500000000001</v>
      </c>
      <c r="E12" s="66">
        <f t="shared" si="0"/>
        <v>17</v>
      </c>
      <c r="F12" s="65">
        <f>VLOOKUP($A12,'Return Data'!$B$7:$R$2843,11,0)</f>
        <v>19.270499999999998</v>
      </c>
      <c r="G12" s="66">
        <f t="shared" si="1"/>
        <v>20</v>
      </c>
      <c r="H12" s="65">
        <f>VLOOKUP($A12,'Return Data'!$B$7:$R$2843,12,0)</f>
        <v>43.690800000000003</v>
      </c>
      <c r="I12" s="66">
        <f t="shared" si="2"/>
        <v>23</v>
      </c>
      <c r="J12" s="65">
        <f>VLOOKUP($A12,'Return Data'!$B$7:$R$2843,13,0)</f>
        <v>56.434100000000001</v>
      </c>
      <c r="K12" s="66">
        <f t="shared" si="3"/>
        <v>22</v>
      </c>
      <c r="L12" s="65">
        <f>VLOOKUP($A12,'Return Data'!$B$7:$R$2843,17,0)</f>
        <v>22.021799999999999</v>
      </c>
      <c r="M12" s="66">
        <f t="shared" si="4"/>
        <v>9</v>
      </c>
      <c r="N12" s="65">
        <f>VLOOKUP($A12,'Return Data'!$B$7:$R$2843,14,0)</f>
        <v>17.611000000000001</v>
      </c>
      <c r="O12" s="66">
        <f t="shared" si="5"/>
        <v>7</v>
      </c>
      <c r="P12" s="65">
        <f>VLOOKUP($A12,'Return Data'!$B$7:$R$2843,15,0)</f>
        <v>18.0688</v>
      </c>
      <c r="Q12" s="66">
        <f t="shared" si="7"/>
        <v>4</v>
      </c>
      <c r="R12" s="65">
        <f>VLOOKUP($A12,'Return Data'!$B$7:$R$2843,16,0)</f>
        <v>18.456</v>
      </c>
      <c r="S12" s="67">
        <f t="shared" si="6"/>
        <v>6</v>
      </c>
    </row>
    <row r="13" spans="1:20" x14ac:dyDescent="0.3">
      <c r="A13" s="102" t="s">
        <v>1874</v>
      </c>
      <c r="B13" s="64">
        <f>VLOOKUP($A13,'Return Data'!$B$7:$R$2843,3,0)</f>
        <v>44372</v>
      </c>
      <c r="C13" s="65">
        <f>VLOOKUP($A13,'Return Data'!$B$7:$R$2843,4,0)</f>
        <v>61.345999999999997</v>
      </c>
      <c r="D13" s="65">
        <f>VLOOKUP($A13,'Return Data'!$B$7:$R$2843,10,0)</f>
        <v>14.957599999999999</v>
      </c>
      <c r="E13" s="66">
        <f t="shared" si="0"/>
        <v>9</v>
      </c>
      <c r="F13" s="65">
        <f>VLOOKUP($A13,'Return Data'!$B$7:$R$2843,11,0)</f>
        <v>22.699400000000001</v>
      </c>
      <c r="G13" s="66">
        <f t="shared" si="1"/>
        <v>14</v>
      </c>
      <c r="H13" s="65">
        <f>VLOOKUP($A13,'Return Data'!$B$7:$R$2843,12,0)</f>
        <v>54.465600000000002</v>
      </c>
      <c r="I13" s="66">
        <f t="shared" si="2"/>
        <v>8</v>
      </c>
      <c r="J13" s="65">
        <f>VLOOKUP($A13,'Return Data'!$B$7:$R$2843,13,0)</f>
        <v>60.738900000000001</v>
      </c>
      <c r="K13" s="66">
        <f t="shared" si="3"/>
        <v>15</v>
      </c>
      <c r="L13" s="65">
        <f>VLOOKUP($A13,'Return Data'!$B$7:$R$2843,17,0)</f>
        <v>24.122399999999999</v>
      </c>
      <c r="M13" s="66">
        <f t="shared" si="4"/>
        <v>7</v>
      </c>
      <c r="N13" s="65">
        <f>VLOOKUP($A13,'Return Data'!$B$7:$R$2843,14,0)</f>
        <v>18.2317</v>
      </c>
      <c r="O13" s="66">
        <f t="shared" si="5"/>
        <v>6</v>
      </c>
      <c r="P13" s="65">
        <f>VLOOKUP($A13,'Return Data'!$B$7:$R$2843,15,0)</f>
        <v>18.052499999999998</v>
      </c>
      <c r="Q13" s="66">
        <f t="shared" si="7"/>
        <v>5</v>
      </c>
      <c r="R13" s="65">
        <f>VLOOKUP($A13,'Return Data'!$B$7:$R$2843,16,0)</f>
        <v>13.7704</v>
      </c>
      <c r="S13" s="67">
        <f t="shared" si="6"/>
        <v>25</v>
      </c>
    </row>
    <row r="14" spans="1:20" x14ac:dyDescent="0.3">
      <c r="A14" s="102" t="s">
        <v>1789</v>
      </c>
      <c r="B14" s="64">
        <f>VLOOKUP($A14,'Return Data'!$B$7:$R$2843,3,0)</f>
        <v>44372</v>
      </c>
      <c r="C14" s="65">
        <f>VLOOKUP($A14,'Return Data'!$B$7:$R$2843,4,0)</f>
        <v>20.561</v>
      </c>
      <c r="D14" s="65">
        <f>VLOOKUP($A14,'Return Data'!$B$7:$R$2843,10,0)</f>
        <v>12.898099999999999</v>
      </c>
      <c r="E14" s="66">
        <f t="shared" si="0"/>
        <v>24</v>
      </c>
      <c r="F14" s="65">
        <f>VLOOKUP($A14,'Return Data'!$B$7:$R$2843,11,0)</f>
        <v>21.540500000000002</v>
      </c>
      <c r="G14" s="66">
        <f t="shared" si="1"/>
        <v>16</v>
      </c>
      <c r="H14" s="65">
        <f>VLOOKUP($A14,'Return Data'!$B$7:$R$2843,12,0)</f>
        <v>48.1554</v>
      </c>
      <c r="I14" s="66">
        <f t="shared" si="2"/>
        <v>18</v>
      </c>
      <c r="J14" s="65">
        <f>VLOOKUP($A14,'Return Data'!$B$7:$R$2843,13,0)</f>
        <v>61.681199999999997</v>
      </c>
      <c r="K14" s="66">
        <f t="shared" si="3"/>
        <v>14</v>
      </c>
      <c r="L14" s="65">
        <f>VLOOKUP($A14,'Return Data'!$B$7:$R$2843,17,0)</f>
        <v>17.884</v>
      </c>
      <c r="M14" s="66">
        <f t="shared" si="4"/>
        <v>19</v>
      </c>
      <c r="N14" s="65">
        <f>VLOOKUP($A14,'Return Data'!$B$7:$R$2843,14,0)</f>
        <v>13.4823</v>
      </c>
      <c r="O14" s="66">
        <f t="shared" si="5"/>
        <v>19</v>
      </c>
      <c r="P14" s="65">
        <f>VLOOKUP($A14,'Return Data'!$B$7:$R$2843,15,0)</f>
        <v>16.287400000000002</v>
      </c>
      <c r="Q14" s="66">
        <f t="shared" si="7"/>
        <v>10</v>
      </c>
      <c r="R14" s="65">
        <f>VLOOKUP($A14,'Return Data'!$B$7:$R$2843,16,0)</f>
        <v>11.9322</v>
      </c>
      <c r="S14" s="67">
        <f t="shared" si="6"/>
        <v>30</v>
      </c>
    </row>
    <row r="15" spans="1:20" x14ac:dyDescent="0.3">
      <c r="A15" s="63" t="s">
        <v>1794</v>
      </c>
      <c r="B15" s="64">
        <f>VLOOKUP($A15,'Return Data'!$B$7:$R$2843,3,0)</f>
        <v>44372</v>
      </c>
      <c r="C15" s="65">
        <f>VLOOKUP($A15,'Return Data'!$B$7:$R$2843,4,0)</f>
        <v>848.60360000000003</v>
      </c>
      <c r="D15" s="65">
        <f>VLOOKUP($A15,'Return Data'!$B$7:$R$2843,10,0)</f>
        <v>13.174200000000001</v>
      </c>
      <c r="E15" s="66">
        <f t="shared" si="0"/>
        <v>22</v>
      </c>
      <c r="F15" s="65">
        <f>VLOOKUP($A15,'Return Data'!$B$7:$R$2843,11,0)</f>
        <v>26.1022</v>
      </c>
      <c r="G15" s="66">
        <f t="shared" si="1"/>
        <v>6</v>
      </c>
      <c r="H15" s="65">
        <f>VLOOKUP($A15,'Return Data'!$B$7:$R$2843,12,0)</f>
        <v>59.848100000000002</v>
      </c>
      <c r="I15" s="66">
        <f t="shared" si="2"/>
        <v>5</v>
      </c>
      <c r="J15" s="65">
        <f>VLOOKUP($A15,'Return Data'!$B$7:$R$2843,13,0)</f>
        <v>66.883899999999997</v>
      </c>
      <c r="K15" s="66">
        <f t="shared" si="3"/>
        <v>6</v>
      </c>
      <c r="L15" s="65">
        <f>VLOOKUP($A15,'Return Data'!$B$7:$R$2843,17,0)</f>
        <v>20.313199999999998</v>
      </c>
      <c r="M15" s="66">
        <f t="shared" si="4"/>
        <v>13</v>
      </c>
      <c r="N15" s="65">
        <f>VLOOKUP($A15,'Return Data'!$B$7:$R$2843,14,0)</f>
        <v>13.5824</v>
      </c>
      <c r="O15" s="66">
        <f t="shared" si="5"/>
        <v>18</v>
      </c>
      <c r="P15" s="65">
        <f>VLOOKUP($A15,'Return Data'!$B$7:$R$2843,15,0)</f>
        <v>13.3124</v>
      </c>
      <c r="Q15" s="66">
        <f t="shared" si="7"/>
        <v>20</v>
      </c>
      <c r="R15" s="65">
        <f>VLOOKUP($A15,'Return Data'!$B$7:$R$2843,16,0)</f>
        <v>18.055</v>
      </c>
      <c r="S15" s="67">
        <f t="shared" si="6"/>
        <v>8</v>
      </c>
    </row>
    <row r="16" spans="1:20" x14ac:dyDescent="0.3">
      <c r="A16" s="63" t="s">
        <v>1796</v>
      </c>
      <c r="B16" s="64">
        <f>VLOOKUP($A16,'Return Data'!$B$7:$R$2843,3,0)</f>
        <v>44372</v>
      </c>
      <c r="C16" s="65">
        <f>VLOOKUP($A16,'Return Data'!$B$7:$R$2843,4,0)</f>
        <v>890.99199999999996</v>
      </c>
      <c r="D16" s="65">
        <f>VLOOKUP($A16,'Return Data'!$B$7:$R$2843,10,0)</f>
        <v>14.2271</v>
      </c>
      <c r="E16" s="66">
        <f t="shared" si="0"/>
        <v>14</v>
      </c>
      <c r="F16" s="65">
        <f>VLOOKUP($A16,'Return Data'!$B$7:$R$2843,11,0)</f>
        <v>26.162400000000002</v>
      </c>
      <c r="G16" s="66">
        <f t="shared" si="1"/>
        <v>5</v>
      </c>
      <c r="H16" s="65">
        <f>VLOOKUP($A16,'Return Data'!$B$7:$R$2843,12,0)</f>
        <v>61.207999999999998</v>
      </c>
      <c r="I16" s="66">
        <f t="shared" si="2"/>
        <v>2</v>
      </c>
      <c r="J16" s="65">
        <f>VLOOKUP($A16,'Return Data'!$B$7:$R$2843,13,0)</f>
        <v>64.469499999999996</v>
      </c>
      <c r="K16" s="66">
        <f t="shared" si="3"/>
        <v>9</v>
      </c>
      <c r="L16" s="65">
        <f>VLOOKUP($A16,'Return Data'!$B$7:$R$2843,17,0)</f>
        <v>13.0601</v>
      </c>
      <c r="M16" s="66">
        <f t="shared" si="4"/>
        <v>28</v>
      </c>
      <c r="N16" s="65">
        <f>VLOOKUP($A16,'Return Data'!$B$7:$R$2843,14,0)</f>
        <v>14.178699999999999</v>
      </c>
      <c r="O16" s="66">
        <f t="shared" si="5"/>
        <v>13</v>
      </c>
      <c r="P16" s="65">
        <f>VLOOKUP($A16,'Return Data'!$B$7:$R$2843,15,0)</f>
        <v>14.8804</v>
      </c>
      <c r="Q16" s="66">
        <f t="shared" si="7"/>
        <v>14</v>
      </c>
      <c r="R16" s="65">
        <f>VLOOKUP($A16,'Return Data'!$B$7:$R$2843,16,0)</f>
        <v>18.4633</v>
      </c>
      <c r="S16" s="67">
        <f t="shared" si="6"/>
        <v>5</v>
      </c>
    </row>
    <row r="17" spans="1:19" x14ac:dyDescent="0.3">
      <c r="A17" s="126" t="s">
        <v>1790</v>
      </c>
      <c r="B17" s="64">
        <f>VLOOKUP($A17,'Return Data'!$B$7:$R$2843,3,0)</f>
        <v>44372</v>
      </c>
      <c r="C17" s="65">
        <f>VLOOKUP($A17,'Return Data'!$B$7:$R$2843,4,0)</f>
        <v>118.3901</v>
      </c>
      <c r="D17" s="65">
        <f>VLOOKUP($A17,'Return Data'!$B$7:$R$2843,10,0)</f>
        <v>13.4154</v>
      </c>
      <c r="E17" s="66">
        <f t="shared" si="0"/>
        <v>21</v>
      </c>
      <c r="F17" s="65">
        <f>VLOOKUP($A17,'Return Data'!$B$7:$R$2843,11,0)</f>
        <v>18.856999999999999</v>
      </c>
      <c r="G17" s="66">
        <f t="shared" si="1"/>
        <v>21</v>
      </c>
      <c r="H17" s="65">
        <f>VLOOKUP($A17,'Return Data'!$B$7:$R$2843,12,0)</f>
        <v>45.558300000000003</v>
      </c>
      <c r="I17" s="66">
        <f t="shared" si="2"/>
        <v>21</v>
      </c>
      <c r="J17" s="65">
        <f>VLOOKUP($A17,'Return Data'!$B$7:$R$2843,13,0)</f>
        <v>57.055</v>
      </c>
      <c r="K17" s="66">
        <f t="shared" si="3"/>
        <v>20</v>
      </c>
      <c r="L17" s="65">
        <f>VLOOKUP($A17,'Return Data'!$B$7:$R$2843,17,0)</f>
        <v>18.12</v>
      </c>
      <c r="M17" s="66">
        <f t="shared" si="4"/>
        <v>18</v>
      </c>
      <c r="N17" s="65">
        <f>VLOOKUP($A17,'Return Data'!$B$7:$R$2843,14,0)</f>
        <v>11.0266</v>
      </c>
      <c r="O17" s="66">
        <f t="shared" si="5"/>
        <v>25</v>
      </c>
      <c r="P17" s="65">
        <f>VLOOKUP($A17,'Return Data'!$B$7:$R$2843,15,0)</f>
        <v>12.577299999999999</v>
      </c>
      <c r="Q17" s="66">
        <f t="shared" si="7"/>
        <v>22</v>
      </c>
      <c r="R17" s="65">
        <f>VLOOKUP($A17,'Return Data'!$B$7:$R$2843,16,0)</f>
        <v>15.3134</v>
      </c>
      <c r="S17" s="67">
        <f t="shared" si="6"/>
        <v>19</v>
      </c>
    </row>
    <row r="18" spans="1:19" x14ac:dyDescent="0.3">
      <c r="A18" s="127" t="s">
        <v>1262</v>
      </c>
      <c r="B18" s="64">
        <f>VLOOKUP($A18,'Return Data'!$B$7:$R$2843,3,0)</f>
        <v>44372</v>
      </c>
      <c r="C18" s="65">
        <f>VLOOKUP($A18,'Return Data'!$B$7:$R$2843,4,0)</f>
        <v>400.16</v>
      </c>
      <c r="D18" s="65">
        <f>VLOOKUP($A18,'Return Data'!$B$7:$R$2843,10,0)</f>
        <v>14.2629</v>
      </c>
      <c r="E18" s="66">
        <f t="shared" si="0"/>
        <v>13</v>
      </c>
      <c r="F18" s="65">
        <f>VLOOKUP($A18,'Return Data'!$B$7:$R$2843,11,0)</f>
        <v>24.389199999999999</v>
      </c>
      <c r="G18" s="66">
        <f t="shared" si="1"/>
        <v>10</v>
      </c>
      <c r="H18" s="65">
        <f>VLOOKUP($A18,'Return Data'!$B$7:$R$2843,12,0)</f>
        <v>55.474400000000003</v>
      </c>
      <c r="I18" s="66">
        <f t="shared" si="2"/>
        <v>6</v>
      </c>
      <c r="J18" s="65">
        <f>VLOOKUP($A18,'Return Data'!$B$7:$R$2843,13,0)</f>
        <v>62.422400000000003</v>
      </c>
      <c r="K18" s="66">
        <f t="shared" si="3"/>
        <v>12</v>
      </c>
      <c r="L18" s="65">
        <f>VLOOKUP($A18,'Return Data'!$B$7:$R$2843,17,0)</f>
        <v>15.9344</v>
      </c>
      <c r="M18" s="66">
        <f t="shared" si="4"/>
        <v>23</v>
      </c>
      <c r="N18" s="65">
        <f>VLOOKUP($A18,'Return Data'!$B$7:$R$2843,14,0)</f>
        <v>13.469200000000001</v>
      </c>
      <c r="O18" s="66">
        <f t="shared" si="5"/>
        <v>20</v>
      </c>
      <c r="P18" s="65">
        <f>VLOOKUP($A18,'Return Data'!$B$7:$R$2843,15,0)</f>
        <v>13.7247</v>
      </c>
      <c r="Q18" s="66">
        <f t="shared" si="7"/>
        <v>18</v>
      </c>
      <c r="R18" s="65">
        <f>VLOOKUP($A18,'Return Data'!$B$7:$R$2843,16,0)</f>
        <v>14.787599999999999</v>
      </c>
      <c r="S18" s="67">
        <f t="shared" si="6"/>
        <v>21</v>
      </c>
    </row>
    <row r="19" spans="1:19" x14ac:dyDescent="0.3">
      <c r="A19" s="63" t="s">
        <v>1798</v>
      </c>
      <c r="B19" s="64">
        <f>VLOOKUP($A19,'Return Data'!$B$7:$R$2843,3,0)</f>
        <v>44372</v>
      </c>
      <c r="C19" s="65">
        <f>VLOOKUP($A19,'Return Data'!$B$7:$R$2843,4,0)</f>
        <v>29.94</v>
      </c>
      <c r="D19" s="65">
        <f>VLOOKUP($A19,'Return Data'!$B$7:$R$2843,10,0)</f>
        <v>14.800599999999999</v>
      </c>
      <c r="E19" s="66">
        <f t="shared" si="0"/>
        <v>10</v>
      </c>
      <c r="F19" s="65">
        <f>VLOOKUP($A19,'Return Data'!$B$7:$R$2843,11,0)</f>
        <v>17.734999999999999</v>
      </c>
      <c r="G19" s="66">
        <f t="shared" si="1"/>
        <v>28</v>
      </c>
      <c r="H19" s="65">
        <f>VLOOKUP($A19,'Return Data'!$B$7:$R$2843,12,0)</f>
        <v>43.459499999999998</v>
      </c>
      <c r="I19" s="66">
        <f t="shared" si="2"/>
        <v>24</v>
      </c>
      <c r="J19" s="65">
        <f>VLOOKUP($A19,'Return Data'!$B$7:$R$2843,13,0)</f>
        <v>53.067500000000003</v>
      </c>
      <c r="K19" s="66">
        <f t="shared" si="3"/>
        <v>24</v>
      </c>
      <c r="L19" s="65">
        <f>VLOOKUP($A19,'Return Data'!$B$7:$R$2843,17,0)</f>
        <v>20.4969</v>
      </c>
      <c r="M19" s="66">
        <f t="shared" si="4"/>
        <v>12</v>
      </c>
      <c r="N19" s="65">
        <f>VLOOKUP($A19,'Return Data'!$B$7:$R$2843,14,0)</f>
        <v>11.954700000000001</v>
      </c>
      <c r="O19" s="66">
        <f t="shared" si="5"/>
        <v>24</v>
      </c>
      <c r="P19" s="65">
        <f>VLOOKUP($A19,'Return Data'!$B$7:$R$2843,15,0)</f>
        <v>12.478199999999999</v>
      </c>
      <c r="Q19" s="66">
        <f t="shared" si="7"/>
        <v>24</v>
      </c>
      <c r="R19" s="65">
        <f>VLOOKUP($A19,'Return Data'!$B$7:$R$2843,16,0)</f>
        <v>16.331199999999999</v>
      </c>
      <c r="S19" s="67">
        <f t="shared" si="6"/>
        <v>12</v>
      </c>
    </row>
    <row r="20" spans="1:19" x14ac:dyDescent="0.3">
      <c r="A20" s="63" t="s">
        <v>1822</v>
      </c>
      <c r="B20" s="64">
        <f>VLOOKUP($A20,'Return Data'!$B$7:$R$2843,3,0)</f>
        <v>44372</v>
      </c>
      <c r="C20" s="65">
        <f>VLOOKUP($A20,'Return Data'!$B$7:$R$2843,4,0)</f>
        <v>123.16</v>
      </c>
      <c r="D20" s="65">
        <f>VLOOKUP($A20,'Return Data'!$B$7:$R$2843,10,0)</f>
        <v>12.392799999999999</v>
      </c>
      <c r="E20" s="66">
        <f t="shared" si="0"/>
        <v>25</v>
      </c>
      <c r="F20" s="65">
        <f>VLOOKUP($A20,'Return Data'!$B$7:$R$2843,11,0)</f>
        <v>18.4345</v>
      </c>
      <c r="G20" s="66">
        <f t="shared" si="1"/>
        <v>26</v>
      </c>
      <c r="H20" s="65">
        <f>VLOOKUP($A20,'Return Data'!$B$7:$R$2843,12,0)</f>
        <v>43.861699999999999</v>
      </c>
      <c r="I20" s="66">
        <f t="shared" si="2"/>
        <v>22</v>
      </c>
      <c r="J20" s="65">
        <f>VLOOKUP($A20,'Return Data'!$B$7:$R$2843,13,0)</f>
        <v>53.546900000000001</v>
      </c>
      <c r="K20" s="66">
        <f t="shared" si="3"/>
        <v>23</v>
      </c>
      <c r="L20" s="65">
        <f>VLOOKUP($A20,'Return Data'!$B$7:$R$2843,17,0)</f>
        <v>15.3476</v>
      </c>
      <c r="M20" s="66">
        <f t="shared" si="4"/>
        <v>26</v>
      </c>
      <c r="N20" s="65">
        <f>VLOOKUP($A20,'Return Data'!$B$7:$R$2843,14,0)</f>
        <v>9.7051999999999996</v>
      </c>
      <c r="O20" s="66">
        <f t="shared" si="5"/>
        <v>27</v>
      </c>
      <c r="P20" s="65">
        <f>VLOOKUP($A20,'Return Data'!$B$7:$R$2843,15,0)</f>
        <v>11.4305</v>
      </c>
      <c r="Q20" s="66">
        <f t="shared" si="7"/>
        <v>25</v>
      </c>
      <c r="R20" s="65">
        <f>VLOOKUP($A20,'Return Data'!$B$7:$R$2843,16,0)</f>
        <v>17.282499999999999</v>
      </c>
      <c r="S20" s="67">
        <f t="shared" si="6"/>
        <v>10</v>
      </c>
    </row>
    <row r="21" spans="1:19" x14ac:dyDescent="0.3">
      <c r="A21" s="63" t="s">
        <v>1265</v>
      </c>
      <c r="B21" s="64">
        <f>VLOOKUP($A21,'Return Data'!$B$7:$R$2843,3,0)</f>
        <v>44372</v>
      </c>
      <c r="C21" s="65">
        <f>VLOOKUP($A21,'Return Data'!$B$7:$R$2843,4,0)</f>
        <v>71.77</v>
      </c>
      <c r="D21" s="65">
        <f>VLOOKUP($A21,'Return Data'!$B$7:$R$2843,10,0)</f>
        <v>18.765499999999999</v>
      </c>
      <c r="E21" s="66">
        <f t="shared" si="0"/>
        <v>3</v>
      </c>
      <c r="F21" s="65">
        <f>VLOOKUP($A21,'Return Data'!$B$7:$R$2843,11,0)</f>
        <v>26.757300000000001</v>
      </c>
      <c r="G21" s="66">
        <f t="shared" si="1"/>
        <v>4</v>
      </c>
      <c r="H21" s="65">
        <f>VLOOKUP($A21,'Return Data'!$B$7:$R$2843,12,0)</f>
        <v>53.650199999999998</v>
      </c>
      <c r="I21" s="66">
        <f t="shared" si="2"/>
        <v>9</v>
      </c>
      <c r="J21" s="65">
        <f>VLOOKUP($A21,'Return Data'!$B$7:$R$2843,13,0)</f>
        <v>66.790599999999998</v>
      </c>
      <c r="K21" s="66">
        <f t="shared" si="3"/>
        <v>7</v>
      </c>
      <c r="L21" s="65">
        <f>VLOOKUP($A21,'Return Data'!$B$7:$R$2843,17,0)</f>
        <v>24.251799999999999</v>
      </c>
      <c r="M21" s="66">
        <f t="shared" si="4"/>
        <v>6</v>
      </c>
      <c r="N21" s="65">
        <f>VLOOKUP($A21,'Return Data'!$B$7:$R$2843,14,0)</f>
        <v>13.7155</v>
      </c>
      <c r="O21" s="66">
        <f t="shared" si="5"/>
        <v>17</v>
      </c>
      <c r="P21" s="65">
        <f>VLOOKUP($A21,'Return Data'!$B$7:$R$2843,15,0)</f>
        <v>15.380699999999999</v>
      </c>
      <c r="Q21" s="66">
        <f t="shared" si="7"/>
        <v>12</v>
      </c>
      <c r="R21" s="65">
        <f>VLOOKUP($A21,'Return Data'!$B$7:$R$2843,16,0)</f>
        <v>15.996</v>
      </c>
      <c r="S21" s="67">
        <f t="shared" si="6"/>
        <v>16</v>
      </c>
    </row>
    <row r="22" spans="1:19" x14ac:dyDescent="0.3">
      <c r="A22" s="63" t="s">
        <v>1268</v>
      </c>
      <c r="B22" s="64">
        <f>VLOOKUP($A22,'Return Data'!$B$7:$R$2843,3,0)</f>
        <v>44372</v>
      </c>
      <c r="C22" s="65">
        <f>VLOOKUP($A22,'Return Data'!$B$7:$R$2843,4,0)</f>
        <v>14.194699999999999</v>
      </c>
      <c r="D22" s="65">
        <f>VLOOKUP($A22,'Return Data'!$B$7:$R$2843,10,0)</f>
        <v>13.6294</v>
      </c>
      <c r="E22" s="66">
        <f t="shared" si="0"/>
        <v>18</v>
      </c>
      <c r="F22" s="65">
        <f>VLOOKUP($A22,'Return Data'!$B$7:$R$2843,11,0)</f>
        <v>25.599</v>
      </c>
      <c r="G22" s="66">
        <f t="shared" si="1"/>
        <v>8</v>
      </c>
      <c r="H22" s="65">
        <f>VLOOKUP($A22,'Return Data'!$B$7:$R$2843,12,0)</f>
        <v>51.808500000000002</v>
      </c>
      <c r="I22" s="66">
        <f t="shared" si="2"/>
        <v>13</v>
      </c>
      <c r="J22" s="65">
        <f>VLOOKUP($A22,'Return Data'!$B$7:$R$2843,13,0)</f>
        <v>56.636400000000002</v>
      </c>
      <c r="K22" s="66">
        <f t="shared" si="3"/>
        <v>21</v>
      </c>
      <c r="L22" s="65"/>
      <c r="M22" s="66"/>
      <c r="N22" s="65"/>
      <c r="O22" s="66"/>
      <c r="P22" s="65"/>
      <c r="Q22" s="66"/>
      <c r="R22" s="65">
        <f>VLOOKUP($A22,'Return Data'!$B$7:$R$2843,16,0)</f>
        <v>18.011700000000001</v>
      </c>
      <c r="S22" s="67">
        <f t="shared" si="6"/>
        <v>9</v>
      </c>
    </row>
    <row r="23" spans="1:19" x14ac:dyDescent="0.3">
      <c r="A23" s="63" t="s">
        <v>1800</v>
      </c>
      <c r="B23" s="64">
        <f>VLOOKUP($A23,'Return Data'!$B$7:$R$2843,3,0)</f>
        <v>44372</v>
      </c>
      <c r="C23" s="65">
        <f>VLOOKUP($A23,'Return Data'!$B$7:$R$2843,4,0)</f>
        <v>45.512</v>
      </c>
      <c r="D23" s="65">
        <f>VLOOKUP($A23,'Return Data'!$B$7:$R$2843,10,0)</f>
        <v>10.4939</v>
      </c>
      <c r="E23" s="66">
        <f t="shared" si="0"/>
        <v>32</v>
      </c>
      <c r="F23" s="65">
        <f>VLOOKUP($A23,'Return Data'!$B$7:$R$2843,11,0)</f>
        <v>18.8002</v>
      </c>
      <c r="G23" s="66">
        <f t="shared" si="1"/>
        <v>22</v>
      </c>
      <c r="H23" s="65">
        <f>VLOOKUP($A23,'Return Data'!$B$7:$R$2843,12,0)</f>
        <v>52.476199999999999</v>
      </c>
      <c r="I23" s="66">
        <f t="shared" si="2"/>
        <v>11</v>
      </c>
      <c r="J23" s="65">
        <f>VLOOKUP($A23,'Return Data'!$B$7:$R$2843,13,0)</f>
        <v>52.831499999999998</v>
      </c>
      <c r="K23" s="66">
        <f t="shared" si="3"/>
        <v>25</v>
      </c>
      <c r="L23" s="65">
        <f>VLOOKUP($A23,'Return Data'!$B$7:$R$2843,17,0)</f>
        <v>20.1722</v>
      </c>
      <c r="M23" s="66">
        <f t="shared" ref="M23:M36" si="8">RANK(L23,L$8:L$41,0)</f>
        <v>14</v>
      </c>
      <c r="N23" s="65">
        <f>VLOOKUP($A23,'Return Data'!$B$7:$R$2843,14,0)</f>
        <v>14.0802</v>
      </c>
      <c r="O23" s="66">
        <f t="shared" ref="O23:O28" si="9">RANK(N23,N$8:N$41,0)</f>
        <v>14</v>
      </c>
      <c r="P23" s="65">
        <f>VLOOKUP($A23,'Return Data'!$B$7:$R$2843,15,0)</f>
        <v>17.024999999999999</v>
      </c>
      <c r="Q23" s="66">
        <f>RANK(P23,P$8:P$41,0)</f>
        <v>7</v>
      </c>
      <c r="R23" s="65">
        <f>VLOOKUP($A23,'Return Data'!$B$7:$R$2843,16,0)</f>
        <v>12.6084</v>
      </c>
      <c r="S23" s="67">
        <f t="shared" si="6"/>
        <v>29</v>
      </c>
    </row>
    <row r="24" spans="1:19" x14ac:dyDescent="0.3">
      <c r="A24" s="63" t="s">
        <v>1808</v>
      </c>
      <c r="B24" s="64">
        <f>VLOOKUP($A24,'Return Data'!$B$7:$R$2843,3,0)</f>
        <v>44372</v>
      </c>
      <c r="C24" s="65">
        <f>VLOOKUP($A24,'Return Data'!$B$7:$R$2843,4,0)</f>
        <v>48.774000000000001</v>
      </c>
      <c r="D24" s="65">
        <f>VLOOKUP($A24,'Return Data'!$B$7:$R$2843,10,0)</f>
        <v>11.557399999999999</v>
      </c>
      <c r="E24" s="66">
        <f t="shared" si="0"/>
        <v>30</v>
      </c>
      <c r="F24" s="65">
        <f>VLOOKUP($A24,'Return Data'!$B$7:$R$2843,11,0)</f>
        <v>18.515799999999999</v>
      </c>
      <c r="G24" s="66">
        <f t="shared" si="1"/>
        <v>24</v>
      </c>
      <c r="H24" s="65">
        <f>VLOOKUP($A24,'Return Data'!$B$7:$R$2843,12,0)</f>
        <v>42.898200000000003</v>
      </c>
      <c r="I24" s="66">
        <f t="shared" si="2"/>
        <v>25</v>
      </c>
      <c r="J24" s="65">
        <f>VLOOKUP($A24,'Return Data'!$B$7:$R$2843,13,0)</f>
        <v>51.415599999999998</v>
      </c>
      <c r="K24" s="66">
        <f t="shared" si="3"/>
        <v>26</v>
      </c>
      <c r="L24" s="65">
        <f>VLOOKUP($A24,'Return Data'!$B$7:$R$2843,17,0)</f>
        <v>16.064499999999999</v>
      </c>
      <c r="M24" s="66">
        <f t="shared" si="8"/>
        <v>22</v>
      </c>
      <c r="N24" s="65">
        <f>VLOOKUP($A24,'Return Data'!$B$7:$R$2843,14,0)</f>
        <v>13.889699999999999</v>
      </c>
      <c r="O24" s="66">
        <f t="shared" si="9"/>
        <v>16</v>
      </c>
      <c r="P24" s="65">
        <f>VLOOKUP($A24,'Return Data'!$B$7:$R$2843,15,0)</f>
        <v>15.4808</v>
      </c>
      <c r="Q24" s="66">
        <f>RANK(P24,P$8:P$41,0)</f>
        <v>11</v>
      </c>
      <c r="R24" s="65">
        <f>VLOOKUP($A24,'Return Data'!$B$7:$R$2843,16,0)</f>
        <v>14.3795</v>
      </c>
      <c r="S24" s="67">
        <f t="shared" si="6"/>
        <v>23</v>
      </c>
    </row>
    <row r="25" spans="1:19" x14ac:dyDescent="0.3">
      <c r="A25" s="63" t="s">
        <v>1824</v>
      </c>
      <c r="B25" s="64">
        <f>VLOOKUP($A25,'Return Data'!$B$7:$R$2843,3,0)</f>
        <v>44372</v>
      </c>
      <c r="C25" s="65">
        <f>VLOOKUP($A25,'Return Data'!$B$7:$R$2843,4,0)</f>
        <v>110.554</v>
      </c>
      <c r="D25" s="65">
        <f>VLOOKUP($A25,'Return Data'!$B$7:$R$2843,10,0)</f>
        <v>13.851100000000001</v>
      </c>
      <c r="E25" s="66">
        <f t="shared" si="0"/>
        <v>16</v>
      </c>
      <c r="F25" s="65">
        <f>VLOOKUP($A25,'Return Data'!$B$7:$R$2843,11,0)</f>
        <v>18.482900000000001</v>
      </c>
      <c r="G25" s="66">
        <f t="shared" si="1"/>
        <v>25</v>
      </c>
      <c r="H25" s="65">
        <f>VLOOKUP($A25,'Return Data'!$B$7:$R$2843,12,0)</f>
        <v>39.915199999999999</v>
      </c>
      <c r="I25" s="66">
        <f t="shared" si="2"/>
        <v>29</v>
      </c>
      <c r="J25" s="65">
        <f>VLOOKUP($A25,'Return Data'!$B$7:$R$2843,13,0)</f>
        <v>51.120899999999999</v>
      </c>
      <c r="K25" s="66">
        <f t="shared" si="3"/>
        <v>28</v>
      </c>
      <c r="L25" s="65">
        <f>VLOOKUP($A25,'Return Data'!$B$7:$R$2843,17,0)</f>
        <v>15.626099999999999</v>
      </c>
      <c r="M25" s="66">
        <f t="shared" si="8"/>
        <v>24</v>
      </c>
      <c r="N25" s="65">
        <f>VLOOKUP($A25,'Return Data'!$B$7:$R$2843,14,0)</f>
        <v>10.5243</v>
      </c>
      <c r="O25" s="66">
        <f t="shared" si="9"/>
        <v>26</v>
      </c>
      <c r="P25" s="65">
        <f>VLOOKUP($A25,'Return Data'!$B$7:$R$2843,15,0)</f>
        <v>12.834</v>
      </c>
      <c r="Q25" s="66">
        <f>RANK(P25,P$8:P$41,0)</f>
        <v>21</v>
      </c>
      <c r="R25" s="65">
        <f>VLOOKUP($A25,'Return Data'!$B$7:$R$2843,16,0)</f>
        <v>16.074200000000001</v>
      </c>
      <c r="S25" s="67">
        <f t="shared" si="6"/>
        <v>14</v>
      </c>
    </row>
    <row r="26" spans="1:19" x14ac:dyDescent="0.3">
      <c r="A26" s="63" t="s">
        <v>1825</v>
      </c>
      <c r="B26" s="64">
        <f>VLOOKUP($A26,'Return Data'!$B$7:$R$2843,3,0)</f>
        <v>44372</v>
      </c>
      <c r="C26" s="65">
        <f>VLOOKUP($A26,'Return Data'!$B$7:$R$2843,4,0)</f>
        <v>62.1524</v>
      </c>
      <c r="D26" s="65">
        <f>VLOOKUP($A26,'Return Data'!$B$7:$R$2843,10,0)</f>
        <v>11.915100000000001</v>
      </c>
      <c r="E26" s="66">
        <f t="shared" si="0"/>
        <v>29</v>
      </c>
      <c r="F26" s="65">
        <f>VLOOKUP($A26,'Return Data'!$B$7:$R$2843,11,0)</f>
        <v>12.409800000000001</v>
      </c>
      <c r="G26" s="66">
        <f t="shared" si="1"/>
        <v>33</v>
      </c>
      <c r="H26" s="65">
        <f>VLOOKUP($A26,'Return Data'!$B$7:$R$2843,12,0)</f>
        <v>36.519799999999996</v>
      </c>
      <c r="I26" s="66">
        <f t="shared" si="2"/>
        <v>31</v>
      </c>
      <c r="J26" s="65">
        <f>VLOOKUP($A26,'Return Data'!$B$7:$R$2843,13,0)</f>
        <v>41.327399999999997</v>
      </c>
      <c r="K26" s="66">
        <f t="shared" si="3"/>
        <v>33</v>
      </c>
      <c r="L26" s="65">
        <f>VLOOKUP($A26,'Return Data'!$B$7:$R$2843,17,0)</f>
        <v>14.753299999999999</v>
      </c>
      <c r="M26" s="66">
        <f t="shared" si="8"/>
        <v>27</v>
      </c>
      <c r="N26" s="65">
        <f>VLOOKUP($A26,'Return Data'!$B$7:$R$2843,14,0)</f>
        <v>12.2682</v>
      </c>
      <c r="O26" s="66">
        <f t="shared" si="9"/>
        <v>22</v>
      </c>
      <c r="P26" s="65">
        <f>VLOOKUP($A26,'Return Data'!$B$7:$R$2843,15,0)</f>
        <v>10.504</v>
      </c>
      <c r="Q26" s="66">
        <f>RANK(P26,P$8:P$41,0)</f>
        <v>26</v>
      </c>
      <c r="R26" s="65">
        <f>VLOOKUP($A26,'Return Data'!$B$7:$R$2843,16,0)</f>
        <v>9.1475000000000009</v>
      </c>
      <c r="S26" s="67">
        <f t="shared" si="6"/>
        <v>34</v>
      </c>
    </row>
    <row r="27" spans="1:19" x14ac:dyDescent="0.3">
      <c r="A27" s="63" t="s">
        <v>1270</v>
      </c>
      <c r="B27" s="64">
        <f>VLOOKUP($A27,'Return Data'!$B$7:$R$2843,3,0)</f>
        <v>44372</v>
      </c>
      <c r="C27" s="65">
        <f>VLOOKUP($A27,'Return Data'!$B$7:$R$2843,4,0)</f>
        <v>17.9604</v>
      </c>
      <c r="D27" s="65">
        <f>VLOOKUP($A27,'Return Data'!$B$7:$R$2843,10,0)</f>
        <v>20.430499999999999</v>
      </c>
      <c r="E27" s="66">
        <f t="shared" si="0"/>
        <v>2</v>
      </c>
      <c r="F27" s="65">
        <f>VLOOKUP($A27,'Return Data'!$B$7:$R$2843,11,0)</f>
        <v>33.221600000000002</v>
      </c>
      <c r="G27" s="66">
        <f t="shared" si="1"/>
        <v>2</v>
      </c>
      <c r="H27" s="65">
        <f>VLOOKUP($A27,'Return Data'!$B$7:$R$2843,12,0)</f>
        <v>60.898000000000003</v>
      </c>
      <c r="I27" s="66">
        <f t="shared" si="2"/>
        <v>3</v>
      </c>
      <c r="J27" s="65">
        <f>VLOOKUP($A27,'Return Data'!$B$7:$R$2843,13,0)</f>
        <v>71.613699999999994</v>
      </c>
      <c r="K27" s="66">
        <f t="shared" si="3"/>
        <v>3</v>
      </c>
      <c r="L27" s="65">
        <f>VLOOKUP($A27,'Return Data'!$B$7:$R$2843,17,0)</f>
        <v>27.6418</v>
      </c>
      <c r="M27" s="66">
        <f t="shared" si="8"/>
        <v>4</v>
      </c>
      <c r="N27" s="65">
        <f>VLOOKUP($A27,'Return Data'!$B$7:$R$2843,14,0)</f>
        <v>19.634699999999999</v>
      </c>
      <c r="O27" s="66">
        <f t="shared" si="9"/>
        <v>4</v>
      </c>
      <c r="P27" s="65"/>
      <c r="Q27" s="66"/>
      <c r="R27" s="65">
        <f>VLOOKUP($A27,'Return Data'!$B$7:$R$2843,16,0)</f>
        <v>15.249000000000001</v>
      </c>
      <c r="S27" s="67">
        <f t="shared" si="6"/>
        <v>20</v>
      </c>
    </row>
    <row r="28" spans="1:19" x14ac:dyDescent="0.3">
      <c r="A28" s="63" t="s">
        <v>1820</v>
      </c>
      <c r="B28" s="64">
        <f>VLOOKUP($A28,'Return Data'!$B$7:$R$2843,3,0)</f>
        <v>44372</v>
      </c>
      <c r="C28" s="65">
        <f>VLOOKUP($A28,'Return Data'!$B$7:$R$2843,4,0)</f>
        <v>33.6252</v>
      </c>
      <c r="D28" s="65">
        <f>VLOOKUP($A28,'Return Data'!$B$7:$R$2843,10,0)</f>
        <v>9.0099</v>
      </c>
      <c r="E28" s="66">
        <f t="shared" si="0"/>
        <v>34</v>
      </c>
      <c r="F28" s="65">
        <f>VLOOKUP($A28,'Return Data'!$B$7:$R$2843,11,0)</f>
        <v>14.410299999999999</v>
      </c>
      <c r="G28" s="66">
        <f t="shared" si="1"/>
        <v>31</v>
      </c>
      <c r="H28" s="65">
        <f>VLOOKUP($A28,'Return Data'!$B$7:$R$2843,12,0)</f>
        <v>36.160299999999999</v>
      </c>
      <c r="I28" s="66">
        <f t="shared" si="2"/>
        <v>32</v>
      </c>
      <c r="J28" s="65">
        <f>VLOOKUP($A28,'Return Data'!$B$7:$R$2843,13,0)</f>
        <v>46.252499999999998</v>
      </c>
      <c r="K28" s="66">
        <f t="shared" si="3"/>
        <v>31</v>
      </c>
      <c r="L28" s="65">
        <f>VLOOKUP($A28,'Return Data'!$B$7:$R$2843,17,0)</f>
        <v>13.0207</v>
      </c>
      <c r="M28" s="66">
        <f t="shared" si="8"/>
        <v>29</v>
      </c>
      <c r="N28" s="65">
        <f>VLOOKUP($A28,'Return Data'!$B$7:$R$2843,14,0)</f>
        <v>8.3454999999999995</v>
      </c>
      <c r="O28" s="66">
        <f t="shared" si="9"/>
        <v>28</v>
      </c>
      <c r="P28" s="65">
        <f>VLOOKUP($A28,'Return Data'!$B$7:$R$2843,15,0)</f>
        <v>13.5435</v>
      </c>
      <c r="Q28" s="66">
        <f>RANK(P28,P$8:P$41,0)</f>
        <v>19</v>
      </c>
      <c r="R28" s="65">
        <f>VLOOKUP($A28,'Return Data'!$B$7:$R$2843,16,0)</f>
        <v>18.4436</v>
      </c>
      <c r="S28" s="67">
        <f t="shared" si="6"/>
        <v>7</v>
      </c>
    </row>
    <row r="29" spans="1:19" x14ac:dyDescent="0.3">
      <c r="A29" s="63" t="s">
        <v>2016</v>
      </c>
      <c r="B29" s="64">
        <f>VLOOKUP($A29,'Return Data'!$B$7:$R$2843,3,0)</f>
        <v>44372</v>
      </c>
      <c r="C29" s="65">
        <f>VLOOKUP($A29,'Return Data'!$B$7:$R$2843,4,0)</f>
        <v>14.2554</v>
      </c>
      <c r="D29" s="65">
        <f>VLOOKUP($A29,'Return Data'!$B$7:$R$2843,10,0)</f>
        <v>13.568899999999999</v>
      </c>
      <c r="E29" s="66">
        <f t="shared" si="0"/>
        <v>19</v>
      </c>
      <c r="F29" s="65">
        <f>VLOOKUP($A29,'Return Data'!$B$7:$R$2843,11,0)</f>
        <v>18.553899999999999</v>
      </c>
      <c r="G29" s="66">
        <f t="shared" si="1"/>
        <v>23</v>
      </c>
      <c r="H29" s="65">
        <f>VLOOKUP($A29,'Return Data'!$B$7:$R$2843,12,0)</f>
        <v>42.615299999999998</v>
      </c>
      <c r="I29" s="66">
        <f t="shared" si="2"/>
        <v>26</v>
      </c>
      <c r="J29" s="65">
        <f>VLOOKUP($A29,'Return Data'!$B$7:$R$2843,13,0)</f>
        <v>51.162700000000001</v>
      </c>
      <c r="K29" s="66">
        <f t="shared" si="3"/>
        <v>27</v>
      </c>
      <c r="L29" s="65">
        <f>VLOOKUP($A29,'Return Data'!$B$7:$R$2843,17,0)</f>
        <v>15.457800000000001</v>
      </c>
      <c r="M29" s="66">
        <f t="shared" si="8"/>
        <v>25</v>
      </c>
      <c r="N29" s="65"/>
      <c r="O29" s="66"/>
      <c r="P29" s="65"/>
      <c r="Q29" s="66"/>
      <c r="R29" s="65">
        <f>VLOOKUP($A29,'Return Data'!$B$7:$R$2843,16,0)</f>
        <v>12.705</v>
      </c>
      <c r="S29" s="67">
        <f t="shared" si="6"/>
        <v>28</v>
      </c>
    </row>
    <row r="30" spans="1:19" x14ac:dyDescent="0.3">
      <c r="A30" s="63" t="s">
        <v>1271</v>
      </c>
      <c r="B30" s="64">
        <f>VLOOKUP($A30,'Return Data'!$B$7:$R$2843,3,0)</f>
        <v>44372</v>
      </c>
      <c r="C30" s="65">
        <f>VLOOKUP($A30,'Return Data'!$B$7:$R$2843,4,0)</f>
        <v>125.2403</v>
      </c>
      <c r="D30" s="65">
        <f>VLOOKUP($A30,'Return Data'!$B$7:$R$2843,10,0)</f>
        <v>14.3879</v>
      </c>
      <c r="E30" s="66">
        <f t="shared" si="0"/>
        <v>11</v>
      </c>
      <c r="F30" s="65">
        <f>VLOOKUP($A30,'Return Data'!$B$7:$R$2843,11,0)</f>
        <v>29.502400000000002</v>
      </c>
      <c r="G30" s="66">
        <f t="shared" si="1"/>
        <v>3</v>
      </c>
      <c r="H30" s="65">
        <f>VLOOKUP($A30,'Return Data'!$B$7:$R$2843,12,0)</f>
        <v>60.342500000000001</v>
      </c>
      <c r="I30" s="66">
        <f t="shared" si="2"/>
        <v>4</v>
      </c>
      <c r="J30" s="65">
        <f>VLOOKUP($A30,'Return Data'!$B$7:$R$2843,13,0)</f>
        <v>69.446100000000001</v>
      </c>
      <c r="K30" s="66">
        <f t="shared" si="3"/>
        <v>4</v>
      </c>
      <c r="L30" s="65">
        <f>VLOOKUP($A30,'Return Data'!$B$7:$R$2843,17,0)</f>
        <v>12.250299999999999</v>
      </c>
      <c r="M30" s="66">
        <f t="shared" si="8"/>
        <v>30</v>
      </c>
      <c r="N30" s="65">
        <f>VLOOKUP($A30,'Return Data'!$B$7:$R$2843,14,0)</f>
        <v>12.162000000000001</v>
      </c>
      <c r="O30" s="66">
        <f t="shared" ref="O30:O35" si="10">RANK(N30,N$8:N$41,0)</f>
        <v>23</v>
      </c>
      <c r="P30" s="65">
        <f>VLOOKUP($A30,'Return Data'!$B$7:$R$2843,15,0)</f>
        <v>12.5457</v>
      </c>
      <c r="Q30" s="66">
        <f t="shared" ref="Q30:Q35" si="11">RANK(P30,P$8:P$41,0)</f>
        <v>23</v>
      </c>
      <c r="R30" s="65">
        <f>VLOOKUP($A30,'Return Data'!$B$7:$R$2843,16,0)</f>
        <v>16.824400000000001</v>
      </c>
      <c r="S30" s="67">
        <f t="shared" si="6"/>
        <v>11</v>
      </c>
    </row>
    <row r="31" spans="1:19" x14ac:dyDescent="0.3">
      <c r="A31" s="63" t="s">
        <v>1780</v>
      </c>
      <c r="B31" s="64">
        <f>VLOOKUP($A31,'Return Data'!$B$7:$R$2843,3,0)</f>
        <v>44372</v>
      </c>
      <c r="C31" s="65">
        <f>VLOOKUP($A31,'Return Data'!$B$7:$R$2843,4,0)</f>
        <v>42.735100000000003</v>
      </c>
      <c r="D31" s="65">
        <f>VLOOKUP($A31,'Return Data'!$B$7:$R$2843,10,0)</f>
        <v>14.153</v>
      </c>
      <c r="E31" s="66">
        <f t="shared" si="0"/>
        <v>15</v>
      </c>
      <c r="F31" s="65">
        <f>VLOOKUP($A31,'Return Data'!$B$7:$R$2843,11,0)</f>
        <v>22.6248</v>
      </c>
      <c r="G31" s="66">
        <f t="shared" si="1"/>
        <v>15</v>
      </c>
      <c r="H31" s="65">
        <f>VLOOKUP($A31,'Return Data'!$B$7:$R$2843,12,0)</f>
        <v>40.877200000000002</v>
      </c>
      <c r="I31" s="66">
        <f t="shared" si="2"/>
        <v>28</v>
      </c>
      <c r="J31" s="65">
        <f>VLOOKUP($A31,'Return Data'!$B$7:$R$2843,13,0)</f>
        <v>58.650100000000002</v>
      </c>
      <c r="K31" s="66">
        <f t="shared" si="3"/>
        <v>18</v>
      </c>
      <c r="L31" s="65">
        <f>VLOOKUP($A31,'Return Data'!$B$7:$R$2843,17,0)</f>
        <v>30.044899999999998</v>
      </c>
      <c r="M31" s="66">
        <f t="shared" si="8"/>
        <v>3</v>
      </c>
      <c r="N31" s="65">
        <f>VLOOKUP($A31,'Return Data'!$B$7:$R$2843,14,0)</f>
        <v>20.5685</v>
      </c>
      <c r="O31" s="66">
        <f t="shared" si="10"/>
        <v>3</v>
      </c>
      <c r="P31" s="65">
        <f>VLOOKUP($A31,'Return Data'!$B$7:$R$2843,15,0)</f>
        <v>19.9788</v>
      </c>
      <c r="Q31" s="66">
        <f t="shared" si="11"/>
        <v>2</v>
      </c>
      <c r="R31" s="65">
        <f>VLOOKUP($A31,'Return Data'!$B$7:$R$2843,16,0)</f>
        <v>19.688099999999999</v>
      </c>
      <c r="S31" s="67">
        <f t="shared" si="6"/>
        <v>3</v>
      </c>
    </row>
    <row r="32" spans="1:19" x14ac:dyDescent="0.3">
      <c r="A32" s="63" t="s">
        <v>1811</v>
      </c>
      <c r="B32" s="64">
        <f>VLOOKUP($A32,'Return Data'!$B$7:$R$2843,3,0)</f>
        <v>44372</v>
      </c>
      <c r="C32" s="65">
        <f>VLOOKUP($A32,'Return Data'!$B$7:$R$2843,4,0)</f>
        <v>23.39</v>
      </c>
      <c r="D32" s="65">
        <f>VLOOKUP($A32,'Return Data'!$B$7:$R$2843,10,0)</f>
        <v>18.5504</v>
      </c>
      <c r="E32" s="66">
        <f t="shared" si="0"/>
        <v>4</v>
      </c>
      <c r="F32" s="65">
        <f>VLOOKUP($A32,'Return Data'!$B$7:$R$2843,11,0)</f>
        <v>26.0916</v>
      </c>
      <c r="G32" s="66">
        <f t="shared" si="1"/>
        <v>7</v>
      </c>
      <c r="H32" s="65">
        <f>VLOOKUP($A32,'Return Data'!$B$7:$R$2843,12,0)</f>
        <v>54.593499999999999</v>
      </c>
      <c r="I32" s="66">
        <f t="shared" si="2"/>
        <v>7</v>
      </c>
      <c r="J32" s="65">
        <f>VLOOKUP($A32,'Return Data'!$B$7:$R$2843,13,0)</f>
        <v>76.129499999999993</v>
      </c>
      <c r="K32" s="66">
        <f t="shared" si="3"/>
        <v>2</v>
      </c>
      <c r="L32" s="65">
        <f>VLOOKUP($A32,'Return Data'!$B$7:$R$2843,17,0)</f>
        <v>31.0945</v>
      </c>
      <c r="M32" s="66">
        <f t="shared" si="8"/>
        <v>2</v>
      </c>
      <c r="N32" s="65">
        <f>VLOOKUP($A32,'Return Data'!$B$7:$R$2843,14,0)</f>
        <v>21.4496</v>
      </c>
      <c r="O32" s="66">
        <f t="shared" si="10"/>
        <v>2</v>
      </c>
      <c r="P32" s="65">
        <f>VLOOKUP($A32,'Return Data'!$B$7:$R$2843,15,0)</f>
        <v>18.956900000000001</v>
      </c>
      <c r="Q32" s="66">
        <f t="shared" si="11"/>
        <v>3</v>
      </c>
      <c r="R32" s="65">
        <f>VLOOKUP($A32,'Return Data'!$B$7:$R$2843,16,0)</f>
        <v>14.402699999999999</v>
      </c>
      <c r="S32" s="67">
        <f t="shared" si="6"/>
        <v>22</v>
      </c>
    </row>
    <row r="33" spans="1:19" x14ac:dyDescent="0.3">
      <c r="A33" s="63" t="s">
        <v>1273</v>
      </c>
      <c r="B33" s="64">
        <f>VLOOKUP($A33,'Return Data'!$B$7:$R$2843,3,0)</f>
        <v>44372</v>
      </c>
      <c r="C33" s="65">
        <f>VLOOKUP($A33,'Return Data'!$B$7:$R$2843,4,0)</f>
        <v>202.82</v>
      </c>
      <c r="D33" s="65">
        <f>VLOOKUP($A33,'Return Data'!$B$7:$R$2843,10,0)</f>
        <v>15.9369</v>
      </c>
      <c r="E33" s="66">
        <f t="shared" si="0"/>
        <v>5</v>
      </c>
      <c r="F33" s="65">
        <f>VLOOKUP($A33,'Return Data'!$B$7:$R$2843,11,0)</f>
        <v>25.189800000000002</v>
      </c>
      <c r="G33" s="66">
        <f t="shared" si="1"/>
        <v>9</v>
      </c>
      <c r="H33" s="65">
        <f>VLOOKUP($A33,'Return Data'!$B$7:$R$2843,12,0)</f>
        <v>51.471200000000003</v>
      </c>
      <c r="I33" s="66">
        <f t="shared" si="2"/>
        <v>15</v>
      </c>
      <c r="J33" s="65">
        <f>VLOOKUP($A33,'Return Data'!$B$7:$R$2843,13,0)</f>
        <v>63.459099999999999</v>
      </c>
      <c r="K33" s="66">
        <f t="shared" si="3"/>
        <v>10</v>
      </c>
      <c r="L33" s="65">
        <f>VLOOKUP($A33,'Return Data'!$B$7:$R$2843,17,0)</f>
        <v>19.5669</v>
      </c>
      <c r="M33" s="66">
        <f t="shared" si="8"/>
        <v>17</v>
      </c>
      <c r="N33" s="65">
        <f>VLOOKUP($A33,'Return Data'!$B$7:$R$2843,14,0)</f>
        <v>12.969900000000001</v>
      </c>
      <c r="O33" s="66">
        <f t="shared" si="10"/>
        <v>21</v>
      </c>
      <c r="P33" s="65">
        <f>VLOOKUP($A33,'Return Data'!$B$7:$R$2843,15,0)</f>
        <v>16.389800000000001</v>
      </c>
      <c r="Q33" s="66">
        <f t="shared" si="11"/>
        <v>9</v>
      </c>
      <c r="R33" s="65">
        <f>VLOOKUP($A33,'Return Data'!$B$7:$R$2843,16,0)</f>
        <v>15.666700000000001</v>
      </c>
      <c r="S33" s="67">
        <f t="shared" si="6"/>
        <v>18</v>
      </c>
    </row>
    <row r="34" spans="1:19" x14ac:dyDescent="0.3">
      <c r="A34" s="63" t="s">
        <v>1275</v>
      </c>
      <c r="B34" s="64">
        <f>VLOOKUP($A34,'Return Data'!$B$7:$R$2843,3,0)</f>
        <v>44372</v>
      </c>
      <c r="C34" s="65">
        <f>VLOOKUP($A34,'Return Data'!$B$7:$R$2843,4,0)</f>
        <v>360.46469999999999</v>
      </c>
      <c r="D34" s="65">
        <f>VLOOKUP($A34,'Return Data'!$B$7:$R$2843,10,0)</f>
        <v>23.0303</v>
      </c>
      <c r="E34" s="66">
        <f t="shared" si="0"/>
        <v>1</v>
      </c>
      <c r="F34" s="65">
        <f>VLOOKUP($A34,'Return Data'!$B$7:$R$2843,11,0)</f>
        <v>37.668799999999997</v>
      </c>
      <c r="G34" s="66">
        <f t="shared" si="1"/>
        <v>1</v>
      </c>
      <c r="H34" s="65">
        <f>VLOOKUP($A34,'Return Data'!$B$7:$R$2843,12,0)</f>
        <v>64.528999999999996</v>
      </c>
      <c r="I34" s="66">
        <f t="shared" si="2"/>
        <v>1</v>
      </c>
      <c r="J34" s="65">
        <f>VLOOKUP($A34,'Return Data'!$B$7:$R$2843,13,0)</f>
        <v>93.863500000000002</v>
      </c>
      <c r="K34" s="66">
        <f t="shared" si="3"/>
        <v>1</v>
      </c>
      <c r="L34" s="65">
        <f>VLOOKUP($A34,'Return Data'!$B$7:$R$2843,17,0)</f>
        <v>40.658200000000001</v>
      </c>
      <c r="M34" s="66">
        <f t="shared" si="8"/>
        <v>1</v>
      </c>
      <c r="N34" s="65">
        <f>VLOOKUP($A34,'Return Data'!$B$7:$R$2843,14,0)</f>
        <v>27.165700000000001</v>
      </c>
      <c r="O34" s="66">
        <f t="shared" si="10"/>
        <v>1</v>
      </c>
      <c r="P34" s="65">
        <f>VLOOKUP($A34,'Return Data'!$B$7:$R$2843,15,0)</f>
        <v>22.8461</v>
      </c>
      <c r="Q34" s="66">
        <f t="shared" si="11"/>
        <v>1</v>
      </c>
      <c r="R34" s="65">
        <f>VLOOKUP($A34,'Return Data'!$B$7:$R$2843,16,0)</f>
        <v>19.335699999999999</v>
      </c>
      <c r="S34" s="67">
        <f t="shared" si="6"/>
        <v>4</v>
      </c>
    </row>
    <row r="35" spans="1:19" x14ac:dyDescent="0.3">
      <c r="A35" s="63" t="s">
        <v>1813</v>
      </c>
      <c r="B35" s="64">
        <f>VLOOKUP($A35,'Return Data'!$B$7:$R$2843,3,0)</f>
        <v>44372</v>
      </c>
      <c r="C35" s="65">
        <f>VLOOKUP($A35,'Return Data'!$B$7:$R$2843,4,0)</f>
        <v>69.022599999999997</v>
      </c>
      <c r="D35" s="65">
        <f>VLOOKUP($A35,'Return Data'!$B$7:$R$2843,10,0)</f>
        <v>13.152200000000001</v>
      </c>
      <c r="E35" s="66">
        <f t="shared" si="0"/>
        <v>23</v>
      </c>
      <c r="F35" s="65">
        <f>VLOOKUP($A35,'Return Data'!$B$7:$R$2843,11,0)</f>
        <v>21.1967</v>
      </c>
      <c r="G35" s="66">
        <f t="shared" si="1"/>
        <v>18</v>
      </c>
      <c r="H35" s="65">
        <f>VLOOKUP($A35,'Return Data'!$B$7:$R$2843,12,0)</f>
        <v>51.0702</v>
      </c>
      <c r="I35" s="66">
        <f t="shared" si="2"/>
        <v>16</v>
      </c>
      <c r="J35" s="65">
        <f>VLOOKUP($A35,'Return Data'!$B$7:$R$2843,13,0)</f>
        <v>60.064300000000003</v>
      </c>
      <c r="K35" s="66">
        <f t="shared" si="3"/>
        <v>16</v>
      </c>
      <c r="L35" s="65">
        <f>VLOOKUP($A35,'Return Data'!$B$7:$R$2843,17,0)</f>
        <v>17.725999999999999</v>
      </c>
      <c r="M35" s="66">
        <f t="shared" si="8"/>
        <v>20</v>
      </c>
      <c r="N35" s="65">
        <f>VLOOKUP($A35,'Return Data'!$B$7:$R$2843,14,0)</f>
        <v>13.978199999999999</v>
      </c>
      <c r="O35" s="66">
        <f t="shared" si="10"/>
        <v>15</v>
      </c>
      <c r="P35" s="65">
        <f>VLOOKUP($A35,'Return Data'!$B$7:$R$2843,15,0)</f>
        <v>14.8772</v>
      </c>
      <c r="Q35" s="66">
        <f t="shared" si="11"/>
        <v>15</v>
      </c>
      <c r="R35" s="65">
        <f>VLOOKUP($A35,'Return Data'!$B$7:$R$2843,16,0)</f>
        <v>13.020200000000001</v>
      </c>
      <c r="S35" s="67">
        <f t="shared" si="6"/>
        <v>26</v>
      </c>
    </row>
    <row r="36" spans="1:19" x14ac:dyDescent="0.3">
      <c r="A36" s="63" t="s">
        <v>1815</v>
      </c>
      <c r="B36" s="64">
        <f>VLOOKUP($A36,'Return Data'!$B$7:$R$2843,3,0)</f>
        <v>44372</v>
      </c>
      <c r="C36" s="65">
        <f>VLOOKUP($A36,'Return Data'!$B$7:$R$2843,4,0)</f>
        <v>13.3368</v>
      </c>
      <c r="D36" s="65">
        <f>VLOOKUP($A36,'Return Data'!$B$7:$R$2843,10,0)</f>
        <v>9.3950999999999993</v>
      </c>
      <c r="E36" s="66">
        <f t="shared" si="0"/>
        <v>33</v>
      </c>
      <c r="F36" s="65">
        <f>VLOOKUP($A36,'Return Data'!$B$7:$R$2843,11,0)</f>
        <v>10.821400000000001</v>
      </c>
      <c r="G36" s="66">
        <f t="shared" si="1"/>
        <v>34</v>
      </c>
      <c r="H36" s="65">
        <f>VLOOKUP($A36,'Return Data'!$B$7:$R$2843,12,0)</f>
        <v>32.926699999999997</v>
      </c>
      <c r="I36" s="66">
        <f t="shared" si="2"/>
        <v>34</v>
      </c>
      <c r="J36" s="65">
        <f>VLOOKUP($A36,'Return Data'!$B$7:$R$2843,13,0)</f>
        <v>40.357799999999997</v>
      </c>
      <c r="K36" s="66">
        <f t="shared" si="3"/>
        <v>34</v>
      </c>
      <c r="L36" s="65">
        <f>VLOOKUP($A36,'Return Data'!$B$7:$R$2843,17,0)</f>
        <v>11.9407</v>
      </c>
      <c r="M36" s="66">
        <f t="shared" si="8"/>
        <v>31</v>
      </c>
      <c r="N36" s="65"/>
      <c r="O36" s="66"/>
      <c r="P36" s="65"/>
      <c r="Q36" s="66"/>
      <c r="R36" s="65">
        <f>VLOOKUP($A36,'Return Data'!$B$7:$R$2843,16,0)</f>
        <v>11.070399999999999</v>
      </c>
      <c r="S36" s="67">
        <f t="shared" si="6"/>
        <v>32</v>
      </c>
    </row>
    <row r="37" spans="1:19" x14ac:dyDescent="0.3">
      <c r="A37" s="63" t="s">
        <v>1278</v>
      </c>
      <c r="B37" s="64">
        <f>VLOOKUP($A37,'Return Data'!$B$7:$R$2843,3,0)</f>
        <v>44372</v>
      </c>
      <c r="C37" s="65">
        <f>VLOOKUP($A37,'Return Data'!$B$7:$R$2843,4,0)</f>
        <v>14.6778</v>
      </c>
      <c r="D37" s="65">
        <f>VLOOKUP($A37,'Return Data'!$B$7:$R$2843,10,0)</f>
        <v>15.0433</v>
      </c>
      <c r="E37" s="66">
        <f t="shared" si="0"/>
        <v>8</v>
      </c>
      <c r="F37" s="65">
        <f>VLOOKUP($A37,'Return Data'!$B$7:$R$2843,11,0)</f>
        <v>23.822500000000002</v>
      </c>
      <c r="G37" s="66">
        <f t="shared" si="1"/>
        <v>12</v>
      </c>
      <c r="H37" s="65">
        <f>VLOOKUP($A37,'Return Data'!$B$7:$R$2843,12,0)</f>
        <v>47.524500000000003</v>
      </c>
      <c r="I37" s="66">
        <f t="shared" si="2"/>
        <v>19</v>
      </c>
      <c r="J37" s="65">
        <f>VLOOKUP($A37,'Return Data'!$B$7:$R$2843,13,0)</f>
        <v>59.857500000000002</v>
      </c>
      <c r="K37" s="66">
        <f t="shared" si="3"/>
        <v>17</v>
      </c>
      <c r="L37" s="65"/>
      <c r="M37" s="66"/>
      <c r="N37" s="65"/>
      <c r="O37" s="66"/>
      <c r="P37" s="65"/>
      <c r="Q37" s="66"/>
      <c r="R37" s="65">
        <f>VLOOKUP($A37,'Return Data'!$B$7:$R$2843,16,0)</f>
        <v>23.7225</v>
      </c>
      <c r="S37" s="67">
        <f t="shared" si="6"/>
        <v>1</v>
      </c>
    </row>
    <row r="38" spans="1:19" x14ac:dyDescent="0.3">
      <c r="A38" s="102" t="s">
        <v>1793</v>
      </c>
      <c r="B38" s="64">
        <f>VLOOKUP($A38,'Return Data'!$B$7:$R$2843,3,0)</f>
        <v>44372</v>
      </c>
      <c r="C38" s="65">
        <f>VLOOKUP($A38,'Return Data'!$B$7:$R$2843,4,0)</f>
        <v>14.5547</v>
      </c>
      <c r="D38" s="65">
        <f>VLOOKUP($A38,'Return Data'!$B$7:$R$2843,10,0)</f>
        <v>11.3613</v>
      </c>
      <c r="E38" s="66">
        <f t="shared" si="0"/>
        <v>31</v>
      </c>
      <c r="F38" s="65">
        <f>VLOOKUP($A38,'Return Data'!$B$7:$R$2843,11,0)</f>
        <v>14.7431</v>
      </c>
      <c r="G38" s="66">
        <f t="shared" si="1"/>
        <v>30</v>
      </c>
      <c r="H38" s="65">
        <f>VLOOKUP($A38,'Return Data'!$B$7:$R$2843,12,0)</f>
        <v>33.293300000000002</v>
      </c>
      <c r="I38" s="66">
        <f t="shared" si="2"/>
        <v>33</v>
      </c>
      <c r="J38" s="65">
        <f>VLOOKUP($A38,'Return Data'!$B$7:$R$2843,13,0)</f>
        <v>46.124200000000002</v>
      </c>
      <c r="K38" s="66">
        <f t="shared" si="3"/>
        <v>32</v>
      </c>
      <c r="L38" s="65">
        <f>VLOOKUP($A38,'Return Data'!$B$7:$R$2843,17,0)</f>
        <v>17.657599999999999</v>
      </c>
      <c r="M38" s="66">
        <f>RANK(L38,L$8:L$41,0)</f>
        <v>21</v>
      </c>
      <c r="N38" s="65"/>
      <c r="O38" s="66"/>
      <c r="P38" s="65"/>
      <c r="Q38" s="66"/>
      <c r="R38" s="65">
        <f>VLOOKUP($A38,'Return Data'!$B$7:$R$2843,16,0)</f>
        <v>14.329599999999999</v>
      </c>
      <c r="S38" s="67">
        <f t="shared" si="6"/>
        <v>24</v>
      </c>
    </row>
    <row r="39" spans="1:19" x14ac:dyDescent="0.3">
      <c r="A39" s="63" t="s">
        <v>1817</v>
      </c>
      <c r="B39" s="64">
        <f>VLOOKUP($A39,'Return Data'!$B$7:$R$2843,3,0)</f>
        <v>44372</v>
      </c>
      <c r="C39" s="65">
        <f>VLOOKUP($A39,'Return Data'!$B$7:$R$2843,4,0)</f>
        <v>137.32</v>
      </c>
      <c r="D39" s="65">
        <f>VLOOKUP($A39,'Return Data'!$B$7:$R$2843,10,0)</f>
        <v>12.327199999999999</v>
      </c>
      <c r="E39" s="66">
        <f t="shared" si="0"/>
        <v>26</v>
      </c>
      <c r="F39" s="65">
        <f>VLOOKUP($A39,'Return Data'!$B$7:$R$2843,11,0)</f>
        <v>16.087599999999998</v>
      </c>
      <c r="G39" s="66">
        <f t="shared" si="1"/>
        <v>29</v>
      </c>
      <c r="H39" s="65">
        <f>VLOOKUP($A39,'Return Data'!$B$7:$R$2843,12,0)</f>
        <v>37.471200000000003</v>
      </c>
      <c r="I39" s="66">
        <f t="shared" si="2"/>
        <v>30</v>
      </c>
      <c r="J39" s="65">
        <f>VLOOKUP($A39,'Return Data'!$B$7:$R$2843,13,0)</f>
        <v>47.6083</v>
      </c>
      <c r="K39" s="66">
        <f t="shared" si="3"/>
        <v>30</v>
      </c>
      <c r="L39" s="65">
        <f>VLOOKUP($A39,'Return Data'!$B$7:$R$2843,17,0)</f>
        <v>10.2662</v>
      </c>
      <c r="M39" s="66">
        <f>RANK(L39,L$8:L$41,0)</f>
        <v>32</v>
      </c>
      <c r="N39" s="65">
        <f>VLOOKUP($A39,'Return Data'!$B$7:$R$2843,14,0)</f>
        <v>7.5438999999999998</v>
      </c>
      <c r="O39" s="66">
        <f>RANK(N39,N$8:N$41,0)</f>
        <v>29</v>
      </c>
      <c r="P39" s="65">
        <f>VLOOKUP($A39,'Return Data'!$B$7:$R$2843,15,0)</f>
        <v>9.5845000000000002</v>
      </c>
      <c r="Q39" s="66">
        <f>RANK(P39,P$8:P$41,0)</f>
        <v>27</v>
      </c>
      <c r="R39" s="65">
        <f>VLOOKUP($A39,'Return Data'!$B$7:$R$2843,16,0)</f>
        <v>10.0246</v>
      </c>
      <c r="S39" s="67">
        <f t="shared" si="6"/>
        <v>33</v>
      </c>
    </row>
    <row r="40" spans="1:19" x14ac:dyDescent="0.3">
      <c r="A40" s="63" t="s">
        <v>1803</v>
      </c>
      <c r="B40" s="64">
        <f>VLOOKUP($A40,'Return Data'!$B$7:$R$2843,3,0)</f>
        <v>44372</v>
      </c>
      <c r="C40" s="65">
        <f>VLOOKUP($A40,'Return Data'!$B$7:$R$2843,4,0)</f>
        <v>29.9</v>
      </c>
      <c r="D40" s="65">
        <f>VLOOKUP($A40,'Return Data'!$B$7:$R$2843,10,0)</f>
        <v>14.3841</v>
      </c>
      <c r="E40" s="66">
        <f t="shared" si="0"/>
        <v>12</v>
      </c>
      <c r="F40" s="65">
        <f>VLOOKUP($A40,'Return Data'!$B$7:$R$2843,11,0)</f>
        <v>21.298200000000001</v>
      </c>
      <c r="G40" s="66">
        <f t="shared" si="1"/>
        <v>17</v>
      </c>
      <c r="H40" s="65">
        <f>VLOOKUP($A40,'Return Data'!$B$7:$R$2843,12,0)</f>
        <v>46.928699999999999</v>
      </c>
      <c r="I40" s="66">
        <f t="shared" si="2"/>
        <v>20</v>
      </c>
      <c r="J40" s="65">
        <f>VLOOKUP($A40,'Return Data'!$B$7:$R$2843,13,0)</f>
        <v>61.709000000000003</v>
      </c>
      <c r="K40" s="66">
        <f t="shared" si="3"/>
        <v>13</v>
      </c>
      <c r="L40" s="65">
        <f>VLOOKUP($A40,'Return Data'!$B$7:$R$2843,17,0)</f>
        <v>23.006699999999999</v>
      </c>
      <c r="M40" s="66">
        <f>RANK(L40,L$8:L$41,0)</f>
        <v>8</v>
      </c>
      <c r="N40" s="65">
        <f>VLOOKUP($A40,'Return Data'!$B$7:$R$2843,14,0)</f>
        <v>16.751899999999999</v>
      </c>
      <c r="O40" s="66">
        <f>RANK(N40,N$8:N$41,0)</f>
        <v>8</v>
      </c>
      <c r="P40" s="65">
        <f>VLOOKUP($A40,'Return Data'!$B$7:$R$2843,15,0)</f>
        <v>15.130699999999999</v>
      </c>
      <c r="Q40" s="66">
        <f>RANK(P40,P$8:P$41,0)</f>
        <v>13</v>
      </c>
      <c r="R40" s="65">
        <f>VLOOKUP($A40,'Return Data'!$B$7:$R$2843,16,0)</f>
        <v>11.5151</v>
      </c>
      <c r="S40" s="67">
        <f t="shared" si="6"/>
        <v>31</v>
      </c>
    </row>
    <row r="41" spans="1:19" x14ac:dyDescent="0.3">
      <c r="A41" s="63" t="s">
        <v>1876</v>
      </c>
      <c r="B41" s="64">
        <f>VLOOKUP($A41,'Return Data'!$B$7:$R$2843,3,0)</f>
        <v>44372</v>
      </c>
      <c r="C41" s="65">
        <f>VLOOKUP($A41,'Return Data'!$B$7:$R$2843,4,0)</f>
        <v>230.73570000000001</v>
      </c>
      <c r="D41" s="65">
        <f>VLOOKUP($A41,'Return Data'!$B$7:$R$2843,10,0)</f>
        <v>12.0702</v>
      </c>
      <c r="E41" s="66">
        <f t="shared" si="0"/>
        <v>28</v>
      </c>
      <c r="F41" s="65">
        <f>VLOOKUP($A41,'Return Data'!$B$7:$R$2843,11,0)</f>
        <v>18.026</v>
      </c>
      <c r="G41" s="66">
        <f t="shared" si="1"/>
        <v>27</v>
      </c>
      <c r="H41" s="65">
        <f>VLOOKUP($A41,'Return Data'!$B$7:$R$2843,12,0)</f>
        <v>52.226900000000001</v>
      </c>
      <c r="I41" s="66">
        <f t="shared" si="2"/>
        <v>12</v>
      </c>
      <c r="J41" s="65">
        <f>VLOOKUP($A41,'Return Data'!$B$7:$R$2843,13,0)</f>
        <v>68.294399999999996</v>
      </c>
      <c r="K41" s="66">
        <f t="shared" si="3"/>
        <v>5</v>
      </c>
      <c r="L41" s="65">
        <f>VLOOKUP($A41,'Return Data'!$B$7:$R$2843,17,0)</f>
        <v>27.628599999999999</v>
      </c>
      <c r="M41" s="66">
        <f>RANK(L41,L$8:L$41,0)</f>
        <v>5</v>
      </c>
      <c r="N41" s="65">
        <f>VLOOKUP($A41,'Return Data'!$B$7:$R$2843,14,0)</f>
        <v>18.3826</v>
      </c>
      <c r="O41" s="66">
        <f>RANK(N41,N$8:N$41,0)</f>
        <v>5</v>
      </c>
      <c r="P41" s="65">
        <f>VLOOKUP($A41,'Return Data'!$B$7:$R$2843,15,0)</f>
        <v>17.799099999999999</v>
      </c>
      <c r="Q41" s="66">
        <f>RANK(P41,P$8:P$41,0)</f>
        <v>6</v>
      </c>
      <c r="R41" s="65">
        <f>VLOOKUP($A41,'Return Data'!$B$7:$R$2843,16,0)</f>
        <v>16.053100000000001</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14.065955882352942</v>
      </c>
      <c r="E43" s="74"/>
      <c r="F43" s="75">
        <f>AVERAGE(F8:F41)</f>
        <v>21.50826470588235</v>
      </c>
      <c r="G43" s="74"/>
      <c r="H43" s="75">
        <f>AVERAGE(H8:H41)</f>
        <v>48.343002941176458</v>
      </c>
      <c r="I43" s="74"/>
      <c r="J43" s="75">
        <f>AVERAGE(J8:J41)</f>
        <v>59.004111764705897</v>
      </c>
      <c r="K43" s="74"/>
      <c r="L43" s="75">
        <f>AVERAGE(L8:L41)</f>
        <v>19.905471875</v>
      </c>
      <c r="M43" s="74"/>
      <c r="N43" s="75">
        <f>AVERAGE(N8:N41)</f>
        <v>14.694924137931032</v>
      </c>
      <c r="O43" s="74"/>
      <c r="P43" s="75">
        <f>AVERAGE(P8:P41)</f>
        <v>15.13948148148148</v>
      </c>
      <c r="Q43" s="74"/>
      <c r="R43" s="75">
        <f>AVERAGE(R8:R41)</f>
        <v>15.595729411764708</v>
      </c>
      <c r="S43" s="76"/>
    </row>
    <row r="44" spans="1:19" x14ac:dyDescent="0.3">
      <c r="A44" s="73" t="s">
        <v>28</v>
      </c>
      <c r="B44" s="74"/>
      <c r="C44" s="74"/>
      <c r="D44" s="75">
        <f>MIN(D8:D41)</f>
        <v>9.0099</v>
      </c>
      <c r="E44" s="74"/>
      <c r="F44" s="75">
        <f>MIN(F8:F41)</f>
        <v>10.821400000000001</v>
      </c>
      <c r="G44" s="74"/>
      <c r="H44" s="75">
        <f>MIN(H8:H41)</f>
        <v>32.926699999999997</v>
      </c>
      <c r="I44" s="74"/>
      <c r="J44" s="75">
        <f>MIN(J8:J41)</f>
        <v>40.357799999999997</v>
      </c>
      <c r="K44" s="74"/>
      <c r="L44" s="75">
        <f>MIN(L8:L41)</f>
        <v>10.2662</v>
      </c>
      <c r="M44" s="74"/>
      <c r="N44" s="75">
        <f>MIN(N8:N41)</f>
        <v>7.5438999999999998</v>
      </c>
      <c r="O44" s="74"/>
      <c r="P44" s="75">
        <f>MIN(P8:P41)</f>
        <v>9.5845000000000002</v>
      </c>
      <c r="Q44" s="74"/>
      <c r="R44" s="75">
        <f>MIN(R8:R41)</f>
        <v>9.1475000000000009</v>
      </c>
      <c r="S44" s="76"/>
    </row>
    <row r="45" spans="1:19" ht="15" thickBot="1" x14ac:dyDescent="0.35">
      <c r="A45" s="77" t="s">
        <v>29</v>
      </c>
      <c r="B45" s="78"/>
      <c r="C45" s="78"/>
      <c r="D45" s="79">
        <f>MAX(D8:D41)</f>
        <v>23.0303</v>
      </c>
      <c r="E45" s="78"/>
      <c r="F45" s="79">
        <f>MAX(F8:F41)</f>
        <v>37.668799999999997</v>
      </c>
      <c r="G45" s="78"/>
      <c r="H45" s="79">
        <f>MAX(H8:H41)</f>
        <v>64.528999999999996</v>
      </c>
      <c r="I45" s="78"/>
      <c r="J45" s="79">
        <f>MAX(J8:J41)</f>
        <v>93.863500000000002</v>
      </c>
      <c r="K45" s="78"/>
      <c r="L45" s="79">
        <f>MAX(L8:L41)</f>
        <v>40.658200000000001</v>
      </c>
      <c r="M45" s="78"/>
      <c r="N45" s="79">
        <f>MAX(N8:N41)</f>
        <v>27.165700000000001</v>
      </c>
      <c r="O45" s="78"/>
      <c r="P45" s="79">
        <f>MAX(P8:P41)</f>
        <v>22.8461</v>
      </c>
      <c r="Q45" s="78"/>
      <c r="R45" s="79">
        <f>MAX(R8:R41)</f>
        <v>23.7225</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44372</v>
      </c>
      <c r="C8" s="65">
        <f>VLOOKUP($A8,'Return Data'!$B$7:$R$2843,4,0)</f>
        <v>66.632000000000005</v>
      </c>
      <c r="D8" s="65">
        <f>VLOOKUP($A8,'Return Data'!$B$7:$R$2843,10,0)</f>
        <v>17.102</v>
      </c>
      <c r="E8" s="66">
        <f>RANK(D8,D$8:D$23,0)</f>
        <v>2</v>
      </c>
      <c r="F8" s="65">
        <f>VLOOKUP($A8,'Return Data'!$B$7:$R$2843,11,0)</f>
        <v>26.8504</v>
      </c>
      <c r="G8" s="66">
        <f>RANK(F8,F$8:F$23,0)</f>
        <v>3</v>
      </c>
      <c r="H8" s="65">
        <f>VLOOKUP($A8,'Return Data'!$B$7:$R$2843,12,0)</f>
        <v>53.608499999999999</v>
      </c>
      <c r="I8" s="66">
        <f>RANK(H8,H$8:H$23,0)</f>
        <v>5</v>
      </c>
      <c r="J8" s="65">
        <f>VLOOKUP($A8,'Return Data'!$B$7:$R$2843,13,0)</f>
        <v>69.575999999999993</v>
      </c>
      <c r="K8" s="66">
        <f>RANK(J8,J$8:J$23,0)</f>
        <v>4</v>
      </c>
      <c r="L8" s="65">
        <f>VLOOKUP($A8,'Return Data'!$B$7:$R$2843,17,0)</f>
        <v>15.588100000000001</v>
      </c>
      <c r="M8" s="66">
        <f>RANK(L8,L$8:L$23,0)</f>
        <v>12</v>
      </c>
      <c r="N8" s="65">
        <f>VLOOKUP($A8,'Return Data'!$B$7:$R$2843,14,0)</f>
        <v>4.9912000000000001</v>
      </c>
      <c r="O8" s="66">
        <f>RANK(N8,N$8:N$23,0)</f>
        <v>12</v>
      </c>
      <c r="P8" s="65">
        <f>VLOOKUP($A8,'Return Data'!$B$7:$R$2843,15,0)</f>
        <v>11.058999999999999</v>
      </c>
      <c r="Q8" s="66">
        <f>RANK(P8,P$8:P$23,0)</f>
        <v>11</v>
      </c>
      <c r="R8" s="65">
        <f>VLOOKUP($A8,'Return Data'!$B$7:$R$2843,16,0)</f>
        <v>15.383100000000001</v>
      </c>
      <c r="S8" s="67">
        <f>RANK(R8,R$8:R$23,0)</f>
        <v>8</v>
      </c>
    </row>
    <row r="9" spans="1:20" x14ac:dyDescent="0.3">
      <c r="A9" s="63" t="s">
        <v>31</v>
      </c>
      <c r="B9" s="64">
        <f>VLOOKUP($A9,'Return Data'!$B$7:$R$2843,3,0)</f>
        <v>44372</v>
      </c>
      <c r="C9" s="65">
        <f>VLOOKUP($A9,'Return Data'!$B$7:$R$2843,4,0)</f>
        <v>385.61799999999999</v>
      </c>
      <c r="D9" s="65">
        <f>VLOOKUP($A9,'Return Data'!$B$7:$R$2843,10,0)</f>
        <v>13.293100000000001</v>
      </c>
      <c r="E9" s="66">
        <f t="shared" ref="E9:E23" si="0">RANK(D9,D$8:D$23,0)</f>
        <v>10</v>
      </c>
      <c r="F9" s="65">
        <f>VLOOKUP($A9,'Return Data'!$B$7:$R$2843,11,0)</f>
        <v>21.5322</v>
      </c>
      <c r="G9" s="66">
        <f t="shared" ref="G9:G23" si="1">RANK(F9,F$8:F$23,0)</f>
        <v>10</v>
      </c>
      <c r="H9" s="65">
        <f>VLOOKUP($A9,'Return Data'!$B$7:$R$2843,12,0)</f>
        <v>47.232500000000002</v>
      </c>
      <c r="I9" s="66">
        <f t="shared" ref="I9:I23" si="2">RANK(H9,H$8:H$23,0)</f>
        <v>11</v>
      </c>
      <c r="J9" s="65">
        <f>VLOOKUP($A9,'Return Data'!$B$7:$R$2843,13,0)</f>
        <v>62.703200000000002</v>
      </c>
      <c r="K9" s="66">
        <f t="shared" ref="K9:K23" si="3">RANK(J9,J$8:J$23,0)</f>
        <v>7</v>
      </c>
      <c r="L9" s="65">
        <f>VLOOKUP($A9,'Return Data'!$B$7:$R$2843,17,0)</f>
        <v>15.233599999999999</v>
      </c>
      <c r="M9" s="66">
        <f t="shared" ref="M9:M23" si="4">RANK(L9,L$8:L$23,0)</f>
        <v>14</v>
      </c>
      <c r="N9" s="65">
        <f>VLOOKUP($A9,'Return Data'!$B$7:$R$2843,14,0)</f>
        <v>9.9337</v>
      </c>
      <c r="O9" s="66">
        <f t="shared" ref="O9:O23" si="5">RANK(N9,N$8:N$23,0)</f>
        <v>9</v>
      </c>
      <c r="P9" s="65">
        <f>VLOOKUP($A9,'Return Data'!$B$7:$R$2843,15,0)</f>
        <v>13.8894</v>
      </c>
      <c r="Q9" s="66">
        <f t="shared" ref="Q9:Q23" si="6">RANK(P9,P$8:P$23,0)</f>
        <v>8</v>
      </c>
      <c r="R9" s="65">
        <f>VLOOKUP($A9,'Return Data'!$B$7:$R$2843,16,0)</f>
        <v>14.250999999999999</v>
      </c>
      <c r="S9" s="67">
        <f t="shared" ref="S9:S23" si="7">RANK(R9,R$8:R$23,0)</f>
        <v>11</v>
      </c>
    </row>
    <row r="10" spans="1:20" x14ac:dyDescent="0.3">
      <c r="A10" s="63" t="s">
        <v>32</v>
      </c>
      <c r="B10" s="64">
        <f>VLOOKUP($A10,'Return Data'!$B$7:$R$2843,3,0)</f>
        <v>44372</v>
      </c>
      <c r="C10" s="65">
        <f>VLOOKUP($A10,'Return Data'!$B$7:$R$2843,4,0)</f>
        <v>215.68</v>
      </c>
      <c r="D10" s="65">
        <f>VLOOKUP($A10,'Return Data'!$B$7:$R$2843,10,0)</f>
        <v>15.158300000000001</v>
      </c>
      <c r="E10" s="66">
        <f t="shared" si="0"/>
        <v>5</v>
      </c>
      <c r="F10" s="65">
        <f>VLOOKUP($A10,'Return Data'!$B$7:$R$2843,11,0)</f>
        <v>24.576899999999998</v>
      </c>
      <c r="G10" s="66">
        <f t="shared" si="1"/>
        <v>6</v>
      </c>
      <c r="H10" s="65">
        <f>VLOOKUP($A10,'Return Data'!$B$7:$R$2843,12,0)</f>
        <v>49.487099999999998</v>
      </c>
      <c r="I10" s="66">
        <f t="shared" si="2"/>
        <v>8</v>
      </c>
      <c r="J10" s="65">
        <f>VLOOKUP($A10,'Return Data'!$B$7:$R$2843,13,0)</f>
        <v>61.340499999999999</v>
      </c>
      <c r="K10" s="66">
        <f t="shared" si="3"/>
        <v>9</v>
      </c>
      <c r="L10" s="65">
        <f>VLOOKUP($A10,'Return Data'!$B$7:$R$2843,17,0)</f>
        <v>21.710100000000001</v>
      </c>
      <c r="M10" s="66">
        <f t="shared" si="4"/>
        <v>3</v>
      </c>
      <c r="N10" s="65">
        <f>VLOOKUP($A10,'Return Data'!$B$7:$R$2843,14,0)</f>
        <v>14.5946</v>
      </c>
      <c r="O10" s="66">
        <f t="shared" si="5"/>
        <v>3</v>
      </c>
      <c r="P10" s="65">
        <f>VLOOKUP($A10,'Return Data'!$B$7:$R$2843,15,0)</f>
        <v>13.1441</v>
      </c>
      <c r="Q10" s="66">
        <f t="shared" si="6"/>
        <v>9</v>
      </c>
      <c r="R10" s="65">
        <f>VLOOKUP($A10,'Return Data'!$B$7:$R$2843,16,0)</f>
        <v>19.9696</v>
      </c>
      <c r="S10" s="67">
        <f t="shared" si="7"/>
        <v>1</v>
      </c>
    </row>
    <row r="11" spans="1:20" x14ac:dyDescent="0.3">
      <c r="A11" s="63" t="s">
        <v>33</v>
      </c>
      <c r="B11" s="64">
        <f>VLOOKUP($A11,'Return Data'!$B$7:$R$2843,3,0)</f>
        <v>44372</v>
      </c>
      <c r="C11" s="65">
        <f>VLOOKUP($A11,'Return Data'!$B$7:$R$2843,4,0)</f>
        <v>14.36</v>
      </c>
      <c r="D11" s="65">
        <f>VLOOKUP($A11,'Return Data'!$B$7:$R$2843,10,0)</f>
        <v>13.517799999999999</v>
      </c>
      <c r="E11" s="66">
        <f t="shared" si="0"/>
        <v>8</v>
      </c>
      <c r="F11" s="65">
        <f>VLOOKUP($A11,'Return Data'!$B$7:$R$2843,11,0)</f>
        <v>24.006900000000002</v>
      </c>
      <c r="G11" s="66">
        <f t="shared" si="1"/>
        <v>7</v>
      </c>
      <c r="H11" s="65">
        <f>VLOOKUP($A11,'Return Data'!$B$7:$R$2843,12,0)</f>
        <v>47.584800000000001</v>
      </c>
      <c r="I11" s="66">
        <f t="shared" si="2"/>
        <v>10</v>
      </c>
      <c r="J11" s="65">
        <f>VLOOKUP($A11,'Return Data'!$B$7:$R$2843,13,0)</f>
        <v>57.456099999999999</v>
      </c>
      <c r="K11" s="66">
        <f t="shared" si="3"/>
        <v>11</v>
      </c>
      <c r="L11" s="65">
        <f>VLOOKUP($A11,'Return Data'!$B$7:$R$2843,17,0)</f>
        <v>17.311399999999999</v>
      </c>
      <c r="M11" s="66">
        <f t="shared" si="4"/>
        <v>9</v>
      </c>
      <c r="N11" s="65"/>
      <c r="O11" s="66"/>
      <c r="P11" s="65"/>
      <c r="Q11" s="66"/>
      <c r="R11" s="65">
        <f>VLOOKUP($A11,'Return Data'!$B$7:$R$2843,16,0)</f>
        <v>13.541600000000001</v>
      </c>
      <c r="S11" s="67">
        <f t="shared" si="7"/>
        <v>13</v>
      </c>
    </row>
    <row r="12" spans="1:20" x14ac:dyDescent="0.3">
      <c r="A12" s="63" t="s">
        <v>34</v>
      </c>
      <c r="B12" s="64">
        <f>VLOOKUP($A12,'Return Data'!$B$7:$R$2843,3,0)</f>
        <v>44372</v>
      </c>
      <c r="C12" s="65">
        <f>VLOOKUP($A12,'Return Data'!$B$7:$R$2843,4,0)</f>
        <v>75.430000000000007</v>
      </c>
      <c r="D12" s="65">
        <f>VLOOKUP($A12,'Return Data'!$B$7:$R$2843,10,0)</f>
        <v>20.861999999999998</v>
      </c>
      <c r="E12" s="66">
        <f t="shared" si="0"/>
        <v>1</v>
      </c>
      <c r="F12" s="65">
        <f>VLOOKUP($A12,'Return Data'!$B$7:$R$2843,11,0)</f>
        <v>39.685200000000002</v>
      </c>
      <c r="G12" s="66">
        <f t="shared" si="1"/>
        <v>1</v>
      </c>
      <c r="H12" s="65">
        <f>VLOOKUP($A12,'Return Data'!$B$7:$R$2843,12,0)</f>
        <v>74.002300000000005</v>
      </c>
      <c r="I12" s="66">
        <f t="shared" si="2"/>
        <v>1</v>
      </c>
      <c r="J12" s="65">
        <f>VLOOKUP($A12,'Return Data'!$B$7:$R$2843,13,0)</f>
        <v>97.8232</v>
      </c>
      <c r="K12" s="66">
        <f t="shared" si="3"/>
        <v>1</v>
      </c>
      <c r="L12" s="65">
        <f>VLOOKUP($A12,'Return Data'!$B$7:$R$2843,17,0)</f>
        <v>22.436499999999999</v>
      </c>
      <c r="M12" s="66">
        <f t="shared" si="4"/>
        <v>1</v>
      </c>
      <c r="N12" s="65">
        <f>VLOOKUP($A12,'Return Data'!$B$7:$R$2843,14,0)</f>
        <v>11.7926</v>
      </c>
      <c r="O12" s="66">
        <f t="shared" si="5"/>
        <v>6</v>
      </c>
      <c r="P12" s="65">
        <f>VLOOKUP($A12,'Return Data'!$B$7:$R$2843,15,0)</f>
        <v>16.783799999999999</v>
      </c>
      <c r="Q12" s="66">
        <f t="shared" si="6"/>
        <v>1</v>
      </c>
      <c r="R12" s="65">
        <f>VLOOKUP($A12,'Return Data'!$B$7:$R$2843,16,0)</f>
        <v>16.3947</v>
      </c>
      <c r="S12" s="67">
        <f t="shared" si="7"/>
        <v>5</v>
      </c>
    </row>
    <row r="13" spans="1:20" x14ac:dyDescent="0.3">
      <c r="A13" s="63" t="s">
        <v>35</v>
      </c>
      <c r="B13" s="64">
        <f>VLOOKUP($A13,'Return Data'!$B$7:$R$2843,3,0)</f>
        <v>44372</v>
      </c>
      <c r="C13" s="65">
        <f>VLOOKUP($A13,'Return Data'!$B$7:$R$2843,4,0)</f>
        <v>15.567299999999999</v>
      </c>
      <c r="D13" s="65">
        <f>VLOOKUP($A13,'Return Data'!$B$7:$R$2843,10,0)</f>
        <v>13.271100000000001</v>
      </c>
      <c r="E13" s="66">
        <f t="shared" si="0"/>
        <v>11</v>
      </c>
      <c r="F13" s="65">
        <f>VLOOKUP($A13,'Return Data'!$B$7:$R$2843,11,0)</f>
        <v>16.3354</v>
      </c>
      <c r="G13" s="66">
        <f t="shared" si="1"/>
        <v>15</v>
      </c>
      <c r="H13" s="65">
        <f>VLOOKUP($A13,'Return Data'!$B$7:$R$2843,12,0)</f>
        <v>42.749899999999997</v>
      </c>
      <c r="I13" s="66">
        <f t="shared" si="2"/>
        <v>13</v>
      </c>
      <c r="J13" s="65">
        <f>VLOOKUP($A13,'Return Data'!$B$7:$R$2843,13,0)</f>
        <v>52.804900000000004</v>
      </c>
      <c r="K13" s="66">
        <f t="shared" si="3"/>
        <v>13</v>
      </c>
      <c r="L13" s="65">
        <f>VLOOKUP($A13,'Return Data'!$B$7:$R$2843,17,0)</f>
        <v>15.279199999999999</v>
      </c>
      <c r="M13" s="66">
        <f t="shared" si="4"/>
        <v>13</v>
      </c>
      <c r="N13" s="65">
        <f>VLOOKUP($A13,'Return Data'!$B$7:$R$2843,14,0)</f>
        <v>7.6679000000000004</v>
      </c>
      <c r="O13" s="66">
        <f t="shared" si="5"/>
        <v>11</v>
      </c>
      <c r="P13" s="65">
        <f>VLOOKUP($A13,'Return Data'!$B$7:$R$2843,15,0)</f>
        <v>9.8866999999999994</v>
      </c>
      <c r="Q13" s="66">
        <f t="shared" si="6"/>
        <v>12</v>
      </c>
      <c r="R13" s="65">
        <f>VLOOKUP($A13,'Return Data'!$B$7:$R$2843,16,0)</f>
        <v>7.9256000000000002</v>
      </c>
      <c r="S13" s="67">
        <f t="shared" si="7"/>
        <v>16</v>
      </c>
    </row>
    <row r="14" spans="1:20" x14ac:dyDescent="0.3">
      <c r="A14" s="63" t="s">
        <v>36</v>
      </c>
      <c r="B14" s="64">
        <f>VLOOKUP($A14,'Return Data'!$B$7:$R$2843,3,0)</f>
        <v>44372</v>
      </c>
      <c r="C14" s="65">
        <f>VLOOKUP($A14,'Return Data'!$B$7:$R$2843,4,0)</f>
        <v>371.97702318525398</v>
      </c>
      <c r="D14" s="65">
        <f>VLOOKUP($A14,'Return Data'!$B$7:$R$2843,10,0)</f>
        <v>12.9214</v>
      </c>
      <c r="E14" s="66">
        <f t="shared" si="0"/>
        <v>12</v>
      </c>
      <c r="F14" s="65">
        <f>VLOOKUP($A14,'Return Data'!$B$7:$R$2843,11,0)</f>
        <v>23.6739</v>
      </c>
      <c r="G14" s="66">
        <f t="shared" si="1"/>
        <v>8</v>
      </c>
      <c r="H14" s="65">
        <f>VLOOKUP($A14,'Return Data'!$B$7:$R$2843,12,0)</f>
        <v>56.661999999999999</v>
      </c>
      <c r="I14" s="66">
        <f t="shared" si="2"/>
        <v>3</v>
      </c>
      <c r="J14" s="65">
        <f>VLOOKUP($A14,'Return Data'!$B$7:$R$2843,13,0)</f>
        <v>62.172199999999997</v>
      </c>
      <c r="K14" s="66">
        <f t="shared" si="3"/>
        <v>8</v>
      </c>
      <c r="L14" s="65">
        <f>VLOOKUP($A14,'Return Data'!$B$7:$R$2843,17,0)</f>
        <v>19.768000000000001</v>
      </c>
      <c r="M14" s="66">
        <f t="shared" si="4"/>
        <v>5</v>
      </c>
      <c r="N14" s="65">
        <f>VLOOKUP($A14,'Return Data'!$B$7:$R$2843,14,0)</f>
        <v>14.093999999999999</v>
      </c>
      <c r="O14" s="66">
        <f t="shared" si="5"/>
        <v>4</v>
      </c>
      <c r="P14" s="65">
        <f>VLOOKUP($A14,'Return Data'!$B$7:$R$2843,15,0)</f>
        <v>16.479299999999999</v>
      </c>
      <c r="Q14" s="66">
        <f t="shared" si="6"/>
        <v>2</v>
      </c>
      <c r="R14" s="65">
        <f>VLOOKUP($A14,'Return Data'!$B$7:$R$2843,16,0)</f>
        <v>16.2043</v>
      </c>
      <c r="S14" s="67">
        <f t="shared" si="7"/>
        <v>6</v>
      </c>
    </row>
    <row r="15" spans="1:20" x14ac:dyDescent="0.3">
      <c r="A15" s="63" t="s">
        <v>37</v>
      </c>
      <c r="B15" s="64">
        <f>VLOOKUP($A15,'Return Data'!$B$7:$R$2843,3,0)</f>
        <v>44372</v>
      </c>
      <c r="C15" s="65">
        <f>VLOOKUP($A15,'Return Data'!$B$7:$R$2843,4,0)</f>
        <v>50.722999999999999</v>
      </c>
      <c r="D15" s="65">
        <f>VLOOKUP($A15,'Return Data'!$B$7:$R$2843,10,0)</f>
        <v>14.9582</v>
      </c>
      <c r="E15" s="66">
        <f t="shared" si="0"/>
        <v>6</v>
      </c>
      <c r="F15" s="65">
        <f>VLOOKUP($A15,'Return Data'!$B$7:$R$2843,11,0)</f>
        <v>24.749099999999999</v>
      </c>
      <c r="G15" s="66">
        <f t="shared" si="1"/>
        <v>5</v>
      </c>
      <c r="H15" s="65">
        <f>VLOOKUP($A15,'Return Data'!$B$7:$R$2843,12,0)</f>
        <v>48.564799999999998</v>
      </c>
      <c r="I15" s="66">
        <f t="shared" si="2"/>
        <v>9</v>
      </c>
      <c r="J15" s="65">
        <f>VLOOKUP($A15,'Return Data'!$B$7:$R$2843,13,0)</f>
        <v>65.437100000000001</v>
      </c>
      <c r="K15" s="66">
        <f t="shared" si="3"/>
        <v>6</v>
      </c>
      <c r="L15" s="65">
        <f>VLOOKUP($A15,'Return Data'!$B$7:$R$2843,17,0)</f>
        <v>18.4999</v>
      </c>
      <c r="M15" s="66">
        <f t="shared" si="4"/>
        <v>8</v>
      </c>
      <c r="N15" s="65">
        <f>VLOOKUP($A15,'Return Data'!$B$7:$R$2843,14,0)</f>
        <v>12.744</v>
      </c>
      <c r="O15" s="66">
        <f t="shared" si="5"/>
        <v>5</v>
      </c>
      <c r="P15" s="65">
        <f>VLOOKUP($A15,'Return Data'!$B$7:$R$2843,15,0)</f>
        <v>15.1106</v>
      </c>
      <c r="Q15" s="66">
        <f t="shared" si="6"/>
        <v>4</v>
      </c>
      <c r="R15" s="65">
        <f>VLOOKUP($A15,'Return Data'!$B$7:$R$2843,16,0)</f>
        <v>15.210100000000001</v>
      </c>
      <c r="S15" s="67">
        <f t="shared" si="7"/>
        <v>9</v>
      </c>
    </row>
    <row r="16" spans="1:20" x14ac:dyDescent="0.3">
      <c r="A16" s="63" t="s">
        <v>38</v>
      </c>
      <c r="B16" s="64">
        <f>VLOOKUP($A16,'Return Data'!$B$7:$R$2843,3,0)</f>
        <v>44372</v>
      </c>
      <c r="C16" s="65">
        <f>VLOOKUP($A16,'Return Data'!$B$7:$R$2843,4,0)</f>
        <v>108.4362</v>
      </c>
      <c r="D16" s="65">
        <f>VLOOKUP($A16,'Return Data'!$B$7:$R$2843,10,0)</f>
        <v>15.654400000000001</v>
      </c>
      <c r="E16" s="66">
        <f t="shared" si="0"/>
        <v>3</v>
      </c>
      <c r="F16" s="65">
        <f>VLOOKUP($A16,'Return Data'!$B$7:$R$2843,11,0)</f>
        <v>26.2807</v>
      </c>
      <c r="G16" s="66">
        <f t="shared" si="1"/>
        <v>4</v>
      </c>
      <c r="H16" s="65">
        <f>VLOOKUP($A16,'Return Data'!$B$7:$R$2843,12,0)</f>
        <v>54.981900000000003</v>
      </c>
      <c r="I16" s="66">
        <f t="shared" si="2"/>
        <v>4</v>
      </c>
      <c r="J16" s="65">
        <f>VLOOKUP($A16,'Return Data'!$B$7:$R$2843,13,0)</f>
        <v>69.607500000000002</v>
      </c>
      <c r="K16" s="66">
        <f t="shared" si="3"/>
        <v>3</v>
      </c>
      <c r="L16" s="65">
        <f>VLOOKUP($A16,'Return Data'!$B$7:$R$2843,17,0)</f>
        <v>20.487200000000001</v>
      </c>
      <c r="M16" s="66">
        <f t="shared" si="4"/>
        <v>4</v>
      </c>
      <c r="N16" s="65">
        <f>VLOOKUP($A16,'Return Data'!$B$7:$R$2843,14,0)</f>
        <v>15.079800000000001</v>
      </c>
      <c r="O16" s="66">
        <f t="shared" si="5"/>
        <v>2</v>
      </c>
      <c r="P16" s="65">
        <f>VLOOKUP($A16,'Return Data'!$B$7:$R$2843,15,0)</f>
        <v>15.9938</v>
      </c>
      <c r="Q16" s="66">
        <f t="shared" si="6"/>
        <v>3</v>
      </c>
      <c r="R16" s="65">
        <f>VLOOKUP($A16,'Return Data'!$B$7:$R$2843,16,0)</f>
        <v>16.002300000000002</v>
      </c>
      <c r="S16" s="67">
        <f t="shared" si="7"/>
        <v>7</v>
      </c>
    </row>
    <row r="17" spans="1:19" x14ac:dyDescent="0.3">
      <c r="A17" s="63" t="s">
        <v>39</v>
      </c>
      <c r="B17" s="64">
        <f>VLOOKUP($A17,'Return Data'!$B$7:$R$2843,3,0)</f>
        <v>44372</v>
      </c>
      <c r="C17" s="65">
        <f>VLOOKUP($A17,'Return Data'!$B$7:$R$2843,4,0)</f>
        <v>72.239999999999995</v>
      </c>
      <c r="D17" s="65">
        <f>VLOOKUP($A17,'Return Data'!$B$7:$R$2843,10,0)</f>
        <v>12.7165</v>
      </c>
      <c r="E17" s="66">
        <f t="shared" si="0"/>
        <v>13</v>
      </c>
      <c r="F17" s="65">
        <f>VLOOKUP($A17,'Return Data'!$B$7:$R$2843,11,0)</f>
        <v>22.2956</v>
      </c>
      <c r="G17" s="66">
        <f t="shared" si="1"/>
        <v>9</v>
      </c>
      <c r="H17" s="65">
        <f>VLOOKUP($A17,'Return Data'!$B$7:$R$2843,12,0)</f>
        <v>51.924300000000002</v>
      </c>
      <c r="I17" s="66">
        <f t="shared" si="2"/>
        <v>6</v>
      </c>
      <c r="J17" s="65">
        <f>VLOOKUP($A17,'Return Data'!$B$7:$R$2843,13,0)</f>
        <v>65.4983</v>
      </c>
      <c r="K17" s="66">
        <f t="shared" si="3"/>
        <v>5</v>
      </c>
      <c r="L17" s="65">
        <f>VLOOKUP($A17,'Return Data'!$B$7:$R$2843,17,0)</f>
        <v>14.1503</v>
      </c>
      <c r="M17" s="66">
        <f t="shared" si="4"/>
        <v>16</v>
      </c>
      <c r="N17" s="65">
        <f>VLOOKUP($A17,'Return Data'!$B$7:$R$2843,14,0)</f>
        <v>11.215199999999999</v>
      </c>
      <c r="O17" s="66">
        <f t="shared" si="5"/>
        <v>7</v>
      </c>
      <c r="P17" s="65">
        <f>VLOOKUP($A17,'Return Data'!$B$7:$R$2843,15,0)</f>
        <v>11.7117</v>
      </c>
      <c r="Q17" s="66">
        <f t="shared" si="6"/>
        <v>10</v>
      </c>
      <c r="R17" s="65">
        <f>VLOOKUP($A17,'Return Data'!$B$7:$R$2843,16,0)</f>
        <v>13.5953</v>
      </c>
      <c r="S17" s="67">
        <f t="shared" si="7"/>
        <v>12</v>
      </c>
    </row>
    <row r="18" spans="1:19" x14ac:dyDescent="0.3">
      <c r="A18" s="63" t="s">
        <v>40</v>
      </c>
      <c r="B18" s="64">
        <f>VLOOKUP($A18,'Return Data'!$B$7:$R$2843,3,0)</f>
        <v>44372</v>
      </c>
      <c r="C18" s="65">
        <f>VLOOKUP($A18,'Return Data'!$B$7:$R$2843,4,0)</f>
        <v>176.75290000000001</v>
      </c>
      <c r="D18" s="65">
        <f>VLOOKUP($A18,'Return Data'!$B$7:$R$2843,10,0)</f>
        <v>9.9839000000000002</v>
      </c>
      <c r="E18" s="66">
        <f t="shared" si="0"/>
        <v>16</v>
      </c>
      <c r="F18" s="65">
        <f>VLOOKUP($A18,'Return Data'!$B$7:$R$2843,11,0)</f>
        <v>15.375299999999999</v>
      </c>
      <c r="G18" s="66">
        <f t="shared" si="1"/>
        <v>16</v>
      </c>
      <c r="H18" s="65">
        <f>VLOOKUP($A18,'Return Data'!$B$7:$R$2843,12,0)</f>
        <v>35.715000000000003</v>
      </c>
      <c r="I18" s="66">
        <f t="shared" si="2"/>
        <v>16</v>
      </c>
      <c r="J18" s="65">
        <f>VLOOKUP($A18,'Return Data'!$B$7:$R$2843,13,0)</f>
        <v>46.967199999999998</v>
      </c>
      <c r="K18" s="66">
        <f t="shared" si="3"/>
        <v>15</v>
      </c>
      <c r="L18" s="65">
        <f>VLOOKUP($A18,'Return Data'!$B$7:$R$2843,17,0)</f>
        <v>14.5306</v>
      </c>
      <c r="M18" s="66">
        <f t="shared" si="4"/>
        <v>15</v>
      </c>
      <c r="N18" s="65">
        <f>VLOOKUP($A18,'Return Data'!$B$7:$R$2843,14,0)</f>
        <v>8.9014000000000006</v>
      </c>
      <c r="O18" s="66">
        <f t="shared" si="5"/>
        <v>10</v>
      </c>
      <c r="P18" s="65">
        <f>VLOOKUP($A18,'Return Data'!$B$7:$R$2843,15,0)</f>
        <v>14.585599999999999</v>
      </c>
      <c r="Q18" s="66">
        <f t="shared" si="6"/>
        <v>6</v>
      </c>
      <c r="R18" s="65">
        <f>VLOOKUP($A18,'Return Data'!$B$7:$R$2843,16,0)</f>
        <v>18.406199999999998</v>
      </c>
      <c r="S18" s="67">
        <f t="shared" si="7"/>
        <v>2</v>
      </c>
    </row>
    <row r="19" spans="1:19" x14ac:dyDescent="0.3">
      <c r="A19" s="63" t="s">
        <v>41</v>
      </c>
      <c r="B19" s="64">
        <f>VLOOKUP($A19,'Return Data'!$B$7:$R$2843,3,0)</f>
        <v>44372</v>
      </c>
      <c r="C19" s="65">
        <f>VLOOKUP($A19,'Return Data'!$B$7:$R$2843,4,0)</f>
        <v>13.5465</v>
      </c>
      <c r="D19" s="65">
        <f>VLOOKUP($A19,'Return Data'!$B$7:$R$2843,10,0)</f>
        <v>13.9808</v>
      </c>
      <c r="E19" s="66">
        <f t="shared" si="0"/>
        <v>7</v>
      </c>
      <c r="F19" s="65">
        <f>VLOOKUP($A19,'Return Data'!$B$7:$R$2843,11,0)</f>
        <v>20.432600000000001</v>
      </c>
      <c r="G19" s="66">
        <f t="shared" si="1"/>
        <v>12</v>
      </c>
      <c r="H19" s="65">
        <f>VLOOKUP($A19,'Return Data'!$B$7:$R$2843,12,0)</f>
        <v>39.341500000000003</v>
      </c>
      <c r="I19" s="66">
        <f t="shared" si="2"/>
        <v>14</v>
      </c>
      <c r="J19" s="65">
        <f>VLOOKUP($A19,'Return Data'!$B$7:$R$2843,13,0)</f>
        <v>48.987099999999998</v>
      </c>
      <c r="K19" s="66">
        <f t="shared" si="3"/>
        <v>14</v>
      </c>
      <c r="L19" s="65">
        <f>VLOOKUP($A19,'Return Data'!$B$7:$R$2843,17,0)</f>
        <v>17.305599999999998</v>
      </c>
      <c r="M19" s="66">
        <f t="shared" si="4"/>
        <v>10</v>
      </c>
      <c r="N19" s="65"/>
      <c r="O19" s="66"/>
      <c r="P19" s="65"/>
      <c r="Q19" s="66"/>
      <c r="R19" s="65">
        <f>VLOOKUP($A19,'Return Data'!$B$7:$R$2843,16,0)</f>
        <v>10.824400000000001</v>
      </c>
      <c r="S19" s="67">
        <f t="shared" si="7"/>
        <v>14</v>
      </c>
    </row>
    <row r="20" spans="1:19" x14ac:dyDescent="0.3">
      <c r="A20" s="63" t="s">
        <v>42</v>
      </c>
      <c r="B20" s="64">
        <f>VLOOKUP($A20,'Return Data'!$B$7:$R$2843,3,0)</f>
        <v>44372</v>
      </c>
      <c r="C20" s="65">
        <f>VLOOKUP($A20,'Return Data'!$B$7:$R$2843,4,0)</f>
        <v>12.930300000000001</v>
      </c>
      <c r="D20" s="65">
        <f>VLOOKUP($A20,'Return Data'!$B$7:$R$2843,10,0)</f>
        <v>12.6509</v>
      </c>
      <c r="E20" s="66">
        <f t="shared" si="0"/>
        <v>14</v>
      </c>
      <c r="F20" s="65">
        <f>VLOOKUP($A20,'Return Data'!$B$7:$R$2843,11,0)</f>
        <v>17.283799999999999</v>
      </c>
      <c r="G20" s="66">
        <f t="shared" si="1"/>
        <v>14</v>
      </c>
      <c r="H20" s="65">
        <f>VLOOKUP($A20,'Return Data'!$B$7:$R$2843,12,0)</f>
        <v>36.270499999999998</v>
      </c>
      <c r="I20" s="66">
        <f t="shared" si="2"/>
        <v>15</v>
      </c>
      <c r="J20" s="65">
        <f>VLOOKUP($A20,'Return Data'!$B$7:$R$2843,13,0)</f>
        <v>45.308799999999998</v>
      </c>
      <c r="K20" s="66">
        <f t="shared" si="3"/>
        <v>16</v>
      </c>
      <c r="L20" s="65">
        <f>VLOOKUP($A20,'Return Data'!$B$7:$R$2843,17,0)</f>
        <v>16.524000000000001</v>
      </c>
      <c r="M20" s="66">
        <f t="shared" si="4"/>
        <v>11</v>
      </c>
      <c r="N20" s="65"/>
      <c r="O20" s="66"/>
      <c r="P20" s="65"/>
      <c r="Q20" s="66"/>
      <c r="R20" s="65">
        <f>VLOOKUP($A20,'Return Data'!$B$7:$R$2843,16,0)</f>
        <v>9.2798999999999996</v>
      </c>
      <c r="S20" s="67">
        <f t="shared" si="7"/>
        <v>15</v>
      </c>
    </row>
    <row r="21" spans="1:19" x14ac:dyDescent="0.3">
      <c r="A21" s="63" t="s">
        <v>43</v>
      </c>
      <c r="B21" s="64">
        <f>VLOOKUP($A21,'Return Data'!$B$7:$R$2843,3,0)</f>
        <v>44372</v>
      </c>
      <c r="C21" s="65">
        <f>VLOOKUP($A21,'Return Data'!$B$7:$R$2843,4,0)</f>
        <v>356.7353</v>
      </c>
      <c r="D21" s="65">
        <f>VLOOKUP($A21,'Return Data'!$B$7:$R$2843,10,0)</f>
        <v>15.522</v>
      </c>
      <c r="E21" s="66">
        <f t="shared" si="0"/>
        <v>4</v>
      </c>
      <c r="F21" s="65">
        <f>VLOOKUP($A21,'Return Data'!$B$7:$R$2843,11,0)</f>
        <v>34.095300000000002</v>
      </c>
      <c r="G21" s="66">
        <f t="shared" si="1"/>
        <v>2</v>
      </c>
      <c r="H21" s="65">
        <f>VLOOKUP($A21,'Return Data'!$B$7:$R$2843,12,0)</f>
        <v>71.295500000000004</v>
      </c>
      <c r="I21" s="66">
        <f t="shared" si="2"/>
        <v>2</v>
      </c>
      <c r="J21" s="65">
        <f>VLOOKUP($A21,'Return Data'!$B$7:$R$2843,13,0)</f>
        <v>83.124499999999998</v>
      </c>
      <c r="K21" s="66">
        <f t="shared" si="3"/>
        <v>2</v>
      </c>
      <c r="L21" s="65">
        <f>VLOOKUP($A21,'Return Data'!$B$7:$R$2843,17,0)</f>
        <v>19.5808</v>
      </c>
      <c r="M21" s="66">
        <f t="shared" si="4"/>
        <v>6</v>
      </c>
      <c r="N21" s="65">
        <f>VLOOKUP($A21,'Return Data'!$B$7:$R$2843,14,0)</f>
        <v>11.1584</v>
      </c>
      <c r="O21" s="66">
        <f t="shared" si="5"/>
        <v>8</v>
      </c>
      <c r="P21" s="65">
        <f>VLOOKUP($A21,'Return Data'!$B$7:$R$2843,15,0)</f>
        <v>14.161</v>
      </c>
      <c r="Q21" s="66">
        <f t="shared" si="6"/>
        <v>7</v>
      </c>
      <c r="R21" s="65">
        <f>VLOOKUP($A21,'Return Data'!$B$7:$R$2843,16,0)</f>
        <v>17.3614</v>
      </c>
      <c r="S21" s="67">
        <f t="shared" si="7"/>
        <v>3</v>
      </c>
    </row>
    <row r="22" spans="1:19" x14ac:dyDescent="0.3">
      <c r="A22" s="63" t="s">
        <v>44</v>
      </c>
      <c r="B22" s="64">
        <f>VLOOKUP($A22,'Return Data'!$B$7:$R$2843,3,0)</f>
        <v>44372</v>
      </c>
      <c r="C22" s="65">
        <f>VLOOKUP($A22,'Return Data'!$B$7:$R$2843,4,0)</f>
        <v>14.95</v>
      </c>
      <c r="D22" s="65">
        <f>VLOOKUP($A22,'Return Data'!$B$7:$R$2843,10,0)</f>
        <v>12.153</v>
      </c>
      <c r="E22" s="66">
        <f t="shared" si="0"/>
        <v>15</v>
      </c>
      <c r="F22" s="65">
        <f>VLOOKUP($A22,'Return Data'!$B$7:$R$2843,11,0)</f>
        <v>19.983899999999998</v>
      </c>
      <c r="G22" s="66">
        <f t="shared" si="1"/>
        <v>13</v>
      </c>
      <c r="H22" s="65">
        <f>VLOOKUP($A22,'Return Data'!$B$7:$R$2843,12,0)</f>
        <v>45.853700000000003</v>
      </c>
      <c r="I22" s="66">
        <f t="shared" si="2"/>
        <v>12</v>
      </c>
      <c r="J22" s="65">
        <f>VLOOKUP($A22,'Return Data'!$B$7:$R$2843,13,0)</f>
        <v>56.054299999999998</v>
      </c>
      <c r="K22" s="66">
        <f t="shared" si="3"/>
        <v>12</v>
      </c>
      <c r="L22" s="65">
        <f>VLOOKUP($A22,'Return Data'!$B$7:$R$2843,17,0)</f>
        <v>18.731400000000001</v>
      </c>
      <c r="M22" s="66">
        <f t="shared" si="4"/>
        <v>7</v>
      </c>
      <c r="N22" s="65"/>
      <c r="O22" s="66"/>
      <c r="P22" s="65"/>
      <c r="Q22" s="66"/>
      <c r="R22" s="65">
        <f>VLOOKUP($A22,'Return Data'!$B$7:$R$2843,16,0)</f>
        <v>17.0366</v>
      </c>
      <c r="S22" s="67">
        <f t="shared" si="7"/>
        <v>4</v>
      </c>
    </row>
    <row r="23" spans="1:19" x14ac:dyDescent="0.3">
      <c r="A23" s="63" t="s">
        <v>45</v>
      </c>
      <c r="B23" s="64">
        <f>VLOOKUP($A23,'Return Data'!$B$7:$R$2843,3,0)</f>
        <v>44372</v>
      </c>
      <c r="C23" s="65">
        <f>VLOOKUP($A23,'Return Data'!$B$7:$R$2843,4,0)</f>
        <v>91.350999999999999</v>
      </c>
      <c r="D23" s="65">
        <f>VLOOKUP($A23,'Return Data'!$B$7:$R$2843,10,0)</f>
        <v>13.377800000000001</v>
      </c>
      <c r="E23" s="66">
        <f t="shared" si="0"/>
        <v>9</v>
      </c>
      <c r="F23" s="65">
        <f>VLOOKUP($A23,'Return Data'!$B$7:$R$2843,11,0)</f>
        <v>21.086600000000001</v>
      </c>
      <c r="G23" s="66">
        <f t="shared" si="1"/>
        <v>11</v>
      </c>
      <c r="H23" s="65">
        <f>VLOOKUP($A23,'Return Data'!$B$7:$R$2843,12,0)</f>
        <v>49.998399999999997</v>
      </c>
      <c r="I23" s="66">
        <f t="shared" si="2"/>
        <v>7</v>
      </c>
      <c r="J23" s="65">
        <f>VLOOKUP($A23,'Return Data'!$B$7:$R$2843,13,0)</f>
        <v>60.7194</v>
      </c>
      <c r="K23" s="66">
        <f t="shared" si="3"/>
        <v>10</v>
      </c>
      <c r="L23" s="65">
        <f>VLOOKUP($A23,'Return Data'!$B$7:$R$2843,17,0)</f>
        <v>22.1906</v>
      </c>
      <c r="M23" s="66">
        <f t="shared" si="4"/>
        <v>2</v>
      </c>
      <c r="N23" s="65">
        <f>VLOOKUP($A23,'Return Data'!$B$7:$R$2843,14,0)</f>
        <v>15.1836</v>
      </c>
      <c r="O23" s="66">
        <f t="shared" si="5"/>
        <v>1</v>
      </c>
      <c r="P23" s="65">
        <f>VLOOKUP($A23,'Return Data'!$B$7:$R$2843,15,0)</f>
        <v>14.773300000000001</v>
      </c>
      <c r="Q23" s="66">
        <f t="shared" si="6"/>
        <v>5</v>
      </c>
      <c r="R23" s="65">
        <f>VLOOKUP($A23,'Return Data'!$B$7:$R$2843,16,0)</f>
        <v>14.884499999999999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14.1952</v>
      </c>
      <c r="E25" s="74"/>
      <c r="F25" s="75">
        <f>AVERAGE(F8:F23)</f>
        <v>23.640237499999998</v>
      </c>
      <c r="G25" s="74"/>
      <c r="H25" s="75">
        <f>AVERAGE(H8:H23)</f>
        <v>50.329543749999992</v>
      </c>
      <c r="I25" s="74"/>
      <c r="J25" s="75">
        <f>AVERAGE(J8:J23)</f>
        <v>62.848768749999998</v>
      </c>
      <c r="K25" s="74"/>
      <c r="L25" s="75">
        <f>AVERAGE(L8:L23)</f>
        <v>18.082956249999999</v>
      </c>
      <c r="M25" s="74"/>
      <c r="N25" s="75">
        <f>AVERAGE(N8:N23)</f>
        <v>11.446366666666668</v>
      </c>
      <c r="O25" s="74"/>
      <c r="P25" s="75">
        <f>AVERAGE(P8:P23)</f>
        <v>13.964858333333334</v>
      </c>
      <c r="Q25" s="74"/>
      <c r="R25" s="75">
        <f>AVERAGE(R8:R23)</f>
        <v>14.7669125</v>
      </c>
      <c r="S25" s="76"/>
    </row>
    <row r="26" spans="1:19" x14ac:dyDescent="0.3">
      <c r="A26" s="73" t="s">
        <v>28</v>
      </c>
      <c r="B26" s="74"/>
      <c r="C26" s="74"/>
      <c r="D26" s="75">
        <f>MIN(D8:D23)</f>
        <v>9.9839000000000002</v>
      </c>
      <c r="E26" s="74"/>
      <c r="F26" s="75">
        <f>MIN(F8:F23)</f>
        <v>15.375299999999999</v>
      </c>
      <c r="G26" s="74"/>
      <c r="H26" s="75">
        <f>MIN(H8:H23)</f>
        <v>35.715000000000003</v>
      </c>
      <c r="I26" s="74"/>
      <c r="J26" s="75">
        <f>MIN(J8:J23)</f>
        <v>45.308799999999998</v>
      </c>
      <c r="K26" s="74"/>
      <c r="L26" s="75">
        <f>MIN(L8:L23)</f>
        <v>14.1503</v>
      </c>
      <c r="M26" s="74"/>
      <c r="N26" s="75">
        <f>MIN(N8:N23)</f>
        <v>4.9912000000000001</v>
      </c>
      <c r="O26" s="74"/>
      <c r="P26" s="75">
        <f>MIN(P8:P23)</f>
        <v>9.8866999999999994</v>
      </c>
      <c r="Q26" s="74"/>
      <c r="R26" s="75">
        <f>MIN(R8:R23)</f>
        <v>7.9256000000000002</v>
      </c>
      <c r="S26" s="76"/>
    </row>
    <row r="27" spans="1:19" ht="15" thickBot="1" x14ac:dyDescent="0.35">
      <c r="A27" s="77" t="s">
        <v>29</v>
      </c>
      <c r="B27" s="78"/>
      <c r="C27" s="78"/>
      <c r="D27" s="79">
        <f>MAX(D8:D23)</f>
        <v>20.861999999999998</v>
      </c>
      <c r="E27" s="78"/>
      <c r="F27" s="79">
        <f>MAX(F8:F23)</f>
        <v>39.685200000000002</v>
      </c>
      <c r="G27" s="78"/>
      <c r="H27" s="79">
        <f>MAX(H8:H23)</f>
        <v>74.002300000000005</v>
      </c>
      <c r="I27" s="78"/>
      <c r="J27" s="79">
        <f>MAX(J8:J23)</f>
        <v>97.8232</v>
      </c>
      <c r="K27" s="78"/>
      <c r="L27" s="79">
        <f>MAX(L8:L23)</f>
        <v>22.436499999999999</v>
      </c>
      <c r="M27" s="78"/>
      <c r="N27" s="79">
        <f>MAX(N8:N23)</f>
        <v>15.1836</v>
      </c>
      <c r="O27" s="78"/>
      <c r="P27" s="79">
        <f>MAX(P8:P23)</f>
        <v>16.783799999999999</v>
      </c>
      <c r="Q27" s="78"/>
      <c r="R27" s="79">
        <f>MAX(R8:R23)</f>
        <v>19.9696</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44372</v>
      </c>
      <c r="C8" s="65">
        <f>VLOOKUP($A8,'Return Data'!$B$7:$R$2843,4,0)</f>
        <v>641.57000000000005</v>
      </c>
      <c r="D8" s="65">
        <f>VLOOKUP($A8,'Return Data'!$B$7:$R$2843,10,0)</f>
        <v>13.921200000000001</v>
      </c>
      <c r="E8" s="66">
        <f>RANK(D8,D$8:D$34,0)</f>
        <v>17</v>
      </c>
      <c r="F8" s="65">
        <f>VLOOKUP($A8,'Return Data'!$B$7:$R$2843,11,0)</f>
        <v>21.668500000000002</v>
      </c>
      <c r="G8" s="66">
        <f>RANK(F8,F$8:F$34,0)</f>
        <v>20</v>
      </c>
      <c r="H8" s="65">
        <f>VLOOKUP($A8,'Return Data'!$B$7:$R$2843,12,0)</f>
        <v>51.042900000000003</v>
      </c>
      <c r="I8" s="66">
        <f>RANK(H8,H$8:H$34,0)</f>
        <v>12</v>
      </c>
      <c r="J8" s="65">
        <f>VLOOKUP($A8,'Return Data'!$B$7:$R$2843,13,0)</f>
        <v>66.511799999999994</v>
      </c>
      <c r="K8" s="66">
        <f>RANK(J8,J$8:J$34,0)</f>
        <v>10</v>
      </c>
      <c r="L8" s="65">
        <f>VLOOKUP($A8,'Return Data'!$B$7:$R$2843,17,0)</f>
        <v>21.861899999999999</v>
      </c>
      <c r="M8" s="66">
        <f>RANK(L8,L$8:L$34,0)</f>
        <v>12</v>
      </c>
      <c r="N8" s="65">
        <f>VLOOKUP($A8,'Return Data'!$B$7:$R$2843,14,0)</f>
        <v>14.31</v>
      </c>
      <c r="O8" s="66">
        <f>RANK(N8,N$8:N$34,0)</f>
        <v>15</v>
      </c>
      <c r="P8" s="65">
        <f>VLOOKUP($A8,'Return Data'!$B$7:$R$2843,15,0)</f>
        <v>15.6532</v>
      </c>
      <c r="Q8" s="66">
        <f>RANK(P8,P$8:P$34,0)</f>
        <v>15</v>
      </c>
      <c r="R8" s="65">
        <f>VLOOKUP($A8,'Return Data'!$B$7:$R$2843,16,0)</f>
        <v>17.458200000000001</v>
      </c>
      <c r="S8" s="67">
        <f>RANK(R8,R$8:R$34,0)</f>
        <v>11</v>
      </c>
    </row>
    <row r="9" spans="1:20" x14ac:dyDescent="0.3">
      <c r="A9" s="63" t="s">
        <v>900</v>
      </c>
      <c r="B9" s="64">
        <f>VLOOKUP($A9,'Return Data'!$B$7:$R$2843,3,0)</f>
        <v>44372</v>
      </c>
      <c r="C9" s="65">
        <f>VLOOKUP($A9,'Return Data'!$B$7:$R$2843,4,0)</f>
        <v>19.03</v>
      </c>
      <c r="D9" s="65">
        <f>VLOOKUP($A9,'Return Data'!$B$7:$R$2843,10,0)</f>
        <v>17.1798</v>
      </c>
      <c r="E9" s="66">
        <f t="shared" ref="E9:E34" si="0">RANK(D9,D$8:D$34,0)</f>
        <v>5</v>
      </c>
      <c r="F9" s="65">
        <f>VLOOKUP($A9,'Return Data'!$B$7:$R$2843,11,0)</f>
        <v>25.8598</v>
      </c>
      <c r="G9" s="66">
        <f t="shared" ref="G9:G34" si="1">RANK(F9,F$8:F$34,0)</f>
        <v>9</v>
      </c>
      <c r="H9" s="65">
        <f>VLOOKUP($A9,'Return Data'!$B$7:$R$2843,12,0)</f>
        <v>53.344099999999997</v>
      </c>
      <c r="I9" s="66">
        <f t="shared" ref="I9:I34" si="2">RANK(H9,H$8:H$34,0)</f>
        <v>11</v>
      </c>
      <c r="J9" s="65">
        <f>VLOOKUP($A9,'Return Data'!$B$7:$R$2843,13,0)</f>
        <v>64.193299999999994</v>
      </c>
      <c r="K9" s="66">
        <f t="shared" ref="K9:K34" si="3">RANK(J9,J$8:J$34,0)</f>
        <v>13</v>
      </c>
      <c r="L9" s="65">
        <f>VLOOKUP($A9,'Return Data'!$B$7:$R$2843,17,0)</f>
        <v>30.7698</v>
      </c>
      <c r="M9" s="66">
        <f t="shared" ref="M9:M34" si="4">RANK(L9,L$8:L$34,0)</f>
        <v>1</v>
      </c>
      <c r="N9" s="65"/>
      <c r="O9" s="66"/>
      <c r="P9" s="65"/>
      <c r="Q9" s="66"/>
      <c r="R9" s="65">
        <f>VLOOKUP($A9,'Return Data'!$B$7:$R$2843,16,0)</f>
        <v>27.173400000000001</v>
      </c>
      <c r="S9" s="67">
        <f t="shared" ref="S9:S34" si="5">RANK(R9,R$8:R$34,0)</f>
        <v>4</v>
      </c>
    </row>
    <row r="10" spans="1:20" x14ac:dyDescent="0.3">
      <c r="A10" s="63" t="s">
        <v>902</v>
      </c>
      <c r="B10" s="64">
        <f>VLOOKUP($A10,'Return Data'!$B$7:$R$2843,3,0)</f>
        <v>44372</v>
      </c>
      <c r="C10" s="65">
        <f>VLOOKUP($A10,'Return Data'!$B$7:$R$2843,4,0)</f>
        <v>55.18</v>
      </c>
      <c r="D10" s="65">
        <f>VLOOKUP($A10,'Return Data'!$B$7:$R$2843,10,0)</f>
        <v>18.259799999999998</v>
      </c>
      <c r="E10" s="66">
        <f t="shared" si="0"/>
        <v>1</v>
      </c>
      <c r="F10" s="65">
        <f>VLOOKUP($A10,'Return Data'!$B$7:$R$2843,11,0)</f>
        <v>21.783300000000001</v>
      </c>
      <c r="G10" s="66">
        <f t="shared" si="1"/>
        <v>19</v>
      </c>
      <c r="H10" s="65">
        <f>VLOOKUP($A10,'Return Data'!$B$7:$R$2843,12,0)</f>
        <v>47.856400000000001</v>
      </c>
      <c r="I10" s="66">
        <f t="shared" si="2"/>
        <v>19</v>
      </c>
      <c r="J10" s="65">
        <f>VLOOKUP($A10,'Return Data'!$B$7:$R$2843,13,0)</f>
        <v>61.723300000000002</v>
      </c>
      <c r="K10" s="66">
        <f t="shared" si="3"/>
        <v>18</v>
      </c>
      <c r="L10" s="65">
        <f>VLOOKUP($A10,'Return Data'!$B$7:$R$2843,17,0)</f>
        <v>23.291399999999999</v>
      </c>
      <c r="M10" s="66">
        <f t="shared" si="4"/>
        <v>8</v>
      </c>
      <c r="N10" s="65">
        <f>VLOOKUP($A10,'Return Data'!$B$7:$R$2843,14,0)</f>
        <v>12.569900000000001</v>
      </c>
      <c r="O10" s="66">
        <f t="shared" ref="O10:O34" si="6">RANK(N10,N$8:N$34,0)</f>
        <v>21</v>
      </c>
      <c r="P10" s="65">
        <f>VLOOKUP($A10,'Return Data'!$B$7:$R$2843,15,0)</f>
        <v>14.588100000000001</v>
      </c>
      <c r="Q10" s="66">
        <f t="shared" ref="Q10:Q34" si="7">RANK(P10,P$8:P$34,0)</f>
        <v>17</v>
      </c>
      <c r="R10" s="65">
        <f>VLOOKUP($A10,'Return Data'!$B$7:$R$2843,16,0)</f>
        <v>13.789400000000001</v>
      </c>
      <c r="S10" s="67">
        <f t="shared" si="5"/>
        <v>24</v>
      </c>
    </row>
    <row r="11" spans="1:20" x14ac:dyDescent="0.3">
      <c r="A11" s="63" t="s">
        <v>904</v>
      </c>
      <c r="B11" s="64">
        <f>VLOOKUP($A11,'Return Data'!$B$7:$R$2843,3,0)</f>
        <v>44372</v>
      </c>
      <c r="C11" s="65">
        <f>VLOOKUP($A11,'Return Data'!$B$7:$R$2843,4,0)</f>
        <v>158.59</v>
      </c>
      <c r="D11" s="65">
        <f>VLOOKUP($A11,'Return Data'!$B$7:$R$2843,10,0)</f>
        <v>15.338200000000001</v>
      </c>
      <c r="E11" s="66">
        <f t="shared" si="0"/>
        <v>12</v>
      </c>
      <c r="F11" s="65">
        <f>VLOOKUP($A11,'Return Data'!$B$7:$R$2843,11,0)</f>
        <v>22.633800000000001</v>
      </c>
      <c r="G11" s="66">
        <f t="shared" si="1"/>
        <v>15</v>
      </c>
      <c r="H11" s="65">
        <f>VLOOKUP($A11,'Return Data'!$B$7:$R$2843,12,0)</f>
        <v>49.910200000000003</v>
      </c>
      <c r="I11" s="66">
        <f t="shared" si="2"/>
        <v>17</v>
      </c>
      <c r="J11" s="65">
        <f>VLOOKUP($A11,'Return Data'!$B$7:$R$2843,13,0)</f>
        <v>66.691199999999995</v>
      </c>
      <c r="K11" s="66">
        <f t="shared" si="3"/>
        <v>9</v>
      </c>
      <c r="L11" s="65">
        <f>VLOOKUP($A11,'Return Data'!$B$7:$R$2843,17,0)</f>
        <v>25.585899999999999</v>
      </c>
      <c r="M11" s="66">
        <f t="shared" si="4"/>
        <v>5</v>
      </c>
      <c r="N11" s="65">
        <f>VLOOKUP($A11,'Return Data'!$B$7:$R$2843,14,0)</f>
        <v>17.542899999999999</v>
      </c>
      <c r="O11" s="66">
        <f t="shared" si="6"/>
        <v>6</v>
      </c>
      <c r="P11" s="65">
        <f>VLOOKUP($A11,'Return Data'!$B$7:$R$2843,15,0)</f>
        <v>20.315000000000001</v>
      </c>
      <c r="Q11" s="66">
        <f t="shared" si="7"/>
        <v>2</v>
      </c>
      <c r="R11" s="65">
        <f>VLOOKUP($A11,'Return Data'!$B$7:$R$2843,16,0)</f>
        <v>22.816099999999999</v>
      </c>
      <c r="S11" s="67">
        <f t="shared" si="5"/>
        <v>6</v>
      </c>
    </row>
    <row r="12" spans="1:20" x14ac:dyDescent="0.3">
      <c r="A12" s="63" t="s">
        <v>906</v>
      </c>
      <c r="B12" s="64">
        <f>VLOOKUP($A12,'Return Data'!$B$7:$R$2843,3,0)</f>
        <v>44372</v>
      </c>
      <c r="C12" s="65">
        <f>VLOOKUP($A12,'Return Data'!$B$7:$R$2843,4,0)</f>
        <v>357.90300000000002</v>
      </c>
      <c r="D12" s="65">
        <f>VLOOKUP($A12,'Return Data'!$B$7:$R$2843,10,0)</f>
        <v>17.1919</v>
      </c>
      <c r="E12" s="66">
        <f t="shared" si="0"/>
        <v>4</v>
      </c>
      <c r="F12" s="65">
        <f>VLOOKUP($A12,'Return Data'!$B$7:$R$2843,11,0)</f>
        <v>27.346800000000002</v>
      </c>
      <c r="G12" s="66">
        <f t="shared" si="1"/>
        <v>5</v>
      </c>
      <c r="H12" s="65">
        <f>VLOOKUP($A12,'Return Data'!$B$7:$R$2843,12,0)</f>
        <v>56.689100000000003</v>
      </c>
      <c r="I12" s="66">
        <f t="shared" si="2"/>
        <v>6</v>
      </c>
      <c r="J12" s="65">
        <f>VLOOKUP($A12,'Return Data'!$B$7:$R$2843,13,0)</f>
        <v>64.171899999999994</v>
      </c>
      <c r="K12" s="66">
        <f t="shared" si="3"/>
        <v>14</v>
      </c>
      <c r="L12" s="65">
        <f>VLOOKUP($A12,'Return Data'!$B$7:$R$2843,17,0)</f>
        <v>24.257400000000001</v>
      </c>
      <c r="M12" s="66">
        <f t="shared" si="4"/>
        <v>6</v>
      </c>
      <c r="N12" s="65">
        <f>VLOOKUP($A12,'Return Data'!$B$7:$R$2843,14,0)</f>
        <v>17.654599999999999</v>
      </c>
      <c r="O12" s="66">
        <f t="shared" si="6"/>
        <v>5</v>
      </c>
      <c r="P12" s="65">
        <f>VLOOKUP($A12,'Return Data'!$B$7:$R$2843,15,0)</f>
        <v>18.043900000000001</v>
      </c>
      <c r="Q12" s="66">
        <f t="shared" si="7"/>
        <v>6</v>
      </c>
      <c r="R12" s="65">
        <f>VLOOKUP($A12,'Return Data'!$B$7:$R$2843,16,0)</f>
        <v>17.572399999999998</v>
      </c>
      <c r="S12" s="67">
        <f t="shared" si="5"/>
        <v>10</v>
      </c>
    </row>
    <row r="13" spans="1:20" x14ac:dyDescent="0.3">
      <c r="A13" s="63" t="s">
        <v>908</v>
      </c>
      <c r="B13" s="64">
        <f>VLOOKUP($A13,'Return Data'!$B$7:$R$2843,3,0)</f>
        <v>44372</v>
      </c>
      <c r="C13" s="65">
        <f>VLOOKUP($A13,'Return Data'!$B$7:$R$2843,4,0)</f>
        <v>51.973999999999997</v>
      </c>
      <c r="D13" s="65">
        <f>VLOOKUP($A13,'Return Data'!$B$7:$R$2843,10,0)</f>
        <v>13.4457</v>
      </c>
      <c r="E13" s="66">
        <f t="shared" si="0"/>
        <v>22</v>
      </c>
      <c r="F13" s="65">
        <f>VLOOKUP($A13,'Return Data'!$B$7:$R$2843,11,0)</f>
        <v>24.685700000000001</v>
      </c>
      <c r="G13" s="66">
        <f t="shared" si="1"/>
        <v>14</v>
      </c>
      <c r="H13" s="65">
        <f>VLOOKUP($A13,'Return Data'!$B$7:$R$2843,12,0)</f>
        <v>50.894199999999998</v>
      </c>
      <c r="I13" s="66">
        <f t="shared" si="2"/>
        <v>13</v>
      </c>
      <c r="J13" s="65">
        <f>VLOOKUP($A13,'Return Data'!$B$7:$R$2843,13,0)</f>
        <v>66.183899999999994</v>
      </c>
      <c r="K13" s="66">
        <f t="shared" si="3"/>
        <v>11</v>
      </c>
      <c r="L13" s="65">
        <f>VLOOKUP($A13,'Return Data'!$B$7:$R$2843,17,0)</f>
        <v>23.55</v>
      </c>
      <c r="M13" s="66">
        <f t="shared" si="4"/>
        <v>7</v>
      </c>
      <c r="N13" s="65">
        <f>VLOOKUP($A13,'Return Data'!$B$7:$R$2843,14,0)</f>
        <v>17.293500000000002</v>
      </c>
      <c r="O13" s="66">
        <f t="shared" si="6"/>
        <v>7</v>
      </c>
      <c r="P13" s="65">
        <f>VLOOKUP($A13,'Return Data'!$B$7:$R$2843,15,0)</f>
        <v>17.401299999999999</v>
      </c>
      <c r="Q13" s="66">
        <f t="shared" si="7"/>
        <v>7</v>
      </c>
      <c r="R13" s="65">
        <f>VLOOKUP($A13,'Return Data'!$B$7:$R$2843,16,0)</f>
        <v>16.436199999999999</v>
      </c>
      <c r="S13" s="67">
        <f t="shared" si="5"/>
        <v>16</v>
      </c>
    </row>
    <row r="14" spans="1:20" x14ac:dyDescent="0.3">
      <c r="A14" s="63" t="s">
        <v>911</v>
      </c>
      <c r="B14" s="64">
        <f>VLOOKUP($A14,'Return Data'!$B$7:$R$2843,3,0)</f>
        <v>44372</v>
      </c>
      <c r="C14" s="65">
        <f>VLOOKUP($A14,'Return Data'!$B$7:$R$2843,4,0)</f>
        <v>120.0677</v>
      </c>
      <c r="D14" s="65">
        <f>VLOOKUP($A14,'Return Data'!$B$7:$R$2843,10,0)</f>
        <v>17.605599999999999</v>
      </c>
      <c r="E14" s="66">
        <f t="shared" si="0"/>
        <v>3</v>
      </c>
      <c r="F14" s="65">
        <f>VLOOKUP($A14,'Return Data'!$B$7:$R$2843,11,0)</f>
        <v>28.471800000000002</v>
      </c>
      <c r="G14" s="66">
        <f t="shared" si="1"/>
        <v>4</v>
      </c>
      <c r="H14" s="65">
        <f>VLOOKUP($A14,'Return Data'!$B$7:$R$2843,12,0)</f>
        <v>62.976900000000001</v>
      </c>
      <c r="I14" s="66">
        <f t="shared" si="2"/>
        <v>1</v>
      </c>
      <c r="J14" s="65">
        <f>VLOOKUP($A14,'Return Data'!$B$7:$R$2843,13,0)</f>
        <v>77.330299999999994</v>
      </c>
      <c r="K14" s="66">
        <f t="shared" si="3"/>
        <v>1</v>
      </c>
      <c r="L14" s="65">
        <f>VLOOKUP($A14,'Return Data'!$B$7:$R$2843,17,0)</f>
        <v>19.9406</v>
      </c>
      <c r="M14" s="66">
        <f t="shared" si="4"/>
        <v>17</v>
      </c>
      <c r="N14" s="65">
        <f>VLOOKUP($A14,'Return Data'!$B$7:$R$2843,14,0)</f>
        <v>13.3621</v>
      </c>
      <c r="O14" s="66">
        <f t="shared" si="6"/>
        <v>19</v>
      </c>
      <c r="P14" s="65">
        <f>VLOOKUP($A14,'Return Data'!$B$7:$R$2843,15,0)</f>
        <v>13.407400000000001</v>
      </c>
      <c r="Q14" s="66">
        <f t="shared" si="7"/>
        <v>21</v>
      </c>
      <c r="R14" s="65">
        <f>VLOOKUP($A14,'Return Data'!$B$7:$R$2843,16,0)</f>
        <v>15.372199999999999</v>
      </c>
      <c r="S14" s="67">
        <f t="shared" si="5"/>
        <v>18</v>
      </c>
    </row>
    <row r="15" spans="1:20" x14ac:dyDescent="0.3">
      <c r="A15" s="63" t="s">
        <v>2029</v>
      </c>
      <c r="B15" s="64">
        <f>VLOOKUP($A15,'Return Data'!$B$7:$R$2843,3,0)</f>
        <v>44372</v>
      </c>
      <c r="C15" s="65">
        <f>VLOOKUP($A15,'Return Data'!$B$7:$R$2843,4,0)</f>
        <v>167.899</v>
      </c>
      <c r="D15" s="65">
        <f>VLOOKUP($A15,'Return Data'!$B$7:$R$2843,10,0)</f>
        <v>16.072600000000001</v>
      </c>
      <c r="E15" s="66">
        <f t="shared" si="0"/>
        <v>10</v>
      </c>
      <c r="F15" s="65">
        <f>VLOOKUP($A15,'Return Data'!$B$7:$R$2843,11,0)</f>
        <v>29.669799999999999</v>
      </c>
      <c r="G15" s="66">
        <f t="shared" si="1"/>
        <v>2</v>
      </c>
      <c r="H15" s="65">
        <f>VLOOKUP($A15,'Return Data'!$B$7:$R$2843,12,0)</f>
        <v>58.817799999999998</v>
      </c>
      <c r="I15" s="66">
        <f t="shared" si="2"/>
        <v>3</v>
      </c>
      <c r="J15" s="65">
        <f>VLOOKUP($A15,'Return Data'!$B$7:$R$2843,13,0)</f>
        <v>69.905600000000007</v>
      </c>
      <c r="K15" s="66">
        <f t="shared" si="3"/>
        <v>5</v>
      </c>
      <c r="L15" s="65">
        <f>VLOOKUP($A15,'Return Data'!$B$7:$R$2843,17,0)</f>
        <v>20.2151</v>
      </c>
      <c r="M15" s="66">
        <f t="shared" si="4"/>
        <v>16</v>
      </c>
      <c r="N15" s="65">
        <f>VLOOKUP($A15,'Return Data'!$B$7:$R$2843,14,0)</f>
        <v>15.3643</v>
      </c>
      <c r="O15" s="66">
        <f t="shared" si="6"/>
        <v>12</v>
      </c>
      <c r="P15" s="65">
        <f>VLOOKUP($A15,'Return Data'!$B$7:$R$2843,15,0)</f>
        <v>14.2377</v>
      </c>
      <c r="Q15" s="66">
        <f t="shared" si="7"/>
        <v>18</v>
      </c>
      <c r="R15" s="65">
        <f>VLOOKUP($A15,'Return Data'!$B$7:$R$2843,16,0)</f>
        <v>11.449299999999999</v>
      </c>
      <c r="S15" s="67">
        <f t="shared" si="5"/>
        <v>27</v>
      </c>
    </row>
    <row r="16" spans="1:20" x14ac:dyDescent="0.3">
      <c r="A16" s="63" t="s">
        <v>912</v>
      </c>
      <c r="B16" s="64">
        <f>VLOOKUP($A16,'Return Data'!$B$7:$R$2843,3,0)</f>
        <v>44372</v>
      </c>
      <c r="C16" s="65">
        <f>VLOOKUP($A16,'Return Data'!$B$7:$R$2843,4,0)</f>
        <v>14.8201</v>
      </c>
      <c r="D16" s="65">
        <f>VLOOKUP($A16,'Return Data'!$B$7:$R$2843,10,0)</f>
        <v>13.488300000000001</v>
      </c>
      <c r="E16" s="66">
        <f t="shared" si="0"/>
        <v>21</v>
      </c>
      <c r="F16" s="65">
        <f>VLOOKUP($A16,'Return Data'!$B$7:$R$2843,11,0)</f>
        <v>21.3201</v>
      </c>
      <c r="G16" s="66">
        <f t="shared" si="1"/>
        <v>22</v>
      </c>
      <c r="H16" s="65">
        <f>VLOOKUP($A16,'Return Data'!$B$7:$R$2843,12,0)</f>
        <v>50.096699999999998</v>
      </c>
      <c r="I16" s="66">
        <f t="shared" si="2"/>
        <v>16</v>
      </c>
      <c r="J16" s="65">
        <f>VLOOKUP($A16,'Return Data'!$B$7:$R$2843,13,0)</f>
        <v>62.235999999999997</v>
      </c>
      <c r="K16" s="66">
        <f t="shared" si="3"/>
        <v>17</v>
      </c>
      <c r="L16" s="65">
        <f>VLOOKUP($A16,'Return Data'!$B$7:$R$2843,17,0)</f>
        <v>22.311199999999999</v>
      </c>
      <c r="M16" s="66">
        <f t="shared" si="4"/>
        <v>11</v>
      </c>
      <c r="N16" s="65"/>
      <c r="O16" s="66"/>
      <c r="P16" s="65"/>
      <c r="Q16" s="66"/>
      <c r="R16" s="65">
        <f>VLOOKUP($A16,'Return Data'!$B$7:$R$2843,16,0)</f>
        <v>19.137799999999999</v>
      </c>
      <c r="S16" s="67">
        <f t="shared" si="5"/>
        <v>8</v>
      </c>
    </row>
    <row r="17" spans="1:19" x14ac:dyDescent="0.3">
      <c r="A17" s="63" t="s">
        <v>915</v>
      </c>
      <c r="B17" s="64">
        <f>VLOOKUP($A17,'Return Data'!$B$7:$R$2843,3,0)</f>
        <v>44372</v>
      </c>
      <c r="C17" s="65">
        <f>VLOOKUP($A17,'Return Data'!$B$7:$R$2843,4,0)</f>
        <v>492.63</v>
      </c>
      <c r="D17" s="65">
        <f>VLOOKUP($A17,'Return Data'!$B$7:$R$2843,10,0)</f>
        <v>14.4985</v>
      </c>
      <c r="E17" s="66">
        <f t="shared" si="0"/>
        <v>14</v>
      </c>
      <c r="F17" s="65">
        <f>VLOOKUP($A17,'Return Data'!$B$7:$R$2843,11,0)</f>
        <v>24.7575</v>
      </c>
      <c r="G17" s="66">
        <f t="shared" si="1"/>
        <v>12</v>
      </c>
      <c r="H17" s="65">
        <f>VLOOKUP($A17,'Return Data'!$B$7:$R$2843,12,0)</f>
        <v>55.237299999999998</v>
      </c>
      <c r="I17" s="66">
        <f t="shared" si="2"/>
        <v>8</v>
      </c>
      <c r="J17" s="65">
        <f>VLOOKUP($A17,'Return Data'!$B$7:$R$2843,13,0)</f>
        <v>64.991</v>
      </c>
      <c r="K17" s="66">
        <f t="shared" si="3"/>
        <v>12</v>
      </c>
      <c r="L17" s="65">
        <f>VLOOKUP($A17,'Return Data'!$B$7:$R$2843,17,0)</f>
        <v>18.760200000000001</v>
      </c>
      <c r="M17" s="66">
        <f t="shared" si="4"/>
        <v>20</v>
      </c>
      <c r="N17" s="65">
        <f>VLOOKUP($A17,'Return Data'!$B$7:$R$2843,14,0)</f>
        <v>14.6869</v>
      </c>
      <c r="O17" s="66">
        <f t="shared" si="6"/>
        <v>13</v>
      </c>
      <c r="P17" s="65">
        <f>VLOOKUP($A17,'Return Data'!$B$7:$R$2843,15,0)</f>
        <v>15.0966</v>
      </c>
      <c r="Q17" s="66">
        <f t="shared" si="7"/>
        <v>16</v>
      </c>
      <c r="R17" s="65">
        <f>VLOOKUP($A17,'Return Data'!$B$7:$R$2843,16,0)</f>
        <v>14.6615</v>
      </c>
      <c r="S17" s="67">
        <f t="shared" si="5"/>
        <v>20</v>
      </c>
    </row>
    <row r="18" spans="1:19" x14ac:dyDescent="0.3">
      <c r="A18" s="63" t="s">
        <v>916</v>
      </c>
      <c r="B18" s="64">
        <f>VLOOKUP($A18,'Return Data'!$B$7:$R$2843,3,0)</f>
        <v>44372</v>
      </c>
      <c r="C18" s="65">
        <f>VLOOKUP($A18,'Return Data'!$B$7:$R$2843,4,0)</f>
        <v>70.290000000000006</v>
      </c>
      <c r="D18" s="65">
        <f>VLOOKUP($A18,'Return Data'!$B$7:$R$2843,10,0)</f>
        <v>15.2295</v>
      </c>
      <c r="E18" s="66">
        <f t="shared" si="0"/>
        <v>13</v>
      </c>
      <c r="F18" s="65">
        <f>VLOOKUP($A18,'Return Data'!$B$7:$R$2843,11,0)</f>
        <v>24.693999999999999</v>
      </c>
      <c r="G18" s="66">
        <f t="shared" si="1"/>
        <v>13</v>
      </c>
      <c r="H18" s="65">
        <f>VLOOKUP($A18,'Return Data'!$B$7:$R$2843,12,0)</f>
        <v>50.739899999999999</v>
      </c>
      <c r="I18" s="66">
        <f t="shared" si="2"/>
        <v>14</v>
      </c>
      <c r="J18" s="65">
        <f>VLOOKUP($A18,'Return Data'!$B$7:$R$2843,13,0)</f>
        <v>67.5167</v>
      </c>
      <c r="K18" s="66">
        <f t="shared" si="3"/>
        <v>8</v>
      </c>
      <c r="L18" s="65">
        <f>VLOOKUP($A18,'Return Data'!$B$7:$R$2843,17,0)</f>
        <v>19.8628</v>
      </c>
      <c r="M18" s="66">
        <f t="shared" si="4"/>
        <v>18</v>
      </c>
      <c r="N18" s="65">
        <f>VLOOKUP($A18,'Return Data'!$B$7:$R$2843,14,0)</f>
        <v>13.7667</v>
      </c>
      <c r="O18" s="66">
        <f t="shared" si="6"/>
        <v>18</v>
      </c>
      <c r="P18" s="65">
        <f>VLOOKUP($A18,'Return Data'!$B$7:$R$2843,15,0)</f>
        <v>16.238299999999999</v>
      </c>
      <c r="Q18" s="66">
        <f t="shared" si="7"/>
        <v>12</v>
      </c>
      <c r="R18" s="65">
        <f>VLOOKUP($A18,'Return Data'!$B$7:$R$2843,16,0)</f>
        <v>14.1873</v>
      </c>
      <c r="S18" s="67">
        <f t="shared" si="5"/>
        <v>23</v>
      </c>
    </row>
    <row r="19" spans="1:19" x14ac:dyDescent="0.3">
      <c r="A19" s="63" t="s">
        <v>919</v>
      </c>
      <c r="B19" s="64">
        <f>VLOOKUP($A19,'Return Data'!$B$7:$R$2843,3,0)</f>
        <v>44372</v>
      </c>
      <c r="C19" s="65">
        <f>VLOOKUP($A19,'Return Data'!$B$7:$R$2843,4,0)</f>
        <v>53.74</v>
      </c>
      <c r="D19" s="65">
        <f>VLOOKUP($A19,'Return Data'!$B$7:$R$2843,10,0)</f>
        <v>13.0654</v>
      </c>
      <c r="E19" s="66">
        <f t="shared" si="0"/>
        <v>23</v>
      </c>
      <c r="F19" s="65">
        <f>VLOOKUP($A19,'Return Data'!$B$7:$R$2843,11,0)</f>
        <v>18.71</v>
      </c>
      <c r="G19" s="66">
        <f t="shared" si="1"/>
        <v>24</v>
      </c>
      <c r="H19" s="65">
        <f>VLOOKUP($A19,'Return Data'!$B$7:$R$2843,12,0)</f>
        <v>40.643799999999999</v>
      </c>
      <c r="I19" s="66">
        <f t="shared" si="2"/>
        <v>26</v>
      </c>
      <c r="J19" s="65">
        <f>VLOOKUP($A19,'Return Data'!$B$7:$R$2843,13,0)</f>
        <v>53.894599999999997</v>
      </c>
      <c r="K19" s="66">
        <f t="shared" si="3"/>
        <v>25</v>
      </c>
      <c r="L19" s="65">
        <f>VLOOKUP($A19,'Return Data'!$B$7:$R$2843,17,0)</f>
        <v>19.601700000000001</v>
      </c>
      <c r="M19" s="66">
        <f t="shared" si="4"/>
        <v>19</v>
      </c>
      <c r="N19" s="65">
        <f>VLOOKUP($A19,'Return Data'!$B$7:$R$2843,14,0)</f>
        <v>14.5177</v>
      </c>
      <c r="O19" s="66">
        <f t="shared" si="6"/>
        <v>14</v>
      </c>
      <c r="P19" s="65">
        <f>VLOOKUP($A19,'Return Data'!$B$7:$R$2843,15,0)</f>
        <v>17.376200000000001</v>
      </c>
      <c r="Q19" s="66">
        <f t="shared" si="7"/>
        <v>8</v>
      </c>
      <c r="R19" s="65">
        <f>VLOOKUP($A19,'Return Data'!$B$7:$R$2843,16,0)</f>
        <v>17.4175</v>
      </c>
      <c r="S19" s="67">
        <f t="shared" si="5"/>
        <v>12</v>
      </c>
    </row>
    <row r="20" spans="1:19" x14ac:dyDescent="0.3">
      <c r="A20" s="63" t="s">
        <v>921</v>
      </c>
      <c r="B20" s="64">
        <f>VLOOKUP($A20,'Return Data'!$B$7:$R$2843,3,0)</f>
        <v>44372</v>
      </c>
      <c r="C20" s="65">
        <f>VLOOKUP($A20,'Return Data'!$B$7:$R$2843,4,0)</f>
        <v>195.85499999999999</v>
      </c>
      <c r="D20" s="65">
        <f>VLOOKUP($A20,'Return Data'!$B$7:$R$2843,10,0)</f>
        <v>13.500999999999999</v>
      </c>
      <c r="E20" s="66">
        <f t="shared" si="0"/>
        <v>20</v>
      </c>
      <c r="F20" s="65">
        <f>VLOOKUP($A20,'Return Data'!$B$7:$R$2843,11,0)</f>
        <v>22.258800000000001</v>
      </c>
      <c r="G20" s="66">
        <f t="shared" si="1"/>
        <v>16</v>
      </c>
      <c r="H20" s="65">
        <f>VLOOKUP($A20,'Return Data'!$B$7:$R$2843,12,0)</f>
        <v>47.061500000000002</v>
      </c>
      <c r="I20" s="66">
        <f t="shared" si="2"/>
        <v>22</v>
      </c>
      <c r="J20" s="65">
        <f>VLOOKUP($A20,'Return Data'!$B$7:$R$2843,13,0)</f>
        <v>58.720700000000001</v>
      </c>
      <c r="K20" s="66">
        <f t="shared" si="3"/>
        <v>21</v>
      </c>
      <c r="L20" s="65">
        <f>VLOOKUP($A20,'Return Data'!$B$7:$R$2843,17,0)</f>
        <v>23.022400000000001</v>
      </c>
      <c r="M20" s="66">
        <f t="shared" si="4"/>
        <v>9</v>
      </c>
      <c r="N20" s="65">
        <f>VLOOKUP($A20,'Return Data'!$B$7:$R$2843,14,0)</f>
        <v>17.965499999999999</v>
      </c>
      <c r="O20" s="66">
        <f t="shared" si="6"/>
        <v>3</v>
      </c>
      <c r="P20" s="65">
        <f>VLOOKUP($A20,'Return Data'!$B$7:$R$2843,15,0)</f>
        <v>18.1281</v>
      </c>
      <c r="Q20" s="66">
        <f t="shared" si="7"/>
        <v>5</v>
      </c>
      <c r="R20" s="65">
        <f>VLOOKUP($A20,'Return Data'!$B$7:$R$2843,16,0)</f>
        <v>17.250699999999998</v>
      </c>
      <c r="S20" s="67">
        <f t="shared" si="5"/>
        <v>14</v>
      </c>
    </row>
    <row r="21" spans="1:19" x14ac:dyDescent="0.3">
      <c r="A21" s="63" t="s">
        <v>922</v>
      </c>
      <c r="B21" s="64">
        <f>VLOOKUP($A21,'Return Data'!$B$7:$R$2843,3,0)</f>
        <v>44372</v>
      </c>
      <c r="C21" s="65">
        <f>VLOOKUP($A21,'Return Data'!$B$7:$R$2843,4,0)</f>
        <v>67.093000000000004</v>
      </c>
      <c r="D21" s="65">
        <f>VLOOKUP($A21,'Return Data'!$B$7:$R$2843,10,0)</f>
        <v>12.404299999999999</v>
      </c>
      <c r="E21" s="66">
        <f t="shared" si="0"/>
        <v>25</v>
      </c>
      <c r="F21" s="65">
        <f>VLOOKUP($A21,'Return Data'!$B$7:$R$2843,11,0)</f>
        <v>14.3956</v>
      </c>
      <c r="G21" s="66">
        <f t="shared" si="1"/>
        <v>27</v>
      </c>
      <c r="H21" s="65">
        <f>VLOOKUP($A21,'Return Data'!$B$7:$R$2843,12,0)</f>
        <v>33.987699999999997</v>
      </c>
      <c r="I21" s="66">
        <f t="shared" si="2"/>
        <v>27</v>
      </c>
      <c r="J21" s="65">
        <f>VLOOKUP($A21,'Return Data'!$B$7:$R$2843,13,0)</f>
        <v>49.9754</v>
      </c>
      <c r="K21" s="66">
        <f t="shared" si="3"/>
        <v>27</v>
      </c>
      <c r="L21" s="65">
        <f>VLOOKUP($A21,'Return Data'!$B$7:$R$2843,17,0)</f>
        <v>17.042100000000001</v>
      </c>
      <c r="M21" s="66">
        <f t="shared" si="4"/>
        <v>24</v>
      </c>
      <c r="N21" s="65">
        <f>VLOOKUP($A21,'Return Data'!$B$7:$R$2843,14,0)</f>
        <v>10.4277</v>
      </c>
      <c r="O21" s="66">
        <f t="shared" si="6"/>
        <v>22</v>
      </c>
      <c r="P21" s="65">
        <f>VLOOKUP($A21,'Return Data'!$B$7:$R$2843,15,0)</f>
        <v>13.488899999999999</v>
      </c>
      <c r="Q21" s="66">
        <f t="shared" si="7"/>
        <v>20</v>
      </c>
      <c r="R21" s="65">
        <f>VLOOKUP($A21,'Return Data'!$B$7:$R$2843,16,0)</f>
        <v>14.3315</v>
      </c>
      <c r="S21" s="67">
        <f t="shared" si="5"/>
        <v>21</v>
      </c>
    </row>
    <row r="22" spans="1:19" x14ac:dyDescent="0.3">
      <c r="A22" s="63" t="s">
        <v>924</v>
      </c>
      <c r="B22" s="64">
        <f>VLOOKUP($A22,'Return Data'!$B$7:$R$2843,3,0)</f>
        <v>44372</v>
      </c>
      <c r="C22" s="65">
        <f>VLOOKUP($A22,'Return Data'!$B$7:$R$2843,4,0)</f>
        <v>23.189800000000002</v>
      </c>
      <c r="D22" s="65">
        <f>VLOOKUP($A22,'Return Data'!$B$7:$R$2843,10,0)</f>
        <v>13.6471</v>
      </c>
      <c r="E22" s="66">
        <f t="shared" si="0"/>
        <v>19</v>
      </c>
      <c r="F22" s="65">
        <f>VLOOKUP($A22,'Return Data'!$B$7:$R$2843,11,0)</f>
        <v>18.0076</v>
      </c>
      <c r="G22" s="66">
        <f t="shared" si="1"/>
        <v>26</v>
      </c>
      <c r="H22" s="65">
        <f>VLOOKUP($A22,'Return Data'!$B$7:$R$2843,12,0)</f>
        <v>42.930799999999998</v>
      </c>
      <c r="I22" s="66">
        <f t="shared" si="2"/>
        <v>25</v>
      </c>
      <c r="J22" s="65">
        <f>VLOOKUP($A22,'Return Data'!$B$7:$R$2843,13,0)</f>
        <v>56.4542</v>
      </c>
      <c r="K22" s="66">
        <f t="shared" si="3"/>
        <v>24</v>
      </c>
      <c r="L22" s="65">
        <f>VLOOKUP($A22,'Return Data'!$B$7:$R$2843,17,0)</f>
        <v>21.392199999999999</v>
      </c>
      <c r="M22" s="66">
        <f t="shared" si="4"/>
        <v>13</v>
      </c>
      <c r="N22" s="65">
        <f>VLOOKUP($A22,'Return Data'!$B$7:$R$2843,14,0)</f>
        <v>15.822800000000001</v>
      </c>
      <c r="O22" s="66">
        <f t="shared" si="6"/>
        <v>10</v>
      </c>
      <c r="P22" s="65">
        <f>VLOOKUP($A22,'Return Data'!$B$7:$R$2843,15,0)</f>
        <v>18.755199999999999</v>
      </c>
      <c r="Q22" s="66">
        <f t="shared" si="7"/>
        <v>4</v>
      </c>
      <c r="R22" s="65">
        <f>VLOOKUP($A22,'Return Data'!$B$7:$R$2843,16,0)</f>
        <v>14.2011</v>
      </c>
      <c r="S22" s="67">
        <f t="shared" si="5"/>
        <v>22</v>
      </c>
    </row>
    <row r="23" spans="1:19" x14ac:dyDescent="0.3">
      <c r="A23" s="63" t="s">
        <v>926</v>
      </c>
      <c r="B23" s="64">
        <f>VLOOKUP($A23,'Return Data'!$B$7:$R$2843,3,0)</f>
        <v>44372</v>
      </c>
      <c r="C23" s="65">
        <f>VLOOKUP($A23,'Return Data'!$B$7:$R$2843,4,0)</f>
        <v>15.186199999999999</v>
      </c>
      <c r="D23" s="65">
        <f>VLOOKUP($A23,'Return Data'!$B$7:$R$2843,10,0)</f>
        <v>16.789100000000001</v>
      </c>
      <c r="E23" s="66">
        <f t="shared" si="0"/>
        <v>8</v>
      </c>
      <c r="F23" s="65">
        <f>VLOOKUP($A23,'Return Data'!$B$7:$R$2843,11,0)</f>
        <v>29.139800000000001</v>
      </c>
      <c r="G23" s="66">
        <f t="shared" si="1"/>
        <v>3</v>
      </c>
      <c r="H23" s="65">
        <f>VLOOKUP($A23,'Return Data'!$B$7:$R$2843,12,0)</f>
        <v>55.117899999999999</v>
      </c>
      <c r="I23" s="66">
        <f t="shared" si="2"/>
        <v>9</v>
      </c>
      <c r="J23" s="65">
        <f>VLOOKUP($A23,'Return Data'!$B$7:$R$2843,13,0)</f>
        <v>68.320400000000006</v>
      </c>
      <c r="K23" s="66">
        <f t="shared" si="3"/>
        <v>7</v>
      </c>
      <c r="L23" s="65"/>
      <c r="M23" s="66"/>
      <c r="N23" s="65"/>
      <c r="O23" s="66"/>
      <c r="P23" s="65"/>
      <c r="Q23" s="66"/>
      <c r="R23" s="65">
        <f>VLOOKUP($A23,'Return Data'!$B$7:$R$2843,16,0)</f>
        <v>32.424599999999998</v>
      </c>
      <c r="S23" s="67">
        <f t="shared" si="5"/>
        <v>1</v>
      </c>
    </row>
    <row r="24" spans="1:19" x14ac:dyDescent="0.3">
      <c r="A24" s="63" t="s">
        <v>928</v>
      </c>
      <c r="B24" s="64">
        <f>VLOOKUP($A24,'Return Data'!$B$7:$R$2843,3,0)</f>
        <v>44372</v>
      </c>
      <c r="C24" s="65">
        <f>VLOOKUP($A24,'Return Data'!$B$7:$R$2843,4,0)</f>
        <v>95.02</v>
      </c>
      <c r="D24" s="65">
        <f>VLOOKUP($A24,'Return Data'!$B$7:$R$2843,10,0)</f>
        <v>15.4206</v>
      </c>
      <c r="E24" s="66">
        <f t="shared" si="0"/>
        <v>11</v>
      </c>
      <c r="F24" s="65">
        <f>VLOOKUP($A24,'Return Data'!$B$7:$R$2843,11,0)</f>
        <v>27.290800000000001</v>
      </c>
      <c r="G24" s="66">
        <f t="shared" si="1"/>
        <v>6</v>
      </c>
      <c r="H24" s="65">
        <f>VLOOKUP($A24,'Return Data'!$B$7:$R$2843,12,0)</f>
        <v>56.139099999999999</v>
      </c>
      <c r="I24" s="66">
        <f t="shared" si="2"/>
        <v>7</v>
      </c>
      <c r="J24" s="65">
        <f>VLOOKUP($A24,'Return Data'!$B$7:$R$2843,13,0)</f>
        <v>71.299800000000005</v>
      </c>
      <c r="K24" s="66">
        <f t="shared" si="3"/>
        <v>3</v>
      </c>
      <c r="L24" s="65">
        <f>VLOOKUP($A24,'Return Data'!$B$7:$R$2843,17,0)</f>
        <v>28.680700000000002</v>
      </c>
      <c r="M24" s="66">
        <f t="shared" si="4"/>
        <v>2</v>
      </c>
      <c r="N24" s="65">
        <f>VLOOKUP($A24,'Return Data'!$B$7:$R$2843,14,0)</f>
        <v>23.268699999999999</v>
      </c>
      <c r="O24" s="66">
        <f t="shared" si="6"/>
        <v>1</v>
      </c>
      <c r="P24" s="65">
        <f>VLOOKUP($A24,'Return Data'!$B$7:$R$2843,15,0)</f>
        <v>22.965</v>
      </c>
      <c r="Q24" s="66">
        <f t="shared" si="7"/>
        <v>1</v>
      </c>
      <c r="R24" s="65">
        <f>VLOOKUP($A24,'Return Data'!$B$7:$R$2843,16,0)</f>
        <v>25.2986</v>
      </c>
      <c r="S24" s="67">
        <f t="shared" si="5"/>
        <v>5</v>
      </c>
    </row>
    <row r="25" spans="1:19" x14ac:dyDescent="0.3">
      <c r="A25" s="63" t="s">
        <v>930</v>
      </c>
      <c r="B25" s="64">
        <f>VLOOKUP($A25,'Return Data'!$B$7:$R$2843,3,0)</f>
        <v>44372</v>
      </c>
      <c r="C25" s="65">
        <f>VLOOKUP($A25,'Return Data'!$B$7:$R$2843,4,0)</f>
        <v>15.110200000000001</v>
      </c>
      <c r="D25" s="65">
        <f>VLOOKUP($A25,'Return Data'!$B$7:$R$2843,10,0)</f>
        <v>14.1418</v>
      </c>
      <c r="E25" s="66">
        <f t="shared" si="0"/>
        <v>15</v>
      </c>
      <c r="F25" s="65">
        <f>VLOOKUP($A25,'Return Data'!$B$7:$R$2843,11,0)</f>
        <v>25.334499999999998</v>
      </c>
      <c r="G25" s="66">
        <f t="shared" si="1"/>
        <v>11</v>
      </c>
      <c r="H25" s="65">
        <f>VLOOKUP($A25,'Return Data'!$B$7:$R$2843,12,0)</f>
        <v>57.904499999999999</v>
      </c>
      <c r="I25" s="66">
        <f t="shared" si="2"/>
        <v>4</v>
      </c>
      <c r="J25" s="65">
        <f>VLOOKUP($A25,'Return Data'!$B$7:$R$2843,13,0)</f>
        <v>62.347799999999999</v>
      </c>
      <c r="K25" s="66">
        <f t="shared" si="3"/>
        <v>16</v>
      </c>
      <c r="L25" s="65"/>
      <c r="M25" s="66"/>
      <c r="N25" s="65"/>
      <c r="O25" s="66"/>
      <c r="P25" s="65"/>
      <c r="Q25" s="66"/>
      <c r="R25" s="65">
        <f>VLOOKUP($A25,'Return Data'!$B$7:$R$2843,16,0)</f>
        <v>27.658899999999999</v>
      </c>
      <c r="S25" s="67">
        <f t="shared" si="5"/>
        <v>3</v>
      </c>
    </row>
    <row r="26" spans="1:19" x14ac:dyDescent="0.3">
      <c r="A26" s="63" t="s">
        <v>2017</v>
      </c>
      <c r="B26" s="64">
        <f>VLOOKUP($A26,'Return Data'!$B$7:$R$2843,3,0)</f>
        <v>44372</v>
      </c>
      <c r="C26" s="65">
        <f>VLOOKUP($A26,'Return Data'!$B$7:$R$2843,4,0)</f>
        <v>23.266400000000001</v>
      </c>
      <c r="D26" s="65">
        <f>VLOOKUP($A26,'Return Data'!$B$7:$R$2843,10,0)</f>
        <v>14.0191</v>
      </c>
      <c r="E26" s="66">
        <f t="shared" si="0"/>
        <v>16</v>
      </c>
      <c r="F26" s="65">
        <f>VLOOKUP($A26,'Return Data'!$B$7:$R$2843,11,0)</f>
        <v>26.2913</v>
      </c>
      <c r="G26" s="66">
        <f t="shared" si="1"/>
        <v>8</v>
      </c>
      <c r="H26" s="65">
        <f>VLOOKUP($A26,'Return Data'!$B$7:$R$2843,12,0)</f>
        <v>47.151400000000002</v>
      </c>
      <c r="I26" s="66">
        <f t="shared" si="2"/>
        <v>21</v>
      </c>
      <c r="J26" s="65">
        <f>VLOOKUP($A26,'Return Data'!$B$7:$R$2843,13,0)</f>
        <v>61.511699999999998</v>
      </c>
      <c r="K26" s="66">
        <f t="shared" si="3"/>
        <v>19</v>
      </c>
      <c r="L26" s="65">
        <f>VLOOKUP($A26,'Return Data'!$B$7:$R$2843,17,0)</f>
        <v>18.756499999999999</v>
      </c>
      <c r="M26" s="66">
        <f t="shared" si="4"/>
        <v>21</v>
      </c>
      <c r="N26" s="65">
        <f>VLOOKUP($A26,'Return Data'!$B$7:$R$2843,14,0)</f>
        <v>15.4391</v>
      </c>
      <c r="O26" s="66">
        <f t="shared" si="6"/>
        <v>11</v>
      </c>
      <c r="P26" s="65">
        <f>VLOOKUP($A26,'Return Data'!$B$7:$R$2843,15,0)</f>
        <v>16.406500000000001</v>
      </c>
      <c r="Q26" s="66">
        <f t="shared" si="7"/>
        <v>11</v>
      </c>
      <c r="R26" s="65">
        <f>VLOOKUP($A26,'Return Data'!$B$7:$R$2843,16,0)</f>
        <v>16.4224</v>
      </c>
      <c r="S26" s="67">
        <f t="shared" si="5"/>
        <v>17</v>
      </c>
    </row>
    <row r="27" spans="1:19" x14ac:dyDescent="0.3">
      <c r="A27" s="63" t="s">
        <v>933</v>
      </c>
      <c r="B27" s="64">
        <f>VLOOKUP($A27,'Return Data'!$B$7:$R$2843,3,0)</f>
        <v>44372</v>
      </c>
      <c r="C27" s="65">
        <f>VLOOKUP($A27,'Return Data'!$B$7:$R$2843,4,0)</f>
        <v>770.06060000000002</v>
      </c>
      <c r="D27" s="65">
        <f>VLOOKUP($A27,'Return Data'!$B$7:$R$2843,10,0)</f>
        <v>12.7042</v>
      </c>
      <c r="E27" s="66">
        <f t="shared" si="0"/>
        <v>24</v>
      </c>
      <c r="F27" s="65">
        <f>VLOOKUP($A27,'Return Data'!$B$7:$R$2843,11,0)</f>
        <v>20.537099999999999</v>
      </c>
      <c r="G27" s="66">
        <f t="shared" si="1"/>
        <v>23</v>
      </c>
      <c r="H27" s="65">
        <f>VLOOKUP($A27,'Return Data'!$B$7:$R$2843,12,0)</f>
        <v>49.029400000000003</v>
      </c>
      <c r="I27" s="66">
        <f t="shared" si="2"/>
        <v>18</v>
      </c>
      <c r="J27" s="65">
        <f>VLOOKUP($A27,'Return Data'!$B$7:$R$2843,13,0)</f>
        <v>62.994599999999998</v>
      </c>
      <c r="K27" s="66">
        <f t="shared" si="3"/>
        <v>15</v>
      </c>
      <c r="L27" s="65">
        <f>VLOOKUP($A27,'Return Data'!$B$7:$R$2843,17,0)</f>
        <v>17.1675</v>
      </c>
      <c r="M27" s="66">
        <f t="shared" si="4"/>
        <v>23</v>
      </c>
      <c r="N27" s="65">
        <f>VLOOKUP($A27,'Return Data'!$B$7:$R$2843,14,0)</f>
        <v>12.7326</v>
      </c>
      <c r="O27" s="66">
        <f t="shared" si="6"/>
        <v>20</v>
      </c>
      <c r="P27" s="65">
        <f>VLOOKUP($A27,'Return Data'!$B$7:$R$2843,15,0)</f>
        <v>12.1723</v>
      </c>
      <c r="Q27" s="66">
        <f t="shared" si="7"/>
        <v>22</v>
      </c>
      <c r="R27" s="65">
        <f>VLOOKUP($A27,'Return Data'!$B$7:$R$2843,16,0)</f>
        <v>13.0482</v>
      </c>
      <c r="S27" s="67">
        <f t="shared" si="5"/>
        <v>26</v>
      </c>
    </row>
    <row r="28" spans="1:19" x14ac:dyDescent="0.3">
      <c r="A28" s="63" t="s">
        <v>935</v>
      </c>
      <c r="B28" s="64">
        <f>VLOOKUP($A28,'Return Data'!$B$7:$R$2843,3,0)</f>
        <v>44372</v>
      </c>
      <c r="C28" s="65">
        <f>VLOOKUP($A28,'Return Data'!$B$7:$R$2843,4,0)</f>
        <v>175.48</v>
      </c>
      <c r="D28" s="65">
        <f>VLOOKUP($A28,'Return Data'!$B$7:$R$2843,10,0)</f>
        <v>16.536100000000001</v>
      </c>
      <c r="E28" s="66">
        <f t="shared" si="0"/>
        <v>9</v>
      </c>
      <c r="F28" s="65">
        <f>VLOOKUP($A28,'Return Data'!$B$7:$R$2843,11,0)</f>
        <v>25.459399999999999</v>
      </c>
      <c r="G28" s="66">
        <f t="shared" si="1"/>
        <v>10</v>
      </c>
      <c r="H28" s="65">
        <f>VLOOKUP($A28,'Return Data'!$B$7:$R$2843,12,0)</f>
        <v>54.0244</v>
      </c>
      <c r="I28" s="66">
        <f t="shared" si="2"/>
        <v>10</v>
      </c>
      <c r="J28" s="65">
        <f>VLOOKUP($A28,'Return Data'!$B$7:$R$2843,13,0)</f>
        <v>70.071700000000007</v>
      </c>
      <c r="K28" s="66">
        <f t="shared" si="3"/>
        <v>4</v>
      </c>
      <c r="L28" s="65">
        <f>VLOOKUP($A28,'Return Data'!$B$7:$R$2843,17,0)</f>
        <v>26.499400000000001</v>
      </c>
      <c r="M28" s="66">
        <f t="shared" si="4"/>
        <v>4</v>
      </c>
      <c r="N28" s="65">
        <f>VLOOKUP($A28,'Return Data'!$B$7:$R$2843,14,0)</f>
        <v>16.540199999999999</v>
      </c>
      <c r="O28" s="66">
        <f t="shared" si="6"/>
        <v>9</v>
      </c>
      <c r="P28" s="65">
        <f>VLOOKUP($A28,'Return Data'!$B$7:$R$2843,15,0)</f>
        <v>19.6663</v>
      </c>
      <c r="Q28" s="66">
        <f t="shared" si="7"/>
        <v>3</v>
      </c>
      <c r="R28" s="65">
        <f>VLOOKUP($A28,'Return Data'!$B$7:$R$2843,16,0)</f>
        <v>21.247199999999999</v>
      </c>
      <c r="S28" s="67">
        <f t="shared" si="5"/>
        <v>7</v>
      </c>
    </row>
    <row r="29" spans="1:19" x14ac:dyDescent="0.3">
      <c r="A29" s="63" t="s">
        <v>937</v>
      </c>
      <c r="B29" s="64">
        <f>VLOOKUP($A29,'Return Data'!$B$7:$R$2843,3,0)</f>
        <v>44372</v>
      </c>
      <c r="C29" s="65">
        <f>VLOOKUP($A29,'Return Data'!$B$7:$R$2843,4,0)</f>
        <v>60.124299999999998</v>
      </c>
      <c r="D29" s="65">
        <f>VLOOKUP($A29,'Return Data'!$B$7:$R$2843,10,0)</f>
        <v>16.796099999999999</v>
      </c>
      <c r="E29" s="66">
        <f t="shared" si="0"/>
        <v>7</v>
      </c>
      <c r="F29" s="65">
        <f>VLOOKUP($A29,'Return Data'!$B$7:$R$2843,11,0)</f>
        <v>21.964600000000001</v>
      </c>
      <c r="G29" s="66">
        <f t="shared" si="1"/>
        <v>18</v>
      </c>
      <c r="H29" s="65">
        <f>VLOOKUP($A29,'Return Data'!$B$7:$R$2843,12,0)</f>
        <v>50.6875</v>
      </c>
      <c r="I29" s="66">
        <f t="shared" si="2"/>
        <v>15</v>
      </c>
      <c r="J29" s="65">
        <f>VLOOKUP($A29,'Return Data'!$B$7:$R$2843,13,0)</f>
        <v>52.191800000000001</v>
      </c>
      <c r="K29" s="66">
        <f t="shared" si="3"/>
        <v>26</v>
      </c>
      <c r="L29" s="65">
        <f>VLOOKUP($A29,'Return Data'!$B$7:$R$2843,17,0)</f>
        <v>27.610800000000001</v>
      </c>
      <c r="M29" s="66">
        <f t="shared" si="4"/>
        <v>3</v>
      </c>
      <c r="N29" s="65">
        <f>VLOOKUP($A29,'Return Data'!$B$7:$R$2843,14,0)</f>
        <v>17.806100000000001</v>
      </c>
      <c r="O29" s="66">
        <f t="shared" si="6"/>
        <v>4</v>
      </c>
      <c r="P29" s="65">
        <f>VLOOKUP($A29,'Return Data'!$B$7:$R$2843,15,0)</f>
        <v>15.6579</v>
      </c>
      <c r="Q29" s="66">
        <f t="shared" si="7"/>
        <v>14</v>
      </c>
      <c r="R29" s="65">
        <f>VLOOKUP($A29,'Return Data'!$B$7:$R$2843,16,0)</f>
        <v>18.256900000000002</v>
      </c>
      <c r="S29" s="67">
        <f t="shared" si="5"/>
        <v>9</v>
      </c>
    </row>
    <row r="30" spans="1:19" x14ac:dyDescent="0.3">
      <c r="A30" s="63" t="s">
        <v>1904</v>
      </c>
      <c r="B30" s="64">
        <f>VLOOKUP($A30,'Return Data'!$B$7:$R$2843,3,0)</f>
        <v>44372</v>
      </c>
      <c r="C30" s="65">
        <f>VLOOKUP($A30,'Return Data'!$B$7:$R$2843,4,0)</f>
        <v>345.67110000000002</v>
      </c>
      <c r="D30" s="65">
        <f>VLOOKUP($A30,'Return Data'!$B$7:$R$2843,10,0)</f>
        <v>17.660799999999998</v>
      </c>
      <c r="E30" s="66">
        <f t="shared" si="0"/>
        <v>2</v>
      </c>
      <c r="F30" s="65">
        <f>VLOOKUP($A30,'Return Data'!$B$7:$R$2843,11,0)</f>
        <v>27.223099999999999</v>
      </c>
      <c r="G30" s="66">
        <f t="shared" si="1"/>
        <v>7</v>
      </c>
      <c r="H30" s="65">
        <f>VLOOKUP($A30,'Return Data'!$B$7:$R$2843,12,0)</f>
        <v>57.301299999999998</v>
      </c>
      <c r="I30" s="66">
        <f t="shared" si="2"/>
        <v>5</v>
      </c>
      <c r="J30" s="65">
        <f>VLOOKUP($A30,'Return Data'!$B$7:$R$2843,13,0)</f>
        <v>68.603399999999993</v>
      </c>
      <c r="K30" s="66">
        <f t="shared" si="3"/>
        <v>6</v>
      </c>
      <c r="L30" s="65">
        <f>VLOOKUP($A30,'Return Data'!$B$7:$R$2843,17,0)</f>
        <v>22.620899999999999</v>
      </c>
      <c r="M30" s="66">
        <f t="shared" si="4"/>
        <v>10</v>
      </c>
      <c r="N30" s="65">
        <f>VLOOKUP($A30,'Return Data'!$B$7:$R$2843,14,0)</f>
        <v>17.190000000000001</v>
      </c>
      <c r="O30" s="66">
        <f t="shared" si="6"/>
        <v>8</v>
      </c>
      <c r="P30" s="65">
        <f>VLOOKUP($A30,'Return Data'!$B$7:$R$2843,15,0)</f>
        <v>16.690300000000001</v>
      </c>
      <c r="Q30" s="66">
        <f t="shared" si="7"/>
        <v>10</v>
      </c>
      <c r="R30" s="65">
        <f>VLOOKUP($A30,'Return Data'!$B$7:$R$2843,16,0)</f>
        <v>17.400099999999998</v>
      </c>
      <c r="S30" s="67">
        <f t="shared" si="5"/>
        <v>13</v>
      </c>
    </row>
    <row r="31" spans="1:19" x14ac:dyDescent="0.3">
      <c r="A31" s="63" t="s">
        <v>939</v>
      </c>
      <c r="B31" s="64">
        <f>VLOOKUP($A31,'Return Data'!$B$7:$R$2843,3,0)</f>
        <v>44372</v>
      </c>
      <c r="C31" s="65">
        <f>VLOOKUP($A31,'Return Data'!$B$7:$R$2843,4,0)</f>
        <v>50.851799999999997</v>
      </c>
      <c r="D31" s="65">
        <f>VLOOKUP($A31,'Return Data'!$B$7:$R$2843,10,0)</f>
        <v>11.2456</v>
      </c>
      <c r="E31" s="66">
        <f t="shared" si="0"/>
        <v>26</v>
      </c>
      <c r="F31" s="65">
        <f>VLOOKUP($A31,'Return Data'!$B$7:$R$2843,11,0)</f>
        <v>22.119499999999999</v>
      </c>
      <c r="G31" s="66">
        <f t="shared" si="1"/>
        <v>17</v>
      </c>
      <c r="H31" s="65">
        <f>VLOOKUP($A31,'Return Data'!$B$7:$R$2843,12,0)</f>
        <v>44.777900000000002</v>
      </c>
      <c r="I31" s="66">
        <f t="shared" si="2"/>
        <v>23</v>
      </c>
      <c r="J31" s="65">
        <f>VLOOKUP($A31,'Return Data'!$B$7:$R$2843,13,0)</f>
        <v>57.819000000000003</v>
      </c>
      <c r="K31" s="66">
        <f t="shared" si="3"/>
        <v>22</v>
      </c>
      <c r="L31" s="65">
        <f>VLOOKUP($A31,'Return Data'!$B$7:$R$2843,17,0)</f>
        <v>18.270199999999999</v>
      </c>
      <c r="M31" s="66">
        <f t="shared" si="4"/>
        <v>22</v>
      </c>
      <c r="N31" s="65">
        <f>VLOOKUP($A31,'Return Data'!$B$7:$R$2843,14,0)</f>
        <v>14.214399999999999</v>
      </c>
      <c r="O31" s="66">
        <f t="shared" si="6"/>
        <v>16</v>
      </c>
      <c r="P31" s="65">
        <f>VLOOKUP($A31,'Return Data'!$B$7:$R$2843,15,0)</f>
        <v>17.226099999999999</v>
      </c>
      <c r="Q31" s="66">
        <f t="shared" si="7"/>
        <v>9</v>
      </c>
      <c r="R31" s="65">
        <f>VLOOKUP($A31,'Return Data'!$B$7:$R$2843,16,0)</f>
        <v>15.182700000000001</v>
      </c>
      <c r="S31" s="67">
        <f t="shared" si="5"/>
        <v>19</v>
      </c>
    </row>
    <row r="32" spans="1:19" x14ac:dyDescent="0.3">
      <c r="A32" s="63" t="s">
        <v>941</v>
      </c>
      <c r="B32" s="64">
        <f>VLOOKUP($A32,'Return Data'!$B$7:$R$2843,3,0)</f>
        <v>44372</v>
      </c>
      <c r="C32" s="65">
        <f>VLOOKUP($A32,'Return Data'!$B$7:$R$2843,4,0)</f>
        <v>328.46929999999998</v>
      </c>
      <c r="D32" s="65">
        <f>VLOOKUP($A32,'Return Data'!$B$7:$R$2843,10,0)</f>
        <v>10.677899999999999</v>
      </c>
      <c r="E32" s="66">
        <f t="shared" si="0"/>
        <v>27</v>
      </c>
      <c r="F32" s="65">
        <f>VLOOKUP($A32,'Return Data'!$B$7:$R$2843,11,0)</f>
        <v>21.3538</v>
      </c>
      <c r="G32" s="66">
        <f t="shared" si="1"/>
        <v>21</v>
      </c>
      <c r="H32" s="65">
        <f>VLOOKUP($A32,'Return Data'!$B$7:$R$2843,12,0)</f>
        <v>47.297800000000002</v>
      </c>
      <c r="I32" s="66">
        <f t="shared" si="2"/>
        <v>20</v>
      </c>
      <c r="J32" s="65">
        <f>VLOOKUP($A32,'Return Data'!$B$7:$R$2843,13,0)</f>
        <v>56.728200000000001</v>
      </c>
      <c r="K32" s="66">
        <f t="shared" si="3"/>
        <v>23</v>
      </c>
      <c r="L32" s="65">
        <f>VLOOKUP($A32,'Return Data'!$B$7:$R$2843,17,0)</f>
        <v>20.379799999999999</v>
      </c>
      <c r="M32" s="66">
        <f t="shared" si="4"/>
        <v>15</v>
      </c>
      <c r="N32" s="65">
        <f>VLOOKUP($A32,'Return Data'!$B$7:$R$2843,14,0)</f>
        <v>17.977</v>
      </c>
      <c r="O32" s="66">
        <f t="shared" si="6"/>
        <v>2</v>
      </c>
      <c r="P32" s="65">
        <f>VLOOKUP($A32,'Return Data'!$B$7:$R$2843,15,0)</f>
        <v>16.044499999999999</v>
      </c>
      <c r="Q32" s="66">
        <f t="shared" si="7"/>
        <v>13</v>
      </c>
      <c r="R32" s="65">
        <f>VLOOKUP($A32,'Return Data'!$B$7:$R$2843,16,0)</f>
        <v>16.671700000000001</v>
      </c>
      <c r="S32" s="67">
        <f t="shared" si="5"/>
        <v>15</v>
      </c>
    </row>
    <row r="33" spans="1:19" x14ac:dyDescent="0.3">
      <c r="A33" s="63" t="s">
        <v>942</v>
      </c>
      <c r="B33" s="64">
        <f>VLOOKUP($A33,'Return Data'!$B$7:$R$2843,3,0)</f>
        <v>44372</v>
      </c>
      <c r="C33" s="65">
        <f>VLOOKUP($A33,'Return Data'!$B$7:$R$2843,4,0)</f>
        <v>14.71</v>
      </c>
      <c r="D33" s="65">
        <f>VLOOKUP($A33,'Return Data'!$B$7:$R$2843,10,0)</f>
        <v>13.6785</v>
      </c>
      <c r="E33" s="66">
        <f t="shared" si="0"/>
        <v>18</v>
      </c>
      <c r="F33" s="65">
        <f>VLOOKUP($A33,'Return Data'!$B$7:$R$2843,11,0)</f>
        <v>18.629000000000001</v>
      </c>
      <c r="G33" s="66">
        <f t="shared" si="1"/>
        <v>25</v>
      </c>
      <c r="H33" s="65">
        <f>VLOOKUP($A33,'Return Data'!$B$7:$R$2843,12,0)</f>
        <v>42.954300000000003</v>
      </c>
      <c r="I33" s="66">
        <f t="shared" si="2"/>
        <v>24</v>
      </c>
      <c r="J33" s="65">
        <f>VLOOKUP($A33,'Return Data'!$B$7:$R$2843,13,0)</f>
        <v>58.8553</v>
      </c>
      <c r="K33" s="66">
        <f t="shared" si="3"/>
        <v>20</v>
      </c>
      <c r="L33" s="65"/>
      <c r="M33" s="66"/>
      <c r="N33" s="65"/>
      <c r="O33" s="66"/>
      <c r="P33" s="65"/>
      <c r="Q33" s="66"/>
      <c r="R33" s="65">
        <f>VLOOKUP($A33,'Return Data'!$B$7:$R$2843,16,0)</f>
        <v>28.203199999999999</v>
      </c>
      <c r="S33" s="67">
        <f t="shared" si="5"/>
        <v>2</v>
      </c>
    </row>
    <row r="34" spans="1:19" x14ac:dyDescent="0.3">
      <c r="A34" s="63" t="s">
        <v>944</v>
      </c>
      <c r="B34" s="64">
        <f>VLOOKUP($A34,'Return Data'!$B$7:$R$2843,3,0)</f>
        <v>44372</v>
      </c>
      <c r="C34" s="65">
        <f>VLOOKUP($A34,'Return Data'!$B$7:$R$2843,4,0)</f>
        <v>93.480500000000006</v>
      </c>
      <c r="D34" s="65">
        <f>VLOOKUP($A34,'Return Data'!$B$7:$R$2843,10,0)</f>
        <v>17.008900000000001</v>
      </c>
      <c r="E34" s="66">
        <f t="shared" si="0"/>
        <v>6</v>
      </c>
      <c r="F34" s="65">
        <f>VLOOKUP($A34,'Return Data'!$B$7:$R$2843,11,0)</f>
        <v>31.310500000000001</v>
      </c>
      <c r="G34" s="66">
        <f t="shared" si="1"/>
        <v>1</v>
      </c>
      <c r="H34" s="65">
        <f>VLOOKUP($A34,'Return Data'!$B$7:$R$2843,12,0)</f>
        <v>60.212000000000003</v>
      </c>
      <c r="I34" s="66">
        <f t="shared" si="2"/>
        <v>2</v>
      </c>
      <c r="J34" s="65">
        <f>VLOOKUP($A34,'Return Data'!$B$7:$R$2843,13,0)</f>
        <v>72.282799999999995</v>
      </c>
      <c r="K34" s="66">
        <f t="shared" si="3"/>
        <v>2</v>
      </c>
      <c r="L34" s="65">
        <f>VLOOKUP($A34,'Return Data'!$B$7:$R$2843,17,0)</f>
        <v>21.1112</v>
      </c>
      <c r="M34" s="66">
        <f t="shared" si="4"/>
        <v>14</v>
      </c>
      <c r="N34" s="65">
        <f>VLOOKUP($A34,'Return Data'!$B$7:$R$2843,14,0)</f>
        <v>13.883800000000001</v>
      </c>
      <c r="O34" s="66">
        <f t="shared" si="6"/>
        <v>17</v>
      </c>
      <c r="P34" s="65">
        <f>VLOOKUP($A34,'Return Data'!$B$7:$R$2843,15,0)</f>
        <v>13.9107</v>
      </c>
      <c r="Q34" s="66">
        <f t="shared" si="7"/>
        <v>19</v>
      </c>
      <c r="R34" s="65">
        <f>VLOOKUP($A34,'Return Data'!$B$7:$R$2843,16,0)</f>
        <v>13.699299999999999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14.871392592592592</v>
      </c>
      <c r="E36" s="74"/>
      <c r="F36" s="75">
        <f>AVERAGE(F8:F34)</f>
        <v>23.811722222222222</v>
      </c>
      <c r="G36" s="74"/>
      <c r="H36" s="75">
        <f>AVERAGE(H8:H34)</f>
        <v>50.919511111111113</v>
      </c>
      <c r="I36" s="74"/>
      <c r="J36" s="75">
        <f>AVERAGE(J8:J34)</f>
        <v>63.463940740740739</v>
      </c>
      <c r="K36" s="74"/>
      <c r="L36" s="75">
        <f>AVERAGE(L8:L34)</f>
        <v>22.190070833333333</v>
      </c>
      <c r="M36" s="74"/>
      <c r="N36" s="75">
        <f>AVERAGE(N8:N34)</f>
        <v>15.651659090909089</v>
      </c>
      <c r="O36" s="74"/>
      <c r="P36" s="75">
        <f>AVERAGE(P8:P34)</f>
        <v>16.521340909090906</v>
      </c>
      <c r="Q36" s="74"/>
      <c r="R36" s="75">
        <f>AVERAGE(R8:R34)</f>
        <v>18.472903703703704</v>
      </c>
      <c r="S36" s="76"/>
    </row>
    <row r="37" spans="1:19" x14ac:dyDescent="0.3">
      <c r="A37" s="73" t="s">
        <v>28</v>
      </c>
      <c r="B37" s="74"/>
      <c r="C37" s="74"/>
      <c r="D37" s="75">
        <f>MIN(D8:D34)</f>
        <v>10.677899999999999</v>
      </c>
      <c r="E37" s="74"/>
      <c r="F37" s="75">
        <f>MIN(F8:F34)</f>
        <v>14.3956</v>
      </c>
      <c r="G37" s="74"/>
      <c r="H37" s="75">
        <f>MIN(H8:H34)</f>
        <v>33.987699999999997</v>
      </c>
      <c r="I37" s="74"/>
      <c r="J37" s="75">
        <f>MIN(J8:J34)</f>
        <v>49.9754</v>
      </c>
      <c r="K37" s="74"/>
      <c r="L37" s="75">
        <f>MIN(L8:L34)</f>
        <v>17.042100000000001</v>
      </c>
      <c r="M37" s="74"/>
      <c r="N37" s="75">
        <f>MIN(N8:N34)</f>
        <v>10.4277</v>
      </c>
      <c r="O37" s="74"/>
      <c r="P37" s="75">
        <f>MIN(P8:P34)</f>
        <v>12.1723</v>
      </c>
      <c r="Q37" s="74"/>
      <c r="R37" s="75">
        <f>MIN(R8:R34)</f>
        <v>11.449299999999999</v>
      </c>
      <c r="S37" s="76"/>
    </row>
    <row r="38" spans="1:19" ht="15" thickBot="1" x14ac:dyDescent="0.35">
      <c r="A38" s="77" t="s">
        <v>29</v>
      </c>
      <c r="B38" s="78"/>
      <c r="C38" s="78"/>
      <c r="D38" s="79">
        <f>MAX(D8:D34)</f>
        <v>18.259799999999998</v>
      </c>
      <c r="E38" s="78"/>
      <c r="F38" s="79">
        <f>MAX(F8:F34)</f>
        <v>31.310500000000001</v>
      </c>
      <c r="G38" s="78"/>
      <c r="H38" s="79">
        <f>MAX(H8:H34)</f>
        <v>62.976900000000001</v>
      </c>
      <c r="I38" s="78"/>
      <c r="J38" s="79">
        <f>MAX(J8:J34)</f>
        <v>77.330299999999994</v>
      </c>
      <c r="K38" s="78"/>
      <c r="L38" s="79">
        <f>MAX(L8:L34)</f>
        <v>30.7698</v>
      </c>
      <c r="M38" s="78"/>
      <c r="N38" s="79">
        <f>MAX(N8:N34)</f>
        <v>23.268699999999999</v>
      </c>
      <c r="O38" s="78"/>
      <c r="P38" s="79">
        <f>MAX(P8:P34)</f>
        <v>22.965</v>
      </c>
      <c r="Q38" s="78"/>
      <c r="R38" s="79">
        <f>MAX(R8:R34)</f>
        <v>32.424599999999998</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44372</v>
      </c>
      <c r="C8" s="65">
        <f>VLOOKUP($A8,'Return Data'!$B$7:$R$2843,4,0)</f>
        <v>719.64740752437694</v>
      </c>
      <c r="D8" s="65">
        <f>VLOOKUP($A8,'Return Data'!$B$7:$R$2843,10,0)</f>
        <v>13.6752</v>
      </c>
      <c r="E8" s="66">
        <f t="shared" ref="E8:E34" si="0">RANK(D8,D$8:D$34,0)</f>
        <v>15</v>
      </c>
      <c r="F8" s="65">
        <f>VLOOKUP($A8,'Return Data'!$B$7:$R$2843,11,0)</f>
        <v>21.154699999999998</v>
      </c>
      <c r="G8" s="66">
        <f t="shared" ref="G8:G34" si="1">RANK(F8,F$8:F$34,0)</f>
        <v>18</v>
      </c>
      <c r="H8" s="65">
        <f>VLOOKUP($A8,'Return Data'!$B$7:$R$2843,12,0)</f>
        <v>50.051600000000001</v>
      </c>
      <c r="I8" s="66">
        <f>RANK(H8,H$8:H$34,0)</f>
        <v>12</v>
      </c>
      <c r="J8" s="65">
        <f>VLOOKUP($A8,'Return Data'!$B$7:$R$2843,13,0)</f>
        <v>65.009</v>
      </c>
      <c r="K8" s="66">
        <f>RANK(J8,J$8:J$34,0)</f>
        <v>9</v>
      </c>
      <c r="L8" s="65">
        <f>VLOOKUP($A8,'Return Data'!$B$7:$R$2843,17,0)</f>
        <v>20.765699999999999</v>
      </c>
      <c r="M8" s="66">
        <f>RANK(L8,L$8:L$34,0)</f>
        <v>11</v>
      </c>
      <c r="N8" s="65">
        <f>VLOOKUP($A8,'Return Data'!$B$7:$R$2843,14,0)</f>
        <v>13.266</v>
      </c>
      <c r="O8" s="66">
        <f>RANK(N8,N$8:N$34,0)</f>
        <v>14</v>
      </c>
      <c r="P8" s="65">
        <f>VLOOKUP($A8,'Return Data'!$B$7:$R$2843,15,0)</f>
        <v>14.449400000000001</v>
      </c>
      <c r="Q8" s="66">
        <f>RANK(P8,P$8:P$34,0)</f>
        <v>14</v>
      </c>
      <c r="R8" s="65">
        <f>VLOOKUP($A8,'Return Data'!$B$7:$R$2843,16,0)</f>
        <v>17.895399999999999</v>
      </c>
      <c r="S8" s="67">
        <f>RANK(R8,R$8:R$34,0)</f>
        <v>11</v>
      </c>
    </row>
    <row r="9" spans="1:20" x14ac:dyDescent="0.3">
      <c r="A9" s="63" t="s">
        <v>901</v>
      </c>
      <c r="B9" s="64">
        <f>VLOOKUP($A9,'Return Data'!$B$7:$R$2843,3,0)</f>
        <v>44372</v>
      </c>
      <c r="C9" s="65">
        <f>VLOOKUP($A9,'Return Data'!$B$7:$R$2843,4,0)</f>
        <v>18.170000000000002</v>
      </c>
      <c r="D9" s="65">
        <f>VLOOKUP($A9,'Return Data'!$B$7:$R$2843,10,0)</f>
        <v>16.698799999999999</v>
      </c>
      <c r="E9" s="66">
        <f t="shared" si="0"/>
        <v>6</v>
      </c>
      <c r="F9" s="65">
        <f>VLOOKUP($A9,'Return Data'!$B$7:$R$2843,11,0)</f>
        <v>24.794</v>
      </c>
      <c r="G9" s="66">
        <f t="shared" si="1"/>
        <v>9</v>
      </c>
      <c r="H9" s="65">
        <f>VLOOKUP($A9,'Return Data'!$B$7:$R$2843,12,0)</f>
        <v>51.542999999999999</v>
      </c>
      <c r="I9" s="66">
        <f t="shared" ref="I9:I34" si="2">RANK(H9,H$8:H$34,0)</f>
        <v>11</v>
      </c>
      <c r="J9" s="65">
        <f>VLOOKUP($A9,'Return Data'!$B$7:$R$2843,13,0)</f>
        <v>61.7988</v>
      </c>
      <c r="K9" s="66">
        <f t="shared" ref="K9:K34" si="3">RANK(J9,J$8:J$34,0)</f>
        <v>15</v>
      </c>
      <c r="L9" s="65">
        <f>VLOOKUP($A9,'Return Data'!$B$7:$R$2843,17,0)</f>
        <v>28.654299999999999</v>
      </c>
      <c r="M9" s="66">
        <f t="shared" ref="M9:M34" si="4">RANK(L9,L$8:L$34,0)</f>
        <v>1</v>
      </c>
      <c r="N9" s="65"/>
      <c r="O9" s="66"/>
      <c r="P9" s="65"/>
      <c r="Q9" s="66"/>
      <c r="R9" s="65">
        <f>VLOOKUP($A9,'Return Data'!$B$7:$R$2843,16,0)</f>
        <v>24.995100000000001</v>
      </c>
      <c r="S9" s="67">
        <f t="shared" ref="S9:S34" si="5">RANK(R9,R$8:R$34,0)</f>
        <v>4</v>
      </c>
    </row>
    <row r="10" spans="1:20" x14ac:dyDescent="0.3">
      <c r="A10" s="63" t="s">
        <v>903</v>
      </c>
      <c r="B10" s="64">
        <f>VLOOKUP($A10,'Return Data'!$B$7:$R$2843,3,0)</f>
        <v>44372</v>
      </c>
      <c r="C10" s="65">
        <f>VLOOKUP($A10,'Return Data'!$B$7:$R$2843,4,0)</f>
        <v>50.13</v>
      </c>
      <c r="D10" s="65">
        <f>VLOOKUP($A10,'Return Data'!$B$7:$R$2843,10,0)</f>
        <v>17.9529</v>
      </c>
      <c r="E10" s="66">
        <f t="shared" si="0"/>
        <v>1</v>
      </c>
      <c r="F10" s="65">
        <f>VLOOKUP($A10,'Return Data'!$B$7:$R$2843,11,0)</f>
        <v>21.145499999999998</v>
      </c>
      <c r="G10" s="66">
        <f t="shared" si="1"/>
        <v>19</v>
      </c>
      <c r="H10" s="65">
        <f>VLOOKUP($A10,'Return Data'!$B$7:$R$2843,12,0)</f>
        <v>46.664700000000003</v>
      </c>
      <c r="I10" s="66">
        <f t="shared" si="2"/>
        <v>19</v>
      </c>
      <c r="J10" s="65">
        <f>VLOOKUP($A10,'Return Data'!$B$7:$R$2843,13,0)</f>
        <v>59.955300000000001</v>
      </c>
      <c r="K10" s="66">
        <f t="shared" si="3"/>
        <v>16</v>
      </c>
      <c r="L10" s="65">
        <f>VLOOKUP($A10,'Return Data'!$B$7:$R$2843,17,0)</f>
        <v>21.877300000000002</v>
      </c>
      <c r="M10" s="66">
        <f t="shared" si="4"/>
        <v>7</v>
      </c>
      <c r="N10" s="65">
        <f>VLOOKUP($A10,'Return Data'!$B$7:$R$2843,14,0)</f>
        <v>11.2576</v>
      </c>
      <c r="O10" s="66">
        <f t="shared" ref="O10:O34" si="6">RANK(N10,N$8:N$34,0)</f>
        <v>21</v>
      </c>
      <c r="P10" s="65">
        <f>VLOOKUP($A10,'Return Data'!$B$7:$R$2843,15,0)</f>
        <v>13.250999999999999</v>
      </c>
      <c r="Q10" s="66">
        <f t="shared" ref="Q10:Q34" si="7">RANK(P10,P$8:P$34,0)</f>
        <v>19</v>
      </c>
      <c r="R10" s="65">
        <f>VLOOKUP($A10,'Return Data'!$B$7:$R$2843,16,0)</f>
        <v>13.5511</v>
      </c>
      <c r="S10" s="67">
        <f t="shared" si="5"/>
        <v>17</v>
      </c>
    </row>
    <row r="11" spans="1:20" x14ac:dyDescent="0.3">
      <c r="A11" s="63" t="s">
        <v>905</v>
      </c>
      <c r="B11" s="64">
        <f>VLOOKUP($A11,'Return Data'!$B$7:$R$2843,3,0)</f>
        <v>44372</v>
      </c>
      <c r="C11" s="65">
        <f>VLOOKUP($A11,'Return Data'!$B$7:$R$2843,4,0)</f>
        <v>144.87</v>
      </c>
      <c r="D11" s="65">
        <f>VLOOKUP($A11,'Return Data'!$B$7:$R$2843,10,0)</f>
        <v>14.994400000000001</v>
      </c>
      <c r="E11" s="66">
        <f t="shared" si="0"/>
        <v>12</v>
      </c>
      <c r="F11" s="65">
        <f>VLOOKUP($A11,'Return Data'!$B$7:$R$2843,11,0)</f>
        <v>21.8931</v>
      </c>
      <c r="G11" s="66">
        <f t="shared" si="1"/>
        <v>15</v>
      </c>
      <c r="H11" s="65">
        <f>VLOOKUP($A11,'Return Data'!$B$7:$R$2843,12,0)</f>
        <v>48.584600000000002</v>
      </c>
      <c r="I11" s="66">
        <f t="shared" si="2"/>
        <v>16</v>
      </c>
      <c r="J11" s="65">
        <f>VLOOKUP($A11,'Return Data'!$B$7:$R$2843,13,0)</f>
        <v>64.737300000000005</v>
      </c>
      <c r="K11" s="66">
        <f t="shared" si="3"/>
        <v>10</v>
      </c>
      <c r="L11" s="65">
        <f>VLOOKUP($A11,'Return Data'!$B$7:$R$2843,17,0)</f>
        <v>24.107199999999999</v>
      </c>
      <c r="M11" s="66">
        <f t="shared" si="4"/>
        <v>5</v>
      </c>
      <c r="N11" s="65">
        <f>VLOOKUP($A11,'Return Data'!$B$7:$R$2843,14,0)</f>
        <v>16.193999999999999</v>
      </c>
      <c r="O11" s="66">
        <f t="shared" si="6"/>
        <v>7</v>
      </c>
      <c r="P11" s="65">
        <f>VLOOKUP($A11,'Return Data'!$B$7:$R$2843,15,0)</f>
        <v>18.863199999999999</v>
      </c>
      <c r="Q11" s="66">
        <f t="shared" si="7"/>
        <v>2</v>
      </c>
      <c r="R11" s="65">
        <f>VLOOKUP($A11,'Return Data'!$B$7:$R$2843,16,0)</f>
        <v>17.8202</v>
      </c>
      <c r="S11" s="67">
        <f t="shared" si="5"/>
        <v>12</v>
      </c>
    </row>
    <row r="12" spans="1:20" x14ac:dyDescent="0.3">
      <c r="A12" s="63" t="s">
        <v>907</v>
      </c>
      <c r="B12" s="64">
        <f>VLOOKUP($A12,'Return Data'!$B$7:$R$2843,3,0)</f>
        <v>44372</v>
      </c>
      <c r="C12" s="65">
        <f>VLOOKUP($A12,'Return Data'!$B$7:$R$2843,4,0)</f>
        <v>333.33800000000002</v>
      </c>
      <c r="D12" s="65">
        <f>VLOOKUP($A12,'Return Data'!$B$7:$R$2843,10,0)</f>
        <v>16.909400000000002</v>
      </c>
      <c r="E12" s="66">
        <f t="shared" si="0"/>
        <v>4</v>
      </c>
      <c r="F12" s="65">
        <f>VLOOKUP($A12,'Return Data'!$B$7:$R$2843,11,0)</f>
        <v>26.7377</v>
      </c>
      <c r="G12" s="66">
        <f t="shared" si="1"/>
        <v>6</v>
      </c>
      <c r="H12" s="65">
        <f>VLOOKUP($A12,'Return Data'!$B$7:$R$2843,12,0)</f>
        <v>55.58</v>
      </c>
      <c r="I12" s="66">
        <f t="shared" si="2"/>
        <v>6</v>
      </c>
      <c r="J12" s="65">
        <f>VLOOKUP($A12,'Return Data'!$B$7:$R$2843,13,0)</f>
        <v>62.622900000000001</v>
      </c>
      <c r="K12" s="66">
        <f t="shared" si="3"/>
        <v>13</v>
      </c>
      <c r="L12" s="65">
        <f>VLOOKUP($A12,'Return Data'!$B$7:$R$2843,17,0)</f>
        <v>23.087499999999999</v>
      </c>
      <c r="M12" s="66">
        <f t="shared" si="4"/>
        <v>6</v>
      </c>
      <c r="N12" s="65">
        <f>VLOOKUP($A12,'Return Data'!$B$7:$R$2843,14,0)</f>
        <v>16.523099999999999</v>
      </c>
      <c r="O12" s="66">
        <f t="shared" si="6"/>
        <v>5</v>
      </c>
      <c r="P12" s="65">
        <f>VLOOKUP($A12,'Return Data'!$B$7:$R$2843,15,0)</f>
        <v>16.855</v>
      </c>
      <c r="Q12" s="66">
        <f t="shared" si="7"/>
        <v>5</v>
      </c>
      <c r="R12" s="65">
        <f>VLOOKUP($A12,'Return Data'!$B$7:$R$2843,16,0)</f>
        <v>18.0579</v>
      </c>
      <c r="S12" s="67">
        <f t="shared" si="5"/>
        <v>10</v>
      </c>
    </row>
    <row r="13" spans="1:20" x14ac:dyDescent="0.3">
      <c r="A13" s="63" t="s">
        <v>909</v>
      </c>
      <c r="B13" s="64">
        <f>VLOOKUP($A13,'Return Data'!$B$7:$R$2843,3,0)</f>
        <v>44372</v>
      </c>
      <c r="C13" s="65">
        <f>VLOOKUP($A13,'Return Data'!$B$7:$R$2843,4,0)</f>
        <v>47.036000000000001</v>
      </c>
      <c r="D13" s="65">
        <f>VLOOKUP($A13,'Return Data'!$B$7:$R$2843,10,0)</f>
        <v>12.996700000000001</v>
      </c>
      <c r="E13" s="66">
        <f t="shared" si="0"/>
        <v>22</v>
      </c>
      <c r="F13" s="65">
        <f>VLOOKUP($A13,'Return Data'!$B$7:$R$2843,11,0)</f>
        <v>23.720300000000002</v>
      </c>
      <c r="G13" s="66">
        <f t="shared" si="1"/>
        <v>14</v>
      </c>
      <c r="H13" s="65">
        <f>VLOOKUP($A13,'Return Data'!$B$7:$R$2843,12,0)</f>
        <v>49.188000000000002</v>
      </c>
      <c r="I13" s="66">
        <f t="shared" si="2"/>
        <v>15</v>
      </c>
      <c r="J13" s="65">
        <f>VLOOKUP($A13,'Return Data'!$B$7:$R$2843,13,0)</f>
        <v>63.660400000000003</v>
      </c>
      <c r="K13" s="66">
        <f t="shared" si="3"/>
        <v>12</v>
      </c>
      <c r="L13" s="65">
        <f>VLOOKUP($A13,'Return Data'!$B$7:$R$2843,17,0)</f>
        <v>21.647600000000001</v>
      </c>
      <c r="M13" s="66">
        <f t="shared" si="4"/>
        <v>9</v>
      </c>
      <c r="N13" s="65">
        <f>VLOOKUP($A13,'Return Data'!$B$7:$R$2843,14,0)</f>
        <v>15.5365</v>
      </c>
      <c r="O13" s="66">
        <f t="shared" si="6"/>
        <v>8</v>
      </c>
      <c r="P13" s="65">
        <f>VLOOKUP($A13,'Return Data'!$B$7:$R$2843,15,0)</f>
        <v>15.985799999999999</v>
      </c>
      <c r="Q13" s="66">
        <f t="shared" si="7"/>
        <v>8</v>
      </c>
      <c r="R13" s="65">
        <f>VLOOKUP($A13,'Return Data'!$B$7:$R$2843,16,0)</f>
        <v>11.658099999999999</v>
      </c>
      <c r="S13" s="67">
        <f t="shared" si="5"/>
        <v>26</v>
      </c>
    </row>
    <row r="14" spans="1:20" x14ac:dyDescent="0.3">
      <c r="A14" s="63" t="s">
        <v>910</v>
      </c>
      <c r="B14" s="64">
        <f>VLOOKUP($A14,'Return Data'!$B$7:$R$2843,3,0)</f>
        <v>44372</v>
      </c>
      <c r="C14" s="65">
        <f>VLOOKUP($A14,'Return Data'!$B$7:$R$2843,4,0)</f>
        <v>112.6103</v>
      </c>
      <c r="D14" s="65">
        <f>VLOOKUP($A14,'Return Data'!$B$7:$R$2843,10,0)</f>
        <v>17.393899999999999</v>
      </c>
      <c r="E14" s="66">
        <f t="shared" si="0"/>
        <v>3</v>
      </c>
      <c r="F14" s="65">
        <f>VLOOKUP($A14,'Return Data'!$B$7:$R$2843,11,0)</f>
        <v>27.9937</v>
      </c>
      <c r="G14" s="66">
        <f t="shared" si="1"/>
        <v>3</v>
      </c>
      <c r="H14" s="65">
        <f>VLOOKUP($A14,'Return Data'!$B$7:$R$2843,12,0)</f>
        <v>62.028300000000002</v>
      </c>
      <c r="I14" s="66">
        <f t="shared" si="2"/>
        <v>1</v>
      </c>
      <c r="J14" s="65">
        <f>VLOOKUP($A14,'Return Data'!$B$7:$R$2843,13,0)</f>
        <v>75.867900000000006</v>
      </c>
      <c r="K14" s="66">
        <f t="shared" si="3"/>
        <v>1</v>
      </c>
      <c r="L14" s="65">
        <f>VLOOKUP($A14,'Return Data'!$B$7:$R$2843,17,0)</f>
        <v>18.915299999999998</v>
      </c>
      <c r="M14" s="66">
        <f t="shared" si="4"/>
        <v>17</v>
      </c>
      <c r="N14" s="65">
        <f>VLOOKUP($A14,'Return Data'!$B$7:$R$2843,14,0)</f>
        <v>12.4483</v>
      </c>
      <c r="O14" s="66">
        <f t="shared" si="6"/>
        <v>18</v>
      </c>
      <c r="P14" s="65">
        <f>VLOOKUP($A14,'Return Data'!$B$7:$R$2843,15,0)</f>
        <v>12.497199999999999</v>
      </c>
      <c r="Q14" s="66">
        <f t="shared" si="7"/>
        <v>21</v>
      </c>
      <c r="R14" s="65">
        <f>VLOOKUP($A14,'Return Data'!$B$7:$R$2843,16,0)</f>
        <v>15.987500000000001</v>
      </c>
      <c r="S14" s="67">
        <f t="shared" si="5"/>
        <v>14</v>
      </c>
    </row>
    <row r="15" spans="1:20" x14ac:dyDescent="0.3">
      <c r="A15" s="63" t="s">
        <v>2030</v>
      </c>
      <c r="B15" s="64">
        <f>VLOOKUP($A15,'Return Data'!$B$7:$R$2843,3,0)</f>
        <v>44372</v>
      </c>
      <c r="C15" s="65">
        <f>VLOOKUP($A15,'Return Data'!$B$7:$R$2843,4,0)</f>
        <v>222.23325281121299</v>
      </c>
      <c r="D15" s="65">
        <f>VLOOKUP($A15,'Return Data'!$B$7:$R$2843,10,0)</f>
        <v>15.8725</v>
      </c>
      <c r="E15" s="66">
        <f t="shared" si="0"/>
        <v>10</v>
      </c>
      <c r="F15" s="65">
        <f>VLOOKUP($A15,'Return Data'!$B$7:$R$2843,11,0)</f>
        <v>29.259599999999999</v>
      </c>
      <c r="G15" s="66">
        <f t="shared" si="1"/>
        <v>2</v>
      </c>
      <c r="H15" s="65">
        <f>VLOOKUP($A15,'Return Data'!$B$7:$R$2843,12,0)</f>
        <v>58.1648</v>
      </c>
      <c r="I15" s="66">
        <f t="shared" si="2"/>
        <v>3</v>
      </c>
      <c r="J15" s="65">
        <f>VLOOKUP($A15,'Return Data'!$B$7:$R$2843,13,0)</f>
        <v>69.076300000000003</v>
      </c>
      <c r="K15" s="66">
        <f t="shared" si="3"/>
        <v>4</v>
      </c>
      <c r="L15" s="65">
        <f>VLOOKUP($A15,'Return Data'!$B$7:$R$2843,17,0)</f>
        <v>19.7822</v>
      </c>
      <c r="M15" s="66">
        <f t="shared" si="4"/>
        <v>15</v>
      </c>
      <c r="N15" s="65">
        <f>VLOOKUP($A15,'Return Data'!$B$7:$R$2843,14,0)</f>
        <v>15.0327</v>
      </c>
      <c r="O15" s="66">
        <f t="shared" si="6"/>
        <v>10</v>
      </c>
      <c r="P15" s="65">
        <f>VLOOKUP($A15,'Return Data'!$B$7:$R$2843,15,0)</f>
        <v>13.988899999999999</v>
      </c>
      <c r="Q15" s="66">
        <f t="shared" si="7"/>
        <v>16</v>
      </c>
      <c r="R15" s="65">
        <f>VLOOKUP($A15,'Return Data'!$B$7:$R$2843,16,0)</f>
        <v>11.9986</v>
      </c>
      <c r="S15" s="67">
        <f t="shared" si="5"/>
        <v>24</v>
      </c>
    </row>
    <row r="16" spans="1:20" x14ac:dyDescent="0.3">
      <c r="A16" s="63" t="s">
        <v>913</v>
      </c>
      <c r="B16" s="64">
        <f>VLOOKUP($A16,'Return Data'!$B$7:$R$2843,3,0)</f>
        <v>44372</v>
      </c>
      <c r="C16" s="65">
        <f>VLOOKUP($A16,'Return Data'!$B$7:$R$2843,4,0)</f>
        <v>14.282299999999999</v>
      </c>
      <c r="D16" s="65">
        <f>VLOOKUP($A16,'Return Data'!$B$7:$R$2843,10,0)</f>
        <v>13.001799999999999</v>
      </c>
      <c r="E16" s="66">
        <f t="shared" si="0"/>
        <v>21</v>
      </c>
      <c r="F16" s="65">
        <f>VLOOKUP($A16,'Return Data'!$B$7:$R$2843,11,0)</f>
        <v>20.289200000000001</v>
      </c>
      <c r="G16" s="66">
        <f t="shared" si="1"/>
        <v>22</v>
      </c>
      <c r="H16" s="65">
        <f>VLOOKUP($A16,'Return Data'!$B$7:$R$2843,12,0)</f>
        <v>48.2074</v>
      </c>
      <c r="I16" s="66">
        <f t="shared" si="2"/>
        <v>18</v>
      </c>
      <c r="J16" s="65">
        <f>VLOOKUP($A16,'Return Data'!$B$7:$R$2843,13,0)</f>
        <v>59.523499999999999</v>
      </c>
      <c r="K16" s="66">
        <f t="shared" si="3"/>
        <v>17</v>
      </c>
      <c r="L16" s="65">
        <f>VLOOKUP($A16,'Return Data'!$B$7:$R$2843,17,0)</f>
        <v>20.297899999999998</v>
      </c>
      <c r="M16" s="66">
        <f t="shared" si="4"/>
        <v>13</v>
      </c>
      <c r="N16" s="65"/>
      <c r="O16" s="66"/>
      <c r="P16" s="65"/>
      <c r="Q16" s="66"/>
      <c r="R16" s="65">
        <f>VLOOKUP($A16,'Return Data'!$B$7:$R$2843,16,0)</f>
        <v>17.1936</v>
      </c>
      <c r="S16" s="67">
        <f t="shared" si="5"/>
        <v>13</v>
      </c>
    </row>
    <row r="17" spans="1:19" x14ac:dyDescent="0.3">
      <c r="A17" s="63" t="s">
        <v>914</v>
      </c>
      <c r="B17" s="64">
        <f>VLOOKUP($A17,'Return Data'!$B$7:$R$2843,3,0)</f>
        <v>44372</v>
      </c>
      <c r="C17" s="65">
        <f>VLOOKUP($A17,'Return Data'!$B$7:$R$2843,4,0)</f>
        <v>456.56</v>
      </c>
      <c r="D17" s="65">
        <f>VLOOKUP($A17,'Return Data'!$B$7:$R$2843,10,0)</f>
        <v>14.2857</v>
      </c>
      <c r="E17" s="66">
        <f t="shared" si="0"/>
        <v>14</v>
      </c>
      <c r="F17" s="65">
        <f>VLOOKUP($A17,'Return Data'!$B$7:$R$2843,11,0)</f>
        <v>24.305</v>
      </c>
      <c r="G17" s="66">
        <f t="shared" si="1"/>
        <v>11</v>
      </c>
      <c r="H17" s="65">
        <f>VLOOKUP($A17,'Return Data'!$B$7:$R$2843,12,0)</f>
        <v>54.368400000000001</v>
      </c>
      <c r="I17" s="66">
        <f t="shared" si="2"/>
        <v>8</v>
      </c>
      <c r="J17" s="65">
        <f>VLOOKUP($A17,'Return Data'!$B$7:$R$2843,13,0)</f>
        <v>63.706099999999999</v>
      </c>
      <c r="K17" s="66">
        <f t="shared" si="3"/>
        <v>11</v>
      </c>
      <c r="L17" s="65">
        <f>VLOOKUP($A17,'Return Data'!$B$7:$R$2843,17,0)</f>
        <v>17.859200000000001</v>
      </c>
      <c r="M17" s="66">
        <f t="shared" si="4"/>
        <v>20</v>
      </c>
      <c r="N17" s="65">
        <f>VLOOKUP($A17,'Return Data'!$B$7:$R$2843,14,0)</f>
        <v>13.738</v>
      </c>
      <c r="O17" s="66">
        <f t="shared" si="6"/>
        <v>12</v>
      </c>
      <c r="P17" s="65">
        <f>VLOOKUP($A17,'Return Data'!$B$7:$R$2843,15,0)</f>
        <v>13.963800000000001</v>
      </c>
      <c r="Q17" s="66">
        <f t="shared" si="7"/>
        <v>17</v>
      </c>
      <c r="R17" s="65">
        <f>VLOOKUP($A17,'Return Data'!$B$7:$R$2843,16,0)</f>
        <v>18.092099999999999</v>
      </c>
      <c r="S17" s="67">
        <f t="shared" si="5"/>
        <v>9</v>
      </c>
    </row>
    <row r="18" spans="1:19" x14ac:dyDescent="0.3">
      <c r="A18" s="63" t="s">
        <v>917</v>
      </c>
      <c r="B18" s="64">
        <f>VLOOKUP($A18,'Return Data'!$B$7:$R$2843,3,0)</f>
        <v>44372</v>
      </c>
      <c r="C18" s="65">
        <f>VLOOKUP($A18,'Return Data'!$B$7:$R$2843,4,0)</f>
        <v>63.27</v>
      </c>
      <c r="D18" s="65">
        <f>VLOOKUP($A18,'Return Data'!$B$7:$R$2843,10,0)</f>
        <v>14.911</v>
      </c>
      <c r="E18" s="66">
        <f t="shared" si="0"/>
        <v>13</v>
      </c>
      <c r="F18" s="65">
        <f>VLOOKUP($A18,'Return Data'!$B$7:$R$2843,11,0)</f>
        <v>23.985900000000001</v>
      </c>
      <c r="G18" s="66">
        <f t="shared" si="1"/>
        <v>13</v>
      </c>
      <c r="H18" s="65">
        <f>VLOOKUP($A18,'Return Data'!$B$7:$R$2843,12,0)</f>
        <v>49.433199999999999</v>
      </c>
      <c r="I18" s="66">
        <f t="shared" si="2"/>
        <v>13</v>
      </c>
      <c r="J18" s="65">
        <f>VLOOKUP($A18,'Return Data'!$B$7:$R$2843,13,0)</f>
        <v>65.4983</v>
      </c>
      <c r="K18" s="66">
        <f t="shared" si="3"/>
        <v>7</v>
      </c>
      <c r="L18" s="65">
        <f>VLOOKUP($A18,'Return Data'!$B$7:$R$2843,17,0)</f>
        <v>18.455300000000001</v>
      </c>
      <c r="M18" s="66">
        <f t="shared" si="4"/>
        <v>18</v>
      </c>
      <c r="N18" s="65">
        <f>VLOOKUP($A18,'Return Data'!$B$7:$R$2843,14,0)</f>
        <v>12.4</v>
      </c>
      <c r="O18" s="66">
        <f t="shared" si="6"/>
        <v>19</v>
      </c>
      <c r="P18" s="65">
        <f>VLOOKUP($A18,'Return Data'!$B$7:$R$2843,15,0)</f>
        <v>14.6494</v>
      </c>
      <c r="Q18" s="66">
        <f t="shared" si="7"/>
        <v>13</v>
      </c>
      <c r="R18" s="65">
        <f>VLOOKUP($A18,'Return Data'!$B$7:$R$2843,16,0)</f>
        <v>12.3127</v>
      </c>
      <c r="S18" s="67">
        <f t="shared" si="5"/>
        <v>23</v>
      </c>
    </row>
    <row r="19" spans="1:19" x14ac:dyDescent="0.3">
      <c r="A19" s="63" t="s">
        <v>918</v>
      </c>
      <c r="B19" s="64">
        <f>VLOOKUP($A19,'Return Data'!$B$7:$R$2843,3,0)</f>
        <v>44372</v>
      </c>
      <c r="C19" s="65">
        <f>VLOOKUP($A19,'Return Data'!$B$7:$R$2843,4,0)</f>
        <v>47.71</v>
      </c>
      <c r="D19" s="65">
        <f>VLOOKUP($A19,'Return Data'!$B$7:$R$2843,10,0)</f>
        <v>12.7097</v>
      </c>
      <c r="E19" s="66">
        <f t="shared" si="0"/>
        <v>23</v>
      </c>
      <c r="F19" s="65">
        <f>VLOOKUP($A19,'Return Data'!$B$7:$R$2843,11,0)</f>
        <v>17.889800000000001</v>
      </c>
      <c r="G19" s="66">
        <f t="shared" si="1"/>
        <v>25</v>
      </c>
      <c r="H19" s="65">
        <f>VLOOKUP($A19,'Return Data'!$B$7:$R$2843,12,0)</f>
        <v>39.218000000000004</v>
      </c>
      <c r="I19" s="66">
        <f t="shared" si="2"/>
        <v>26</v>
      </c>
      <c r="J19" s="65">
        <f>VLOOKUP($A19,'Return Data'!$B$7:$R$2843,13,0)</f>
        <v>51.797600000000003</v>
      </c>
      <c r="K19" s="66">
        <f t="shared" si="3"/>
        <v>25</v>
      </c>
      <c r="L19" s="65">
        <f>VLOOKUP($A19,'Return Data'!$B$7:$R$2843,17,0)</f>
        <v>18.153500000000001</v>
      </c>
      <c r="M19" s="66">
        <f t="shared" si="4"/>
        <v>19</v>
      </c>
      <c r="N19" s="65">
        <f>VLOOKUP($A19,'Return Data'!$B$7:$R$2843,14,0)</f>
        <v>13.1191</v>
      </c>
      <c r="O19" s="66">
        <f t="shared" si="6"/>
        <v>16</v>
      </c>
      <c r="P19" s="65">
        <f>VLOOKUP($A19,'Return Data'!$B$7:$R$2843,15,0)</f>
        <v>15.7332</v>
      </c>
      <c r="Q19" s="66">
        <f t="shared" si="7"/>
        <v>10</v>
      </c>
      <c r="R19" s="65">
        <f>VLOOKUP($A19,'Return Data'!$B$7:$R$2843,16,0)</f>
        <v>11.908799999999999</v>
      </c>
      <c r="S19" s="67">
        <f t="shared" si="5"/>
        <v>25</v>
      </c>
    </row>
    <row r="20" spans="1:19" x14ac:dyDescent="0.3">
      <c r="A20" s="63" t="s">
        <v>920</v>
      </c>
      <c r="B20" s="64">
        <f>VLOOKUP($A20,'Return Data'!$B$7:$R$2843,3,0)</f>
        <v>44372</v>
      </c>
      <c r="C20" s="65">
        <f>VLOOKUP($A20,'Return Data'!$B$7:$R$2843,4,0)</f>
        <v>178.81399999999999</v>
      </c>
      <c r="D20" s="65">
        <f>VLOOKUP($A20,'Return Data'!$B$7:$R$2843,10,0)</f>
        <v>13.1569</v>
      </c>
      <c r="E20" s="66">
        <f t="shared" si="0"/>
        <v>20</v>
      </c>
      <c r="F20" s="65">
        <f>VLOOKUP($A20,'Return Data'!$B$7:$R$2843,11,0)</f>
        <v>21.515699999999999</v>
      </c>
      <c r="G20" s="66">
        <f t="shared" si="1"/>
        <v>16</v>
      </c>
      <c r="H20" s="65">
        <f>VLOOKUP($A20,'Return Data'!$B$7:$R$2843,12,0)</f>
        <v>45.750500000000002</v>
      </c>
      <c r="I20" s="66">
        <f t="shared" si="2"/>
        <v>21</v>
      </c>
      <c r="J20" s="65">
        <f>VLOOKUP($A20,'Return Data'!$B$7:$R$2843,13,0)</f>
        <v>56.839300000000001</v>
      </c>
      <c r="K20" s="66">
        <f t="shared" si="3"/>
        <v>22</v>
      </c>
      <c r="L20" s="65">
        <f>VLOOKUP($A20,'Return Data'!$B$7:$R$2843,17,0)</f>
        <v>21.638400000000001</v>
      </c>
      <c r="M20" s="66">
        <f t="shared" si="4"/>
        <v>10</v>
      </c>
      <c r="N20" s="65">
        <f>VLOOKUP($A20,'Return Data'!$B$7:$R$2843,14,0)</f>
        <v>16.666799999999999</v>
      </c>
      <c r="O20" s="66">
        <f t="shared" si="6"/>
        <v>4</v>
      </c>
      <c r="P20" s="65">
        <f>VLOOKUP($A20,'Return Data'!$B$7:$R$2843,15,0)</f>
        <v>16.713000000000001</v>
      </c>
      <c r="Q20" s="66">
        <f t="shared" si="7"/>
        <v>6</v>
      </c>
      <c r="R20" s="65">
        <f>VLOOKUP($A20,'Return Data'!$B$7:$R$2843,16,0)</f>
        <v>18.723199999999999</v>
      </c>
      <c r="S20" s="67">
        <f t="shared" si="5"/>
        <v>7</v>
      </c>
    </row>
    <row r="21" spans="1:19" x14ac:dyDescent="0.3">
      <c r="A21" s="63" t="s">
        <v>923</v>
      </c>
      <c r="B21" s="64">
        <f>VLOOKUP($A21,'Return Data'!$B$7:$R$2843,3,0)</f>
        <v>44372</v>
      </c>
      <c r="C21" s="65">
        <f>VLOOKUP($A21,'Return Data'!$B$7:$R$2843,4,0)</f>
        <v>62.878999999999998</v>
      </c>
      <c r="D21" s="65">
        <f>VLOOKUP($A21,'Return Data'!$B$7:$R$2843,10,0)</f>
        <v>12.1477</v>
      </c>
      <c r="E21" s="66">
        <f t="shared" si="0"/>
        <v>25</v>
      </c>
      <c r="F21" s="65">
        <f>VLOOKUP($A21,'Return Data'!$B$7:$R$2843,11,0)</f>
        <v>13.896800000000001</v>
      </c>
      <c r="G21" s="66">
        <f t="shared" si="1"/>
        <v>27</v>
      </c>
      <c r="H21" s="65">
        <f>VLOOKUP($A21,'Return Data'!$B$7:$R$2843,12,0)</f>
        <v>33.116700000000002</v>
      </c>
      <c r="I21" s="66">
        <f t="shared" si="2"/>
        <v>27</v>
      </c>
      <c r="J21" s="65">
        <f>VLOOKUP($A21,'Return Data'!$B$7:$R$2843,13,0)</f>
        <v>48.664200000000001</v>
      </c>
      <c r="K21" s="66">
        <f t="shared" si="3"/>
        <v>27</v>
      </c>
      <c r="L21" s="65">
        <f>VLOOKUP($A21,'Return Data'!$B$7:$R$2843,17,0)</f>
        <v>16.0488</v>
      </c>
      <c r="M21" s="66">
        <f t="shared" si="4"/>
        <v>24</v>
      </c>
      <c r="N21" s="65">
        <f>VLOOKUP($A21,'Return Data'!$B$7:$R$2843,14,0)</f>
        <v>9.4962999999999997</v>
      </c>
      <c r="O21" s="66">
        <f t="shared" si="6"/>
        <v>22</v>
      </c>
      <c r="P21" s="65">
        <f>VLOOKUP($A21,'Return Data'!$B$7:$R$2843,15,0)</f>
        <v>12.560600000000001</v>
      </c>
      <c r="Q21" s="66">
        <f t="shared" si="7"/>
        <v>20</v>
      </c>
      <c r="R21" s="65">
        <f>VLOOKUP($A21,'Return Data'!$B$7:$R$2843,16,0)</f>
        <v>12.944900000000001</v>
      </c>
      <c r="S21" s="67">
        <f t="shared" si="5"/>
        <v>18</v>
      </c>
    </row>
    <row r="22" spans="1:19" x14ac:dyDescent="0.3">
      <c r="A22" s="63" t="s">
        <v>925</v>
      </c>
      <c r="B22" s="64">
        <f>VLOOKUP($A22,'Return Data'!$B$7:$R$2843,3,0)</f>
        <v>44372</v>
      </c>
      <c r="C22" s="65">
        <f>VLOOKUP($A22,'Return Data'!$B$7:$R$2843,4,0)</f>
        <v>21.316199999999998</v>
      </c>
      <c r="D22" s="65">
        <f>VLOOKUP($A22,'Return Data'!$B$7:$R$2843,10,0)</f>
        <v>13.1721</v>
      </c>
      <c r="E22" s="66">
        <f t="shared" si="0"/>
        <v>19</v>
      </c>
      <c r="F22" s="65">
        <f>VLOOKUP($A22,'Return Data'!$B$7:$R$2843,11,0)</f>
        <v>17.049299999999999</v>
      </c>
      <c r="G22" s="66">
        <f t="shared" si="1"/>
        <v>26</v>
      </c>
      <c r="H22" s="65">
        <f>VLOOKUP($A22,'Return Data'!$B$7:$R$2843,12,0)</f>
        <v>41.237000000000002</v>
      </c>
      <c r="I22" s="66">
        <f t="shared" si="2"/>
        <v>25</v>
      </c>
      <c r="J22" s="65">
        <f>VLOOKUP($A22,'Return Data'!$B$7:$R$2843,13,0)</f>
        <v>53.995399999999997</v>
      </c>
      <c r="K22" s="66">
        <f t="shared" si="3"/>
        <v>24</v>
      </c>
      <c r="L22" s="65">
        <f>VLOOKUP($A22,'Return Data'!$B$7:$R$2843,17,0)</f>
        <v>19.549099999999999</v>
      </c>
      <c r="M22" s="66">
        <f t="shared" si="4"/>
        <v>16</v>
      </c>
      <c r="N22" s="65">
        <f>VLOOKUP($A22,'Return Data'!$B$7:$R$2843,14,0)</f>
        <v>14.198</v>
      </c>
      <c r="O22" s="66">
        <f t="shared" si="6"/>
        <v>11</v>
      </c>
      <c r="P22" s="65">
        <f>VLOOKUP($A22,'Return Data'!$B$7:$R$2843,15,0)</f>
        <v>17.012</v>
      </c>
      <c r="Q22" s="66">
        <f t="shared" si="7"/>
        <v>4</v>
      </c>
      <c r="R22" s="65">
        <f>VLOOKUP($A22,'Return Data'!$B$7:$R$2843,16,0)</f>
        <v>12.692299999999999</v>
      </c>
      <c r="S22" s="67">
        <f t="shared" si="5"/>
        <v>21</v>
      </c>
    </row>
    <row r="23" spans="1:19" x14ac:dyDescent="0.3">
      <c r="A23" s="63" t="s">
        <v>927</v>
      </c>
      <c r="B23" s="64">
        <f>VLOOKUP($A23,'Return Data'!$B$7:$R$2843,3,0)</f>
        <v>44372</v>
      </c>
      <c r="C23" s="65">
        <f>VLOOKUP($A23,'Return Data'!$B$7:$R$2843,4,0)</f>
        <v>14.7807</v>
      </c>
      <c r="D23" s="65">
        <f>VLOOKUP($A23,'Return Data'!$B$7:$R$2843,10,0)</f>
        <v>16.229700000000001</v>
      </c>
      <c r="E23" s="66">
        <f t="shared" si="0"/>
        <v>8</v>
      </c>
      <c r="F23" s="65">
        <f>VLOOKUP($A23,'Return Data'!$B$7:$R$2843,11,0)</f>
        <v>27.933800000000002</v>
      </c>
      <c r="G23" s="66">
        <f t="shared" si="1"/>
        <v>4</v>
      </c>
      <c r="H23" s="65">
        <f>VLOOKUP($A23,'Return Data'!$B$7:$R$2843,12,0)</f>
        <v>52.977600000000002</v>
      </c>
      <c r="I23" s="66">
        <f t="shared" si="2"/>
        <v>9</v>
      </c>
      <c r="J23" s="65">
        <f>VLOOKUP($A23,'Return Data'!$B$7:$R$2843,13,0)</f>
        <v>65.204700000000003</v>
      </c>
      <c r="K23" s="66">
        <f t="shared" si="3"/>
        <v>8</v>
      </c>
      <c r="L23" s="65"/>
      <c r="M23" s="66"/>
      <c r="N23" s="65"/>
      <c r="O23" s="66"/>
      <c r="P23" s="65"/>
      <c r="Q23" s="66"/>
      <c r="R23" s="65">
        <f>VLOOKUP($A23,'Return Data'!$B$7:$R$2843,16,0)</f>
        <v>30.037199999999999</v>
      </c>
      <c r="S23" s="67">
        <f t="shared" si="5"/>
        <v>1</v>
      </c>
    </row>
    <row r="24" spans="1:19" x14ac:dyDescent="0.3">
      <c r="A24" s="63" t="s">
        <v>929</v>
      </c>
      <c r="B24" s="64">
        <f>VLOOKUP($A24,'Return Data'!$B$7:$R$2843,3,0)</f>
        <v>44372</v>
      </c>
      <c r="C24" s="65">
        <f>VLOOKUP($A24,'Return Data'!$B$7:$R$2843,4,0)</f>
        <v>87.8</v>
      </c>
      <c r="D24" s="65">
        <f>VLOOKUP($A24,'Return Data'!$B$7:$R$2843,10,0)</f>
        <v>15.1234</v>
      </c>
      <c r="E24" s="66">
        <f t="shared" si="0"/>
        <v>11</v>
      </c>
      <c r="F24" s="65">
        <f>VLOOKUP($A24,'Return Data'!$B$7:$R$2843,11,0)</f>
        <v>26.6279</v>
      </c>
      <c r="G24" s="66">
        <f t="shared" si="1"/>
        <v>7</v>
      </c>
      <c r="H24" s="65">
        <f>VLOOKUP($A24,'Return Data'!$B$7:$R$2843,12,0)</f>
        <v>54.9129</v>
      </c>
      <c r="I24" s="66">
        <f t="shared" si="2"/>
        <v>7</v>
      </c>
      <c r="J24" s="65">
        <f>VLOOKUP($A24,'Return Data'!$B$7:$R$2843,13,0)</f>
        <v>69.507900000000006</v>
      </c>
      <c r="K24" s="66">
        <f t="shared" si="3"/>
        <v>3</v>
      </c>
      <c r="L24" s="65">
        <f>VLOOKUP($A24,'Return Data'!$B$7:$R$2843,17,0)</f>
        <v>27.389299999999999</v>
      </c>
      <c r="M24" s="66">
        <f t="shared" si="4"/>
        <v>2</v>
      </c>
      <c r="N24" s="65">
        <f>VLOOKUP($A24,'Return Data'!$B$7:$R$2843,14,0)</f>
        <v>22.054500000000001</v>
      </c>
      <c r="O24" s="66">
        <f t="shared" si="6"/>
        <v>1</v>
      </c>
      <c r="P24" s="65">
        <f>VLOOKUP($A24,'Return Data'!$B$7:$R$2843,15,0)</f>
        <v>21.8813</v>
      </c>
      <c r="Q24" s="66">
        <f t="shared" si="7"/>
        <v>1</v>
      </c>
      <c r="R24" s="65">
        <f>VLOOKUP($A24,'Return Data'!$B$7:$R$2843,16,0)</f>
        <v>21.901199999999999</v>
      </c>
      <c r="S24" s="67">
        <f t="shared" si="5"/>
        <v>6</v>
      </c>
    </row>
    <row r="25" spans="1:19" x14ac:dyDescent="0.3">
      <c r="A25" s="63" t="s">
        <v>931</v>
      </c>
      <c r="B25" s="64">
        <f>VLOOKUP($A25,'Return Data'!$B$7:$R$2843,3,0)</f>
        <v>44372</v>
      </c>
      <c r="C25" s="65">
        <f>VLOOKUP($A25,'Return Data'!$B$7:$R$2843,4,0)</f>
        <v>14.6686</v>
      </c>
      <c r="D25" s="65">
        <f>VLOOKUP($A25,'Return Data'!$B$7:$R$2843,10,0)</f>
        <v>13.629</v>
      </c>
      <c r="E25" s="66">
        <f t="shared" si="0"/>
        <v>16</v>
      </c>
      <c r="F25" s="65">
        <f>VLOOKUP($A25,'Return Data'!$B$7:$R$2843,11,0)</f>
        <v>24.2438</v>
      </c>
      <c r="G25" s="66">
        <f t="shared" si="1"/>
        <v>12</v>
      </c>
      <c r="H25" s="65">
        <f>VLOOKUP($A25,'Return Data'!$B$7:$R$2843,12,0)</f>
        <v>55.871499999999997</v>
      </c>
      <c r="I25" s="66">
        <f t="shared" si="2"/>
        <v>5</v>
      </c>
      <c r="J25" s="65">
        <f>VLOOKUP($A25,'Return Data'!$B$7:$R$2843,13,0)</f>
        <v>59.508899999999997</v>
      </c>
      <c r="K25" s="66">
        <f t="shared" si="3"/>
        <v>18</v>
      </c>
      <c r="L25" s="65"/>
      <c r="M25" s="66"/>
      <c r="N25" s="65"/>
      <c r="O25" s="66"/>
      <c r="P25" s="65"/>
      <c r="Q25" s="66"/>
      <c r="R25" s="65">
        <f>VLOOKUP($A25,'Return Data'!$B$7:$R$2843,16,0)</f>
        <v>25.438500000000001</v>
      </c>
      <c r="S25" s="67">
        <f t="shared" si="5"/>
        <v>3</v>
      </c>
    </row>
    <row r="26" spans="1:19" x14ac:dyDescent="0.3">
      <c r="A26" s="63" t="s">
        <v>2018</v>
      </c>
      <c r="B26" s="64">
        <f>VLOOKUP($A26,'Return Data'!$B$7:$R$2843,3,0)</f>
        <v>44372</v>
      </c>
      <c r="C26" s="65">
        <f>VLOOKUP($A26,'Return Data'!$B$7:$R$2843,4,0)</f>
        <v>21.040900000000001</v>
      </c>
      <c r="D26" s="65">
        <f>VLOOKUP($A26,'Return Data'!$B$7:$R$2843,10,0)</f>
        <v>13.416399999999999</v>
      </c>
      <c r="E26" s="66">
        <f t="shared" si="0"/>
        <v>17</v>
      </c>
      <c r="F26" s="65">
        <f>VLOOKUP($A26,'Return Data'!$B$7:$R$2843,11,0)</f>
        <v>24.953399999999998</v>
      </c>
      <c r="G26" s="66">
        <f t="shared" si="1"/>
        <v>8</v>
      </c>
      <c r="H26" s="65">
        <f>VLOOKUP($A26,'Return Data'!$B$7:$R$2843,12,0)</f>
        <v>44.924799999999998</v>
      </c>
      <c r="I26" s="66">
        <f t="shared" si="2"/>
        <v>22</v>
      </c>
      <c r="J26" s="65">
        <f>VLOOKUP($A26,'Return Data'!$B$7:$R$2843,13,0)</f>
        <v>58.1999</v>
      </c>
      <c r="K26" s="66">
        <f t="shared" si="3"/>
        <v>19</v>
      </c>
      <c r="L26" s="65">
        <f>VLOOKUP($A26,'Return Data'!$B$7:$R$2843,17,0)</f>
        <v>16.485700000000001</v>
      </c>
      <c r="M26" s="66">
        <f t="shared" si="4"/>
        <v>23</v>
      </c>
      <c r="N26" s="65">
        <f>VLOOKUP($A26,'Return Data'!$B$7:$R$2843,14,0)</f>
        <v>13.2623</v>
      </c>
      <c r="O26" s="66">
        <f t="shared" si="6"/>
        <v>15</v>
      </c>
      <c r="P26" s="65">
        <f>VLOOKUP($A26,'Return Data'!$B$7:$R$2843,15,0)</f>
        <v>14.316800000000001</v>
      </c>
      <c r="Q26" s="66">
        <f t="shared" si="7"/>
        <v>15</v>
      </c>
      <c r="R26" s="65">
        <f>VLOOKUP($A26,'Return Data'!$B$7:$R$2843,16,0)</f>
        <v>14.333600000000001</v>
      </c>
      <c r="S26" s="67">
        <f t="shared" si="5"/>
        <v>16</v>
      </c>
    </row>
    <row r="27" spans="1:19" x14ac:dyDescent="0.3">
      <c r="A27" s="63" t="s">
        <v>932</v>
      </c>
      <c r="B27" s="64">
        <f>VLOOKUP($A27,'Return Data'!$B$7:$R$2843,3,0)</f>
        <v>44372</v>
      </c>
      <c r="C27" s="65">
        <f>VLOOKUP($A27,'Return Data'!$B$7:$R$2843,4,0)</f>
        <v>731.27520000000004</v>
      </c>
      <c r="D27" s="65">
        <f>VLOOKUP($A27,'Return Data'!$B$7:$R$2843,10,0)</f>
        <v>12.5634</v>
      </c>
      <c r="E27" s="66">
        <f t="shared" si="0"/>
        <v>24</v>
      </c>
      <c r="F27" s="65">
        <f>VLOOKUP($A27,'Return Data'!$B$7:$R$2843,11,0)</f>
        <v>20.230699999999999</v>
      </c>
      <c r="G27" s="66">
        <f t="shared" si="1"/>
        <v>23</v>
      </c>
      <c r="H27" s="65">
        <f>VLOOKUP($A27,'Return Data'!$B$7:$R$2843,12,0)</f>
        <v>48.445599999999999</v>
      </c>
      <c r="I27" s="66">
        <f t="shared" si="2"/>
        <v>17</v>
      </c>
      <c r="J27" s="65">
        <f>VLOOKUP($A27,'Return Data'!$B$7:$R$2843,13,0)</f>
        <v>62.1706</v>
      </c>
      <c r="K27" s="66">
        <f t="shared" si="3"/>
        <v>14</v>
      </c>
      <c r="L27" s="65">
        <f>VLOOKUP($A27,'Return Data'!$B$7:$R$2843,17,0)</f>
        <v>16.5564</v>
      </c>
      <c r="M27" s="66">
        <f t="shared" si="4"/>
        <v>22</v>
      </c>
      <c r="N27" s="65">
        <f>VLOOKUP($A27,'Return Data'!$B$7:$R$2843,14,0)</f>
        <v>12.1334</v>
      </c>
      <c r="O27" s="66">
        <f t="shared" si="6"/>
        <v>20</v>
      </c>
      <c r="P27" s="65">
        <f>VLOOKUP($A27,'Return Data'!$B$7:$R$2843,15,0)</f>
        <v>11.501099999999999</v>
      </c>
      <c r="Q27" s="66">
        <f t="shared" si="7"/>
        <v>22</v>
      </c>
      <c r="R27" s="65">
        <f>VLOOKUP($A27,'Return Data'!$B$7:$R$2843,16,0)</f>
        <v>18.152699999999999</v>
      </c>
      <c r="S27" s="67">
        <f t="shared" si="5"/>
        <v>8</v>
      </c>
    </row>
    <row r="28" spans="1:19" x14ac:dyDescent="0.3">
      <c r="A28" s="63" t="s">
        <v>934</v>
      </c>
      <c r="B28" s="64">
        <f>VLOOKUP($A28,'Return Data'!$B$7:$R$2843,3,0)</f>
        <v>44372</v>
      </c>
      <c r="C28" s="65">
        <f>VLOOKUP($A28,'Return Data'!$B$7:$R$2843,4,0)</f>
        <v>161.61000000000001</v>
      </c>
      <c r="D28" s="65">
        <f>VLOOKUP($A28,'Return Data'!$B$7:$R$2843,10,0)</f>
        <v>16.207699999999999</v>
      </c>
      <c r="E28" s="66">
        <f t="shared" si="0"/>
        <v>9</v>
      </c>
      <c r="F28" s="65">
        <f>VLOOKUP($A28,'Return Data'!$B$7:$R$2843,11,0)</f>
        <v>24.766500000000001</v>
      </c>
      <c r="G28" s="66">
        <f t="shared" si="1"/>
        <v>10</v>
      </c>
      <c r="H28" s="65">
        <f>VLOOKUP($A28,'Return Data'!$B$7:$R$2843,12,0)</f>
        <v>52.750500000000002</v>
      </c>
      <c r="I28" s="66">
        <f t="shared" si="2"/>
        <v>10</v>
      </c>
      <c r="J28" s="65">
        <f>VLOOKUP($A28,'Return Data'!$B$7:$R$2843,13,0)</f>
        <v>68.203599999999994</v>
      </c>
      <c r="K28" s="66">
        <f t="shared" si="3"/>
        <v>5</v>
      </c>
      <c r="L28" s="65">
        <f>VLOOKUP($A28,'Return Data'!$B$7:$R$2843,17,0)</f>
        <v>25.094999999999999</v>
      </c>
      <c r="M28" s="66">
        <f t="shared" si="4"/>
        <v>4</v>
      </c>
      <c r="N28" s="65">
        <f>VLOOKUP($A28,'Return Data'!$B$7:$R$2843,14,0)</f>
        <v>15.2501</v>
      </c>
      <c r="O28" s="66">
        <f t="shared" si="6"/>
        <v>9</v>
      </c>
      <c r="P28" s="65">
        <f>VLOOKUP($A28,'Return Data'!$B$7:$R$2843,15,0)</f>
        <v>18.3461</v>
      </c>
      <c r="Q28" s="66">
        <f t="shared" si="7"/>
        <v>3</v>
      </c>
      <c r="R28" s="65">
        <f>VLOOKUP($A28,'Return Data'!$B$7:$R$2843,16,0)</f>
        <v>24.658799999999999</v>
      </c>
      <c r="S28" s="67">
        <f t="shared" si="5"/>
        <v>5</v>
      </c>
    </row>
    <row r="29" spans="1:19" x14ac:dyDescent="0.3">
      <c r="A29" s="63" t="s">
        <v>936</v>
      </c>
      <c r="B29" s="64">
        <f>VLOOKUP($A29,'Return Data'!$B$7:$R$2843,3,0)</f>
        <v>44372</v>
      </c>
      <c r="C29" s="65">
        <f>VLOOKUP($A29,'Return Data'!$B$7:$R$2843,4,0)</f>
        <v>58.475700000000003</v>
      </c>
      <c r="D29" s="65">
        <f>VLOOKUP($A29,'Return Data'!$B$7:$R$2843,10,0)</f>
        <v>16.281600000000001</v>
      </c>
      <c r="E29" s="66">
        <f t="shared" si="0"/>
        <v>7</v>
      </c>
      <c r="F29" s="65">
        <f>VLOOKUP($A29,'Return Data'!$B$7:$R$2843,11,0)</f>
        <v>20.953800000000001</v>
      </c>
      <c r="G29" s="66">
        <f t="shared" si="1"/>
        <v>20</v>
      </c>
      <c r="H29" s="65">
        <f>VLOOKUP($A29,'Return Data'!$B$7:$R$2843,12,0)</f>
        <v>49.391800000000003</v>
      </c>
      <c r="I29" s="66">
        <f t="shared" si="2"/>
        <v>14</v>
      </c>
      <c r="J29" s="65">
        <f>VLOOKUP($A29,'Return Data'!$B$7:$R$2843,13,0)</f>
        <v>50.815899999999999</v>
      </c>
      <c r="K29" s="66">
        <f t="shared" si="3"/>
        <v>26</v>
      </c>
      <c r="L29" s="65">
        <f>VLOOKUP($A29,'Return Data'!$B$7:$R$2843,17,0)</f>
        <v>26.978400000000001</v>
      </c>
      <c r="M29" s="66">
        <f t="shared" si="4"/>
        <v>3</v>
      </c>
      <c r="N29" s="65">
        <f>VLOOKUP($A29,'Return Data'!$B$7:$R$2843,14,0)</f>
        <v>17.186399999999999</v>
      </c>
      <c r="O29" s="66">
        <f t="shared" si="6"/>
        <v>2</v>
      </c>
      <c r="P29" s="65">
        <f>VLOOKUP($A29,'Return Data'!$B$7:$R$2843,15,0)</f>
        <v>15.268599999999999</v>
      </c>
      <c r="Q29" s="66">
        <f t="shared" si="7"/>
        <v>11</v>
      </c>
      <c r="R29" s="65">
        <f>VLOOKUP($A29,'Return Data'!$B$7:$R$2843,16,0)</f>
        <v>12.9069</v>
      </c>
      <c r="S29" s="67">
        <f t="shared" si="5"/>
        <v>19</v>
      </c>
    </row>
    <row r="30" spans="1:19" x14ac:dyDescent="0.3">
      <c r="A30" s="63" t="s">
        <v>1905</v>
      </c>
      <c r="B30" s="64">
        <f>VLOOKUP($A30,'Return Data'!$B$7:$R$2843,3,0)</f>
        <v>44372</v>
      </c>
      <c r="C30" s="65">
        <f>VLOOKUP($A30,'Return Data'!$B$7:$R$2843,4,0)</f>
        <v>485.83468927293399</v>
      </c>
      <c r="D30" s="65">
        <f>VLOOKUP($A30,'Return Data'!$B$7:$R$2843,10,0)</f>
        <v>17.446999999999999</v>
      </c>
      <c r="E30" s="66">
        <f t="shared" si="0"/>
        <v>2</v>
      </c>
      <c r="F30" s="65">
        <f>VLOOKUP($A30,'Return Data'!$B$7:$R$2843,11,0)</f>
        <v>26.761600000000001</v>
      </c>
      <c r="G30" s="66">
        <f t="shared" si="1"/>
        <v>5</v>
      </c>
      <c r="H30" s="65">
        <f>VLOOKUP($A30,'Return Data'!$B$7:$R$2843,12,0)</f>
        <v>56.456299999999999</v>
      </c>
      <c r="I30" s="66">
        <f t="shared" si="2"/>
        <v>4</v>
      </c>
      <c r="J30" s="65">
        <f>VLOOKUP($A30,'Return Data'!$B$7:$R$2843,13,0)</f>
        <v>67.430099999999996</v>
      </c>
      <c r="K30" s="66">
        <f t="shared" si="3"/>
        <v>6</v>
      </c>
      <c r="L30" s="65">
        <f>VLOOKUP($A30,'Return Data'!$B$7:$R$2843,17,0)</f>
        <v>21.771699999999999</v>
      </c>
      <c r="M30" s="66">
        <f t="shared" si="4"/>
        <v>8</v>
      </c>
      <c r="N30" s="65">
        <f>VLOOKUP($A30,'Return Data'!$B$7:$R$2843,14,0)</f>
        <v>16.388300000000001</v>
      </c>
      <c r="O30" s="66">
        <f t="shared" si="6"/>
        <v>6</v>
      </c>
      <c r="P30" s="65">
        <f>VLOOKUP($A30,'Return Data'!$B$7:$R$2843,15,0)</f>
        <v>15.909800000000001</v>
      </c>
      <c r="Q30" s="66">
        <f t="shared" si="7"/>
        <v>9</v>
      </c>
      <c r="R30" s="65">
        <f>VLOOKUP($A30,'Return Data'!$B$7:$R$2843,16,0)</f>
        <v>14.6858</v>
      </c>
      <c r="S30" s="67">
        <f t="shared" si="5"/>
        <v>15</v>
      </c>
    </row>
    <row r="31" spans="1:19" x14ac:dyDescent="0.3">
      <c r="A31" s="63" t="s">
        <v>938</v>
      </c>
      <c r="B31" s="64">
        <f>VLOOKUP($A31,'Return Data'!$B$7:$R$2843,3,0)</f>
        <v>44372</v>
      </c>
      <c r="C31" s="65">
        <f>VLOOKUP($A31,'Return Data'!$B$7:$R$2843,4,0)</f>
        <v>47.3324</v>
      </c>
      <c r="D31" s="65">
        <f>VLOOKUP($A31,'Return Data'!$B$7:$R$2843,10,0)</f>
        <v>10.898099999999999</v>
      </c>
      <c r="E31" s="66">
        <f t="shared" si="0"/>
        <v>26</v>
      </c>
      <c r="F31" s="65">
        <f>VLOOKUP($A31,'Return Data'!$B$7:$R$2843,11,0)</f>
        <v>21.380099999999999</v>
      </c>
      <c r="G31" s="66">
        <f t="shared" si="1"/>
        <v>17</v>
      </c>
      <c r="H31" s="65">
        <f>VLOOKUP($A31,'Return Data'!$B$7:$R$2843,12,0)</f>
        <v>43.4176</v>
      </c>
      <c r="I31" s="66">
        <f t="shared" si="2"/>
        <v>23</v>
      </c>
      <c r="J31" s="65">
        <f>VLOOKUP($A31,'Return Data'!$B$7:$R$2843,13,0)</f>
        <v>55.793500000000002</v>
      </c>
      <c r="K31" s="66">
        <f t="shared" si="3"/>
        <v>23</v>
      </c>
      <c r="L31" s="65">
        <f>VLOOKUP($A31,'Return Data'!$B$7:$R$2843,17,0)</f>
        <v>16.826799999999999</v>
      </c>
      <c r="M31" s="66">
        <f t="shared" si="4"/>
        <v>21</v>
      </c>
      <c r="N31" s="65">
        <f>VLOOKUP($A31,'Return Data'!$B$7:$R$2843,14,0)</f>
        <v>12.9261</v>
      </c>
      <c r="O31" s="66">
        <f t="shared" si="6"/>
        <v>17</v>
      </c>
      <c r="P31" s="65">
        <f>VLOOKUP($A31,'Return Data'!$B$7:$R$2843,15,0)</f>
        <v>16.0276</v>
      </c>
      <c r="Q31" s="66">
        <f t="shared" si="7"/>
        <v>7</v>
      </c>
      <c r="R31" s="65">
        <f>VLOOKUP($A31,'Return Data'!$B$7:$R$2843,16,0)</f>
        <v>11.455399999999999</v>
      </c>
      <c r="S31" s="67">
        <f t="shared" si="5"/>
        <v>27</v>
      </c>
    </row>
    <row r="32" spans="1:19" x14ac:dyDescent="0.3">
      <c r="A32" s="63" t="s">
        <v>940</v>
      </c>
      <c r="B32" s="64">
        <f>VLOOKUP($A32,'Return Data'!$B$7:$R$2843,3,0)</f>
        <v>44372</v>
      </c>
      <c r="C32" s="65">
        <f>VLOOKUP($A32,'Return Data'!$B$7:$R$2843,4,0)</f>
        <v>301.2552</v>
      </c>
      <c r="D32" s="65">
        <f>VLOOKUP($A32,'Return Data'!$B$7:$R$2843,10,0)</f>
        <v>10.3873</v>
      </c>
      <c r="E32" s="66">
        <f t="shared" si="0"/>
        <v>27</v>
      </c>
      <c r="F32" s="65">
        <f>VLOOKUP($A32,'Return Data'!$B$7:$R$2843,11,0)</f>
        <v>20.707599999999999</v>
      </c>
      <c r="G32" s="66">
        <f t="shared" si="1"/>
        <v>21</v>
      </c>
      <c r="H32" s="65">
        <f>VLOOKUP($A32,'Return Data'!$B$7:$R$2843,12,0)</f>
        <v>46.124099999999999</v>
      </c>
      <c r="I32" s="66">
        <f t="shared" si="2"/>
        <v>20</v>
      </c>
      <c r="J32" s="65">
        <f>VLOOKUP($A32,'Return Data'!$B$7:$R$2843,13,0)</f>
        <v>57.271799999999999</v>
      </c>
      <c r="K32" s="66">
        <f t="shared" si="3"/>
        <v>20</v>
      </c>
      <c r="L32" s="65">
        <f>VLOOKUP($A32,'Return Data'!$B$7:$R$2843,17,0)</f>
        <v>19.8596</v>
      </c>
      <c r="M32" s="66">
        <f t="shared" si="4"/>
        <v>14</v>
      </c>
      <c r="N32" s="65">
        <f>VLOOKUP($A32,'Return Data'!$B$7:$R$2843,14,0)</f>
        <v>17.087499999999999</v>
      </c>
      <c r="O32" s="66">
        <f t="shared" si="6"/>
        <v>3</v>
      </c>
      <c r="P32" s="65">
        <f>VLOOKUP($A32,'Return Data'!$B$7:$R$2843,15,0)</f>
        <v>14.8383</v>
      </c>
      <c r="Q32" s="66">
        <f t="shared" si="7"/>
        <v>12</v>
      </c>
      <c r="R32" s="65">
        <f>VLOOKUP($A32,'Return Data'!$B$7:$R$2843,16,0)</f>
        <v>12.764099999999999</v>
      </c>
      <c r="S32" s="67">
        <f t="shared" si="5"/>
        <v>20</v>
      </c>
    </row>
    <row r="33" spans="1:19" x14ac:dyDescent="0.3">
      <c r="A33" s="63" t="s">
        <v>943</v>
      </c>
      <c r="B33" s="64">
        <f>VLOOKUP($A33,'Return Data'!$B$7:$R$2843,3,0)</f>
        <v>44372</v>
      </c>
      <c r="C33" s="65">
        <f>VLOOKUP($A33,'Return Data'!$B$7:$R$2843,4,0)</f>
        <v>14.48</v>
      </c>
      <c r="D33" s="65">
        <f>VLOOKUP($A33,'Return Data'!$B$7:$R$2843,10,0)</f>
        <v>13.3908</v>
      </c>
      <c r="E33" s="66">
        <f t="shared" si="0"/>
        <v>18</v>
      </c>
      <c r="F33" s="65">
        <f>VLOOKUP($A33,'Return Data'!$B$7:$R$2843,11,0)</f>
        <v>18.011399999999998</v>
      </c>
      <c r="G33" s="66">
        <f t="shared" si="1"/>
        <v>24</v>
      </c>
      <c r="H33" s="65">
        <f>VLOOKUP($A33,'Return Data'!$B$7:$R$2843,12,0)</f>
        <v>41.8217</v>
      </c>
      <c r="I33" s="66">
        <f t="shared" si="2"/>
        <v>24</v>
      </c>
      <c r="J33" s="65">
        <f>VLOOKUP($A33,'Return Data'!$B$7:$R$2843,13,0)</f>
        <v>57.220399999999998</v>
      </c>
      <c r="K33" s="66">
        <f t="shared" si="3"/>
        <v>21</v>
      </c>
      <c r="L33" s="65"/>
      <c r="M33" s="66"/>
      <c r="N33" s="65"/>
      <c r="O33" s="66"/>
      <c r="P33" s="65"/>
      <c r="Q33" s="66"/>
      <c r="R33" s="65">
        <f>VLOOKUP($A33,'Return Data'!$B$7:$R$2843,16,0)</f>
        <v>26.909199999999998</v>
      </c>
      <c r="S33" s="67">
        <f t="shared" si="5"/>
        <v>2</v>
      </c>
    </row>
    <row r="34" spans="1:19" x14ac:dyDescent="0.3">
      <c r="A34" s="63" t="s">
        <v>945</v>
      </c>
      <c r="B34" s="64">
        <f>VLOOKUP($A34,'Return Data'!$B$7:$R$2843,3,0)</f>
        <v>44372</v>
      </c>
      <c r="C34" s="65">
        <f>VLOOKUP($A34,'Return Data'!$B$7:$R$2843,4,0)</f>
        <v>179.886</v>
      </c>
      <c r="D34" s="65">
        <f>VLOOKUP($A34,'Return Data'!$B$7:$R$2843,10,0)</f>
        <v>16.8523</v>
      </c>
      <c r="E34" s="66">
        <f t="shared" si="0"/>
        <v>5</v>
      </c>
      <c r="F34" s="65">
        <f>VLOOKUP($A34,'Return Data'!$B$7:$R$2843,11,0)</f>
        <v>30.972300000000001</v>
      </c>
      <c r="G34" s="66">
        <f t="shared" si="1"/>
        <v>1</v>
      </c>
      <c r="H34" s="65">
        <f>VLOOKUP($A34,'Return Data'!$B$7:$R$2843,12,0)</f>
        <v>59.612900000000003</v>
      </c>
      <c r="I34" s="66">
        <f t="shared" si="2"/>
        <v>2</v>
      </c>
      <c r="J34" s="65">
        <f>VLOOKUP($A34,'Return Data'!$B$7:$R$2843,13,0)</f>
        <v>71.441500000000005</v>
      </c>
      <c r="K34" s="66">
        <f t="shared" si="3"/>
        <v>2</v>
      </c>
      <c r="L34" s="65">
        <f>VLOOKUP($A34,'Return Data'!$B$7:$R$2843,17,0)</f>
        <v>20.531300000000002</v>
      </c>
      <c r="M34" s="66">
        <f t="shared" si="4"/>
        <v>12</v>
      </c>
      <c r="N34" s="65">
        <f>VLOOKUP($A34,'Return Data'!$B$7:$R$2843,14,0)</f>
        <v>13.3253</v>
      </c>
      <c r="O34" s="66">
        <f t="shared" si="6"/>
        <v>13</v>
      </c>
      <c r="P34" s="65">
        <f>VLOOKUP($A34,'Return Data'!$B$7:$R$2843,15,0)</f>
        <v>13.319699999999999</v>
      </c>
      <c r="Q34" s="66">
        <f t="shared" si="7"/>
        <v>18</v>
      </c>
      <c r="R34" s="65">
        <f>VLOOKUP($A34,'Return Data'!$B$7:$R$2843,16,0)</f>
        <v>12.5047</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14.52982962962963</v>
      </c>
      <c r="E36" s="74"/>
      <c r="F36" s="75">
        <f>AVERAGE(F8:F34)</f>
        <v>23.080488888888887</v>
      </c>
      <c r="G36" s="74"/>
      <c r="H36" s="75">
        <f>AVERAGE(H8:H34)</f>
        <v>49.623833333333351</v>
      </c>
      <c r="I36" s="74"/>
      <c r="J36" s="75">
        <f>AVERAGE(J8:J34)</f>
        <v>61.685966666666673</v>
      </c>
      <c r="K36" s="74"/>
      <c r="L36" s="75">
        <f>AVERAGE(L8:L34)</f>
        <v>20.930562500000004</v>
      </c>
      <c r="M36" s="74"/>
      <c r="N36" s="75">
        <f>AVERAGE(N8:N34)</f>
        <v>14.522286363636367</v>
      </c>
      <c r="O36" s="74"/>
      <c r="P36" s="75">
        <f>AVERAGE(P8:P34)</f>
        <v>15.360536363636367</v>
      </c>
      <c r="Q36" s="74"/>
      <c r="R36" s="75">
        <f>AVERAGE(R8:R34)</f>
        <v>17.095540740740734</v>
      </c>
      <c r="S36" s="76"/>
    </row>
    <row r="37" spans="1:19" x14ac:dyDescent="0.3">
      <c r="A37" s="73" t="s">
        <v>28</v>
      </c>
      <c r="B37" s="74"/>
      <c r="C37" s="74"/>
      <c r="D37" s="75">
        <f>MIN(D8:D34)</f>
        <v>10.3873</v>
      </c>
      <c r="E37" s="74"/>
      <c r="F37" s="75">
        <f>MIN(F8:F34)</f>
        <v>13.896800000000001</v>
      </c>
      <c r="G37" s="74"/>
      <c r="H37" s="75">
        <f>MIN(H8:H34)</f>
        <v>33.116700000000002</v>
      </c>
      <c r="I37" s="74"/>
      <c r="J37" s="75">
        <f>MIN(J8:J34)</f>
        <v>48.664200000000001</v>
      </c>
      <c r="K37" s="74"/>
      <c r="L37" s="75">
        <f>MIN(L8:L34)</f>
        <v>16.0488</v>
      </c>
      <c r="M37" s="74"/>
      <c r="N37" s="75">
        <f>MIN(N8:N34)</f>
        <v>9.4962999999999997</v>
      </c>
      <c r="O37" s="74"/>
      <c r="P37" s="75">
        <f>MIN(P8:P34)</f>
        <v>11.501099999999999</v>
      </c>
      <c r="Q37" s="74"/>
      <c r="R37" s="75">
        <f>MIN(R8:R34)</f>
        <v>11.455399999999999</v>
      </c>
      <c r="S37" s="76"/>
    </row>
    <row r="38" spans="1:19" ht="15" thickBot="1" x14ac:dyDescent="0.35">
      <c r="A38" s="77" t="s">
        <v>29</v>
      </c>
      <c r="B38" s="78"/>
      <c r="C38" s="78"/>
      <c r="D38" s="79">
        <f>MAX(D8:D34)</f>
        <v>17.9529</v>
      </c>
      <c r="E38" s="78"/>
      <c r="F38" s="79">
        <f>MAX(F8:F34)</f>
        <v>30.972300000000001</v>
      </c>
      <c r="G38" s="78"/>
      <c r="H38" s="79">
        <f>MAX(H8:H34)</f>
        <v>62.028300000000002</v>
      </c>
      <c r="I38" s="78"/>
      <c r="J38" s="79">
        <f>MAX(J8:J34)</f>
        <v>75.867900000000006</v>
      </c>
      <c r="K38" s="78"/>
      <c r="L38" s="79">
        <f>MAX(L8:L34)</f>
        <v>28.654299999999999</v>
      </c>
      <c r="M38" s="78"/>
      <c r="N38" s="79">
        <f>MAX(N8:N34)</f>
        <v>22.054500000000001</v>
      </c>
      <c r="O38" s="78"/>
      <c r="P38" s="79">
        <f>MAX(P8:P34)</f>
        <v>21.8813</v>
      </c>
      <c r="Q38" s="78"/>
      <c r="R38" s="79">
        <f>MAX(R8:R34)</f>
        <v>30.037199999999999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44372</v>
      </c>
      <c r="C8" s="65">
        <f>VLOOKUP($A8,'Return Data'!$B$7:$R$2843,4,0)</f>
        <v>52.92</v>
      </c>
      <c r="D8" s="65">
        <f>VLOOKUP($A8,'Return Data'!$B$7:$R$2843,10,0)</f>
        <v>6.4574999999999996</v>
      </c>
      <c r="E8" s="66">
        <f t="shared" ref="E8:E39" si="0">RANK(D8,D$8:D$71,0)</f>
        <v>64</v>
      </c>
      <c r="F8" s="65">
        <f>VLOOKUP($A8,'Return Data'!$B$7:$R$2843,11,0)</f>
        <v>9.6105999999999998</v>
      </c>
      <c r="G8" s="66">
        <f t="shared" ref="G8:G39" si="1">RANK(F8,F$8:F$71,0)</f>
        <v>64</v>
      </c>
      <c r="H8" s="65">
        <f>VLOOKUP($A8,'Return Data'!$B$7:$R$2843,12,0)</f>
        <v>28.790500000000002</v>
      </c>
      <c r="I8" s="66">
        <f t="shared" ref="I8:I39" si="2">RANK(H8,H$8:H$71,0)</f>
        <v>64</v>
      </c>
      <c r="J8" s="65">
        <f>VLOOKUP($A8,'Return Data'!$B$7:$R$2843,13,0)</f>
        <v>35.345300000000002</v>
      </c>
      <c r="K8" s="66">
        <f t="shared" ref="K8:K39" si="3">RANK(J8,J$8:J$71,0)</f>
        <v>64</v>
      </c>
      <c r="L8" s="65">
        <f>VLOOKUP($A8,'Return Data'!$B$7:$R$2843,17,0)</f>
        <v>14.1761</v>
      </c>
      <c r="M8" s="66">
        <f t="shared" ref="M8:M28" si="4">RANK(L8,L$8:L$71,0)</f>
        <v>59</v>
      </c>
      <c r="N8" s="65">
        <f>VLOOKUP($A8,'Return Data'!$B$7:$R$2843,14,0)</f>
        <v>8.2934000000000001</v>
      </c>
      <c r="O8" s="66">
        <f>RANK(N8,N$8:N$71,0)</f>
        <v>48</v>
      </c>
      <c r="P8" s="65">
        <f>VLOOKUP($A8,'Return Data'!$B$7:$R$2843,15,0)</f>
        <v>13.152900000000001</v>
      </c>
      <c r="Q8" s="66">
        <f>RANK(P8,P$8:P$71,0)</f>
        <v>30</v>
      </c>
      <c r="R8" s="65">
        <f>VLOOKUP($A8,'Return Data'!$B$7:$R$2843,16,0)</f>
        <v>15.5892</v>
      </c>
      <c r="S8" s="67">
        <f t="shared" ref="S8:S39" si="5">RANK(R8,R$8:R$71,0)</f>
        <v>32</v>
      </c>
    </row>
    <row r="9" spans="1:20" x14ac:dyDescent="0.3">
      <c r="A9" s="63" t="s">
        <v>164</v>
      </c>
      <c r="B9" s="64">
        <f>VLOOKUP($A9,'Return Data'!$B$7:$R$2843,3,0)</f>
        <v>44372</v>
      </c>
      <c r="C9" s="65">
        <f>VLOOKUP($A9,'Return Data'!$B$7:$R$2843,4,0)</f>
        <v>43.34</v>
      </c>
      <c r="D9" s="65">
        <f>VLOOKUP($A9,'Return Data'!$B$7:$R$2843,10,0)</f>
        <v>6.8014000000000001</v>
      </c>
      <c r="E9" s="66">
        <f t="shared" si="0"/>
        <v>63</v>
      </c>
      <c r="F9" s="65">
        <f>VLOOKUP($A9,'Return Data'!$B$7:$R$2843,11,0)</f>
        <v>9.9162999999999997</v>
      </c>
      <c r="G9" s="66">
        <f t="shared" si="1"/>
        <v>63</v>
      </c>
      <c r="H9" s="65">
        <f>VLOOKUP($A9,'Return Data'!$B$7:$R$2843,12,0)</f>
        <v>29.334499999999998</v>
      </c>
      <c r="I9" s="66">
        <f t="shared" si="2"/>
        <v>63</v>
      </c>
      <c r="J9" s="65">
        <f>VLOOKUP($A9,'Return Data'!$B$7:$R$2843,13,0)</f>
        <v>36.075400000000002</v>
      </c>
      <c r="K9" s="66">
        <f t="shared" si="3"/>
        <v>63</v>
      </c>
      <c r="L9" s="65">
        <f>VLOOKUP($A9,'Return Data'!$B$7:$R$2843,17,0)</f>
        <v>15.385300000000001</v>
      </c>
      <c r="M9" s="66">
        <f t="shared" si="4"/>
        <v>54</v>
      </c>
      <c r="N9" s="65">
        <f>VLOOKUP($A9,'Return Data'!$B$7:$R$2843,14,0)</f>
        <v>9.4027999999999992</v>
      </c>
      <c r="O9" s="66">
        <f>RANK(N9,N$8:N$71,0)</f>
        <v>46</v>
      </c>
      <c r="P9" s="65">
        <f>VLOOKUP($A9,'Return Data'!$B$7:$R$2843,15,0)</f>
        <v>14.003299999999999</v>
      </c>
      <c r="Q9" s="66">
        <f>RANK(P9,P$8:P$71,0)</f>
        <v>27</v>
      </c>
      <c r="R9" s="65">
        <f>VLOOKUP($A9,'Return Data'!$B$7:$R$2843,16,0)</f>
        <v>16.374400000000001</v>
      </c>
      <c r="S9" s="67">
        <f t="shared" si="5"/>
        <v>21</v>
      </c>
    </row>
    <row r="10" spans="1:20" x14ac:dyDescent="0.3">
      <c r="A10" s="63" t="s">
        <v>165</v>
      </c>
      <c r="B10" s="64">
        <f>VLOOKUP($A10,'Return Data'!$B$7:$R$2843,3,0)</f>
        <v>44372</v>
      </c>
      <c r="C10" s="65">
        <f>VLOOKUP($A10,'Return Data'!$B$7:$R$2843,4,0)</f>
        <v>72.878399999999999</v>
      </c>
      <c r="D10" s="65">
        <f>VLOOKUP($A10,'Return Data'!$B$7:$R$2843,10,0)</f>
        <v>12.355700000000001</v>
      </c>
      <c r="E10" s="66">
        <f t="shared" si="0"/>
        <v>46</v>
      </c>
      <c r="F10" s="65">
        <f>VLOOKUP($A10,'Return Data'!$B$7:$R$2843,11,0)</f>
        <v>14.8263</v>
      </c>
      <c r="G10" s="66">
        <f t="shared" si="1"/>
        <v>60</v>
      </c>
      <c r="H10" s="65">
        <f>VLOOKUP($A10,'Return Data'!$B$7:$R$2843,12,0)</f>
        <v>48.2042</v>
      </c>
      <c r="I10" s="66">
        <f t="shared" si="2"/>
        <v>38</v>
      </c>
      <c r="J10" s="65">
        <f>VLOOKUP($A10,'Return Data'!$B$7:$R$2843,13,0)</f>
        <v>54.791699999999999</v>
      </c>
      <c r="K10" s="66">
        <f t="shared" si="3"/>
        <v>52</v>
      </c>
      <c r="L10" s="65">
        <f>VLOOKUP($A10,'Return Data'!$B$7:$R$2843,17,0)</f>
        <v>21.927399999999999</v>
      </c>
      <c r="M10" s="66">
        <f t="shared" si="4"/>
        <v>25</v>
      </c>
      <c r="N10" s="65">
        <f>VLOOKUP($A10,'Return Data'!$B$7:$R$2843,14,0)</f>
        <v>16.528500000000001</v>
      </c>
      <c r="O10" s="66">
        <f>RANK(N10,N$8:N$71,0)</f>
        <v>15</v>
      </c>
      <c r="P10" s="65">
        <f>VLOOKUP($A10,'Return Data'!$B$7:$R$2843,15,0)</f>
        <v>17.980599999999999</v>
      </c>
      <c r="Q10" s="66">
        <f>RANK(P10,P$8:P$71,0)</f>
        <v>10</v>
      </c>
      <c r="R10" s="65">
        <f>VLOOKUP($A10,'Return Data'!$B$7:$R$2843,16,0)</f>
        <v>20.559200000000001</v>
      </c>
      <c r="S10" s="67">
        <f t="shared" si="5"/>
        <v>8</v>
      </c>
    </row>
    <row r="11" spans="1:20" x14ac:dyDescent="0.3">
      <c r="A11" s="63" t="s">
        <v>166</v>
      </c>
      <c r="B11" s="64">
        <f>VLOOKUP($A11,'Return Data'!$B$7:$R$2843,3,0)</f>
        <v>44372</v>
      </c>
      <c r="C11" s="65">
        <f>VLOOKUP($A11,'Return Data'!$B$7:$R$2843,4,0)</f>
        <v>67.66</v>
      </c>
      <c r="D11" s="65">
        <f>VLOOKUP($A11,'Return Data'!$B$7:$R$2843,10,0)</f>
        <v>12.6165</v>
      </c>
      <c r="E11" s="66">
        <f t="shared" si="0"/>
        <v>44</v>
      </c>
      <c r="F11" s="65">
        <f>VLOOKUP($A11,'Return Data'!$B$7:$R$2843,11,0)</f>
        <v>20.4772</v>
      </c>
      <c r="G11" s="66">
        <f t="shared" si="1"/>
        <v>37</v>
      </c>
      <c r="H11" s="65">
        <f>VLOOKUP($A11,'Return Data'!$B$7:$R$2843,12,0)</f>
        <v>46.799700000000001</v>
      </c>
      <c r="I11" s="66">
        <f t="shared" si="2"/>
        <v>44</v>
      </c>
      <c r="J11" s="65">
        <f>VLOOKUP($A11,'Return Data'!$B$7:$R$2843,13,0)</f>
        <v>61.171999999999997</v>
      </c>
      <c r="K11" s="66">
        <f t="shared" si="3"/>
        <v>34</v>
      </c>
      <c r="L11" s="65">
        <f>VLOOKUP($A11,'Return Data'!$B$7:$R$2843,17,0)</f>
        <v>19.2075</v>
      </c>
      <c r="M11" s="66">
        <f t="shared" si="4"/>
        <v>36</v>
      </c>
      <c r="N11" s="65">
        <f>VLOOKUP($A11,'Return Data'!$B$7:$R$2843,14,0)</f>
        <v>11.695</v>
      </c>
      <c r="O11" s="66">
        <f>RANK(N11,N$8:N$71,0)</f>
        <v>40</v>
      </c>
      <c r="P11" s="65">
        <f>VLOOKUP($A11,'Return Data'!$B$7:$R$2843,15,0)</f>
        <v>13.1473</v>
      </c>
      <c r="Q11" s="66">
        <f>RANK(P11,P$8:P$71,0)</f>
        <v>31</v>
      </c>
      <c r="R11" s="65">
        <f>VLOOKUP($A11,'Return Data'!$B$7:$R$2843,16,0)</f>
        <v>8.6193000000000008</v>
      </c>
      <c r="S11" s="67">
        <f t="shared" si="5"/>
        <v>57</v>
      </c>
    </row>
    <row r="12" spans="1:20" x14ac:dyDescent="0.3">
      <c r="A12" s="63" t="s">
        <v>167</v>
      </c>
      <c r="B12" s="64">
        <f>VLOOKUP($A12,'Return Data'!$B$7:$R$2843,3,0)</f>
        <v>44372</v>
      </c>
      <c r="C12" s="65">
        <f>VLOOKUP($A12,'Return Data'!$B$7:$R$2843,4,0)</f>
        <v>59.204999999999998</v>
      </c>
      <c r="D12" s="65">
        <f>VLOOKUP($A12,'Return Data'!$B$7:$R$2843,10,0)</f>
        <v>10.870799999999999</v>
      </c>
      <c r="E12" s="66">
        <f t="shared" si="0"/>
        <v>58</v>
      </c>
      <c r="F12" s="65">
        <f>VLOOKUP($A12,'Return Data'!$B$7:$R$2843,11,0)</f>
        <v>16.275200000000002</v>
      </c>
      <c r="G12" s="66">
        <f t="shared" si="1"/>
        <v>56</v>
      </c>
      <c r="H12" s="65">
        <f>VLOOKUP($A12,'Return Data'!$B$7:$R$2843,12,0)</f>
        <v>40.843600000000002</v>
      </c>
      <c r="I12" s="66">
        <f t="shared" si="2"/>
        <v>54</v>
      </c>
      <c r="J12" s="65">
        <f>VLOOKUP($A12,'Return Data'!$B$7:$R$2843,13,0)</f>
        <v>51.249200000000002</v>
      </c>
      <c r="K12" s="66">
        <f t="shared" si="3"/>
        <v>55</v>
      </c>
      <c r="L12" s="65">
        <f>VLOOKUP($A12,'Return Data'!$B$7:$R$2843,17,0)</f>
        <v>20.685400000000001</v>
      </c>
      <c r="M12" s="66">
        <f t="shared" si="4"/>
        <v>31</v>
      </c>
      <c r="N12" s="65">
        <f>VLOOKUP($A12,'Return Data'!$B$7:$R$2843,14,0)</f>
        <v>16.115100000000002</v>
      </c>
      <c r="O12" s="66">
        <f>RANK(N12,N$8:N$71,0)</f>
        <v>18</v>
      </c>
      <c r="P12" s="65">
        <f>VLOOKUP($A12,'Return Data'!$B$7:$R$2843,15,0)</f>
        <v>14.886200000000001</v>
      </c>
      <c r="Q12" s="66">
        <f>RANK(P12,P$8:P$71,0)</f>
        <v>22</v>
      </c>
      <c r="R12" s="65">
        <f>VLOOKUP($A12,'Return Data'!$B$7:$R$2843,16,0)</f>
        <v>15.822100000000001</v>
      </c>
      <c r="S12" s="67">
        <f t="shared" si="5"/>
        <v>30</v>
      </c>
    </row>
    <row r="13" spans="1:20" x14ac:dyDescent="0.3">
      <c r="A13" s="63" t="s">
        <v>168</v>
      </c>
      <c r="B13" s="64">
        <f>VLOOKUP($A13,'Return Data'!$B$7:$R$2843,3,0)</f>
        <v>44372</v>
      </c>
      <c r="C13" s="65">
        <f>VLOOKUP($A13,'Return Data'!$B$7:$R$2843,4,0)</f>
        <v>15.54</v>
      </c>
      <c r="D13" s="65">
        <f>VLOOKUP($A13,'Return Data'!$B$7:$R$2843,10,0)</f>
        <v>19.080500000000001</v>
      </c>
      <c r="E13" s="66">
        <f t="shared" si="0"/>
        <v>10</v>
      </c>
      <c r="F13" s="65">
        <f>VLOOKUP($A13,'Return Data'!$B$7:$R$2843,11,0)</f>
        <v>28.323699999999999</v>
      </c>
      <c r="G13" s="66">
        <f t="shared" si="1"/>
        <v>14</v>
      </c>
      <c r="H13" s="65">
        <f>VLOOKUP($A13,'Return Data'!$B$7:$R$2843,12,0)</f>
        <v>51.167299999999997</v>
      </c>
      <c r="I13" s="66">
        <f t="shared" si="2"/>
        <v>29</v>
      </c>
      <c r="J13" s="65">
        <f>VLOOKUP($A13,'Return Data'!$B$7:$R$2843,13,0)</f>
        <v>76.791799999999995</v>
      </c>
      <c r="K13" s="66">
        <f t="shared" si="3"/>
        <v>12</v>
      </c>
      <c r="L13" s="65">
        <f>VLOOKUP($A13,'Return Data'!$B$7:$R$2843,17,0)</f>
        <v>35.077100000000002</v>
      </c>
      <c r="M13" s="66">
        <f t="shared" si="4"/>
        <v>4</v>
      </c>
      <c r="N13" s="65"/>
      <c r="O13" s="66"/>
      <c r="P13" s="65"/>
      <c r="Q13" s="66"/>
      <c r="R13" s="65">
        <f>VLOOKUP($A13,'Return Data'!$B$7:$R$2843,16,0)</f>
        <v>14.073499999999999</v>
      </c>
      <c r="S13" s="67">
        <f t="shared" si="5"/>
        <v>40</v>
      </c>
    </row>
    <row r="14" spans="1:20" x14ac:dyDescent="0.3">
      <c r="A14" s="63" t="s">
        <v>169</v>
      </c>
      <c r="B14" s="64">
        <f>VLOOKUP($A14,'Return Data'!$B$7:$R$2843,3,0)</f>
        <v>44372</v>
      </c>
      <c r="C14" s="65">
        <f>VLOOKUP($A14,'Return Data'!$B$7:$R$2843,4,0)</f>
        <v>18.940000000000001</v>
      </c>
      <c r="D14" s="65">
        <f>VLOOKUP($A14,'Return Data'!$B$7:$R$2843,10,0)</f>
        <v>19.194500000000001</v>
      </c>
      <c r="E14" s="66">
        <f t="shared" si="0"/>
        <v>9</v>
      </c>
      <c r="F14" s="65">
        <f>VLOOKUP($A14,'Return Data'!$B$7:$R$2843,11,0)</f>
        <v>27.972999999999999</v>
      </c>
      <c r="G14" s="66">
        <f t="shared" si="1"/>
        <v>15</v>
      </c>
      <c r="H14" s="65">
        <f>VLOOKUP($A14,'Return Data'!$B$7:$R$2843,12,0)</f>
        <v>52.741900000000001</v>
      </c>
      <c r="I14" s="66">
        <f t="shared" si="2"/>
        <v>22</v>
      </c>
      <c r="J14" s="65">
        <f>VLOOKUP($A14,'Return Data'!$B$7:$R$2843,13,0)</f>
        <v>78.510800000000003</v>
      </c>
      <c r="K14" s="66">
        <f t="shared" si="3"/>
        <v>11</v>
      </c>
      <c r="L14" s="65">
        <f>VLOOKUP($A14,'Return Data'!$B$7:$R$2843,17,0)</f>
        <v>33.179499999999997</v>
      </c>
      <c r="M14" s="66">
        <f t="shared" si="4"/>
        <v>6</v>
      </c>
      <c r="N14" s="65"/>
      <c r="O14" s="66"/>
      <c r="P14" s="65"/>
      <c r="Q14" s="66"/>
      <c r="R14" s="65">
        <f>VLOOKUP($A14,'Return Data'!$B$7:$R$2843,16,0)</f>
        <v>26.855699999999999</v>
      </c>
      <c r="S14" s="67">
        <f t="shared" si="5"/>
        <v>2</v>
      </c>
    </row>
    <row r="15" spans="1:20" x14ac:dyDescent="0.3">
      <c r="A15" s="63" t="s">
        <v>170</v>
      </c>
      <c r="B15" s="64">
        <f>VLOOKUP($A15,'Return Data'!$B$7:$R$2843,3,0)</f>
        <v>44372</v>
      </c>
      <c r="C15" s="65">
        <f>VLOOKUP($A15,'Return Data'!$B$7:$R$2843,4,0)</f>
        <v>99.23</v>
      </c>
      <c r="D15" s="65">
        <f>VLOOKUP($A15,'Return Data'!$B$7:$R$2843,10,0)</f>
        <v>17.3903</v>
      </c>
      <c r="E15" s="66">
        <f t="shared" si="0"/>
        <v>13</v>
      </c>
      <c r="F15" s="65">
        <f>VLOOKUP($A15,'Return Data'!$B$7:$R$2843,11,0)</f>
        <v>24.7392</v>
      </c>
      <c r="G15" s="66">
        <f t="shared" si="1"/>
        <v>22</v>
      </c>
      <c r="H15" s="65">
        <f>VLOOKUP($A15,'Return Data'!$B$7:$R$2843,12,0)</f>
        <v>51.4499</v>
      </c>
      <c r="I15" s="66">
        <f t="shared" si="2"/>
        <v>24</v>
      </c>
      <c r="J15" s="65">
        <f>VLOOKUP($A15,'Return Data'!$B$7:$R$2843,13,0)</f>
        <v>73.996099999999998</v>
      </c>
      <c r="K15" s="66">
        <f t="shared" si="3"/>
        <v>15</v>
      </c>
      <c r="L15" s="65">
        <f>VLOOKUP($A15,'Return Data'!$B$7:$R$2843,17,0)</f>
        <v>33.780700000000003</v>
      </c>
      <c r="M15" s="66">
        <f t="shared" si="4"/>
        <v>5</v>
      </c>
      <c r="N15" s="65">
        <f>VLOOKUP($A15,'Return Data'!$B$7:$R$2843,14,0)</f>
        <v>19.031400000000001</v>
      </c>
      <c r="O15" s="66">
        <f t="shared" ref="O15:O23" si="6">RANK(N15,N$8:N$71,0)</f>
        <v>8</v>
      </c>
      <c r="P15" s="65">
        <f>VLOOKUP($A15,'Return Data'!$B$7:$R$2843,15,0)</f>
        <v>20.872299999999999</v>
      </c>
      <c r="Q15" s="66">
        <f t="shared" ref="Q15:Q23" si="7">RANK(P15,P$8:P$71,0)</f>
        <v>3</v>
      </c>
      <c r="R15" s="65">
        <f>VLOOKUP($A15,'Return Data'!$B$7:$R$2843,16,0)</f>
        <v>18.574100000000001</v>
      </c>
      <c r="S15" s="67">
        <f t="shared" si="5"/>
        <v>10</v>
      </c>
    </row>
    <row r="16" spans="1:20" x14ac:dyDescent="0.3">
      <c r="A16" s="63" t="s">
        <v>171</v>
      </c>
      <c r="B16" s="64">
        <f>VLOOKUP($A16,'Return Data'!$B$7:$R$2843,3,0)</f>
        <v>44372</v>
      </c>
      <c r="C16" s="65">
        <f>VLOOKUP($A16,'Return Data'!$B$7:$R$2843,4,0)</f>
        <v>110.76</v>
      </c>
      <c r="D16" s="65">
        <f>VLOOKUP($A16,'Return Data'!$B$7:$R$2843,10,0)</f>
        <v>14.068</v>
      </c>
      <c r="E16" s="66">
        <f t="shared" si="0"/>
        <v>29</v>
      </c>
      <c r="F16" s="65">
        <f>VLOOKUP($A16,'Return Data'!$B$7:$R$2843,11,0)</f>
        <v>22.712199999999999</v>
      </c>
      <c r="G16" s="66">
        <f t="shared" si="1"/>
        <v>27</v>
      </c>
      <c r="H16" s="65">
        <f>VLOOKUP($A16,'Return Data'!$B$7:$R$2843,12,0)</f>
        <v>48.412199999999999</v>
      </c>
      <c r="I16" s="66">
        <f t="shared" si="2"/>
        <v>37</v>
      </c>
      <c r="J16" s="65">
        <f>VLOOKUP($A16,'Return Data'!$B$7:$R$2843,13,0)</f>
        <v>67.716499999999996</v>
      </c>
      <c r="K16" s="66">
        <f t="shared" si="3"/>
        <v>22</v>
      </c>
      <c r="L16" s="65">
        <f>VLOOKUP($A16,'Return Data'!$B$7:$R$2843,17,0)</f>
        <v>26.336600000000001</v>
      </c>
      <c r="M16" s="66">
        <f t="shared" si="4"/>
        <v>8</v>
      </c>
      <c r="N16" s="65">
        <f>VLOOKUP($A16,'Return Data'!$B$7:$R$2843,14,0)</f>
        <v>21.342700000000001</v>
      </c>
      <c r="O16" s="66">
        <f t="shared" si="6"/>
        <v>5</v>
      </c>
      <c r="P16" s="65">
        <f>VLOOKUP($A16,'Return Data'!$B$7:$R$2843,15,0)</f>
        <v>19.646000000000001</v>
      </c>
      <c r="Q16" s="66">
        <f t="shared" si="7"/>
        <v>4</v>
      </c>
      <c r="R16" s="65">
        <f>VLOOKUP($A16,'Return Data'!$B$7:$R$2843,16,0)</f>
        <v>16.701799999999999</v>
      </c>
      <c r="S16" s="67">
        <f t="shared" si="5"/>
        <v>19</v>
      </c>
    </row>
    <row r="17" spans="1:19" x14ac:dyDescent="0.3">
      <c r="A17" s="63" t="s">
        <v>172</v>
      </c>
      <c r="B17" s="64">
        <f>VLOOKUP($A17,'Return Data'!$B$7:$R$2843,3,0)</f>
        <v>44372</v>
      </c>
      <c r="C17" s="65">
        <f>VLOOKUP($A17,'Return Data'!$B$7:$R$2843,4,0)</f>
        <v>79.117000000000004</v>
      </c>
      <c r="D17" s="65">
        <f>VLOOKUP($A17,'Return Data'!$B$7:$R$2843,10,0)</f>
        <v>17.1097</v>
      </c>
      <c r="E17" s="66">
        <f t="shared" si="0"/>
        <v>15</v>
      </c>
      <c r="F17" s="65">
        <f>VLOOKUP($A17,'Return Data'!$B$7:$R$2843,11,0)</f>
        <v>27.216200000000001</v>
      </c>
      <c r="G17" s="66">
        <f t="shared" si="1"/>
        <v>16</v>
      </c>
      <c r="H17" s="65">
        <f>VLOOKUP($A17,'Return Data'!$B$7:$R$2843,12,0)</f>
        <v>58.243499999999997</v>
      </c>
      <c r="I17" s="66">
        <f t="shared" si="2"/>
        <v>13</v>
      </c>
      <c r="J17" s="65">
        <f>VLOOKUP($A17,'Return Data'!$B$7:$R$2843,13,0)</f>
        <v>67.369</v>
      </c>
      <c r="K17" s="66">
        <f t="shared" si="3"/>
        <v>24</v>
      </c>
      <c r="L17" s="65">
        <f>VLOOKUP($A17,'Return Data'!$B$7:$R$2843,17,0)</f>
        <v>24.538699999999999</v>
      </c>
      <c r="M17" s="66">
        <f t="shared" si="4"/>
        <v>12</v>
      </c>
      <c r="N17" s="65">
        <f>VLOOKUP($A17,'Return Data'!$B$7:$R$2843,14,0)</f>
        <v>19.280799999999999</v>
      </c>
      <c r="O17" s="66">
        <f t="shared" si="6"/>
        <v>7</v>
      </c>
      <c r="P17" s="65">
        <f>VLOOKUP($A17,'Return Data'!$B$7:$R$2843,15,0)</f>
        <v>18.455100000000002</v>
      </c>
      <c r="Q17" s="66">
        <f t="shared" si="7"/>
        <v>7</v>
      </c>
      <c r="R17" s="65">
        <f>VLOOKUP($A17,'Return Data'!$B$7:$R$2843,16,0)</f>
        <v>18.352900000000002</v>
      </c>
      <c r="S17" s="67">
        <f t="shared" si="5"/>
        <v>13</v>
      </c>
    </row>
    <row r="18" spans="1:19" x14ac:dyDescent="0.3">
      <c r="A18" s="63" t="s">
        <v>173</v>
      </c>
      <c r="B18" s="64">
        <f>VLOOKUP($A18,'Return Data'!$B$7:$R$2843,3,0)</f>
        <v>44372</v>
      </c>
      <c r="C18" s="65">
        <f>VLOOKUP($A18,'Return Data'!$B$7:$R$2843,4,0)</f>
        <v>70.22</v>
      </c>
      <c r="D18" s="65">
        <f>VLOOKUP($A18,'Return Data'!$B$7:$R$2843,10,0)</f>
        <v>11.319000000000001</v>
      </c>
      <c r="E18" s="66">
        <f t="shared" si="0"/>
        <v>56</v>
      </c>
      <c r="F18" s="65">
        <f>VLOOKUP($A18,'Return Data'!$B$7:$R$2843,11,0)</f>
        <v>18.634899999999998</v>
      </c>
      <c r="G18" s="66">
        <f t="shared" si="1"/>
        <v>49</v>
      </c>
      <c r="H18" s="65">
        <f>VLOOKUP($A18,'Return Data'!$B$7:$R$2843,12,0)</f>
        <v>44.902999999999999</v>
      </c>
      <c r="I18" s="66">
        <f t="shared" si="2"/>
        <v>48</v>
      </c>
      <c r="J18" s="65">
        <f>VLOOKUP($A18,'Return Data'!$B$7:$R$2843,13,0)</f>
        <v>57.549900000000001</v>
      </c>
      <c r="K18" s="66">
        <f t="shared" si="3"/>
        <v>46</v>
      </c>
      <c r="L18" s="65">
        <f>VLOOKUP($A18,'Return Data'!$B$7:$R$2843,17,0)</f>
        <v>18.255700000000001</v>
      </c>
      <c r="M18" s="66">
        <f t="shared" si="4"/>
        <v>41</v>
      </c>
      <c r="N18" s="65">
        <f>VLOOKUP($A18,'Return Data'!$B$7:$R$2843,14,0)</f>
        <v>13.436299999999999</v>
      </c>
      <c r="O18" s="66">
        <f t="shared" si="6"/>
        <v>30</v>
      </c>
      <c r="P18" s="65">
        <f>VLOOKUP($A18,'Return Data'!$B$7:$R$2843,15,0)</f>
        <v>14.6379</v>
      </c>
      <c r="Q18" s="66">
        <f t="shared" si="7"/>
        <v>25</v>
      </c>
      <c r="R18" s="65">
        <f>VLOOKUP($A18,'Return Data'!$B$7:$R$2843,16,0)</f>
        <v>14.8843</v>
      </c>
      <c r="S18" s="67">
        <f t="shared" si="5"/>
        <v>36</v>
      </c>
    </row>
    <row r="19" spans="1:19" x14ac:dyDescent="0.3">
      <c r="A19" s="63" t="s">
        <v>175</v>
      </c>
      <c r="B19" s="64">
        <f>VLOOKUP($A19,'Return Data'!$B$7:$R$2843,3,0)</f>
        <v>44372</v>
      </c>
      <c r="C19" s="65">
        <f>VLOOKUP($A19,'Return Data'!$B$7:$R$2843,4,0)</f>
        <v>844.95749999999998</v>
      </c>
      <c r="D19" s="65">
        <f>VLOOKUP($A19,'Return Data'!$B$7:$R$2843,10,0)</f>
        <v>15.028600000000001</v>
      </c>
      <c r="E19" s="66">
        <f t="shared" si="0"/>
        <v>21</v>
      </c>
      <c r="F19" s="65">
        <f>VLOOKUP($A19,'Return Data'!$B$7:$R$2843,11,0)</f>
        <v>26.607199999999999</v>
      </c>
      <c r="G19" s="66">
        <f t="shared" si="1"/>
        <v>18</v>
      </c>
      <c r="H19" s="65">
        <f>VLOOKUP($A19,'Return Data'!$B$7:$R$2843,12,0)</f>
        <v>61.214199999999998</v>
      </c>
      <c r="I19" s="66">
        <f t="shared" si="2"/>
        <v>12</v>
      </c>
      <c r="J19" s="65">
        <f>VLOOKUP($A19,'Return Data'!$B$7:$R$2843,13,0)</f>
        <v>69.608199999999997</v>
      </c>
      <c r="K19" s="66">
        <f t="shared" si="3"/>
        <v>20</v>
      </c>
      <c r="L19" s="65">
        <f>VLOOKUP($A19,'Return Data'!$B$7:$R$2843,17,0)</f>
        <v>18.111699999999999</v>
      </c>
      <c r="M19" s="66">
        <f t="shared" si="4"/>
        <v>42</v>
      </c>
      <c r="N19" s="65">
        <f>VLOOKUP($A19,'Return Data'!$B$7:$R$2843,14,0)</f>
        <v>13.405799999999999</v>
      </c>
      <c r="O19" s="66">
        <f t="shared" si="6"/>
        <v>31</v>
      </c>
      <c r="P19" s="65">
        <f>VLOOKUP($A19,'Return Data'!$B$7:$R$2843,15,0)</f>
        <v>13.714399999999999</v>
      </c>
      <c r="Q19" s="66">
        <f t="shared" si="7"/>
        <v>29</v>
      </c>
      <c r="R19" s="65">
        <f>VLOOKUP($A19,'Return Data'!$B$7:$R$2843,16,0)</f>
        <v>15.8415</v>
      </c>
      <c r="S19" s="67">
        <f t="shared" si="5"/>
        <v>29</v>
      </c>
    </row>
    <row r="20" spans="1:19" x14ac:dyDescent="0.3">
      <c r="A20" s="63" t="s">
        <v>176</v>
      </c>
      <c r="B20" s="64">
        <f>VLOOKUP($A20,'Return Data'!$B$7:$R$2843,3,0)</f>
        <v>44372</v>
      </c>
      <c r="C20" s="65">
        <f>VLOOKUP($A20,'Return Data'!$B$7:$R$2843,4,0)</f>
        <v>530.13</v>
      </c>
      <c r="D20" s="65">
        <f>VLOOKUP($A20,'Return Data'!$B$7:$R$2843,10,0)</f>
        <v>13.9702</v>
      </c>
      <c r="E20" s="66">
        <f t="shared" si="0"/>
        <v>31</v>
      </c>
      <c r="F20" s="65">
        <f>VLOOKUP($A20,'Return Data'!$B$7:$R$2843,11,0)</f>
        <v>23.563600000000001</v>
      </c>
      <c r="G20" s="66">
        <f t="shared" si="1"/>
        <v>25</v>
      </c>
      <c r="H20" s="65">
        <f>VLOOKUP($A20,'Return Data'!$B$7:$R$2843,12,0)</f>
        <v>52.832000000000001</v>
      </c>
      <c r="I20" s="66">
        <f t="shared" si="2"/>
        <v>21</v>
      </c>
      <c r="J20" s="65">
        <f>VLOOKUP($A20,'Return Data'!$B$7:$R$2843,13,0)</f>
        <v>64.857299999999995</v>
      </c>
      <c r="K20" s="66">
        <f t="shared" si="3"/>
        <v>27</v>
      </c>
      <c r="L20" s="65">
        <f>VLOOKUP($A20,'Return Data'!$B$7:$R$2843,17,0)</f>
        <v>17.7044</v>
      </c>
      <c r="M20" s="66">
        <f t="shared" si="4"/>
        <v>45</v>
      </c>
      <c r="N20" s="65">
        <f>VLOOKUP($A20,'Return Data'!$B$7:$R$2843,14,0)</f>
        <v>15.4694</v>
      </c>
      <c r="O20" s="66">
        <f t="shared" si="6"/>
        <v>21</v>
      </c>
      <c r="P20" s="65">
        <f>VLOOKUP($A20,'Return Data'!$B$7:$R$2843,15,0)</f>
        <v>16.6633</v>
      </c>
      <c r="Q20" s="66">
        <f t="shared" si="7"/>
        <v>13</v>
      </c>
      <c r="R20" s="65">
        <f>VLOOKUP($A20,'Return Data'!$B$7:$R$2843,16,0)</f>
        <v>16.3337</v>
      </c>
      <c r="S20" s="67">
        <f t="shared" si="5"/>
        <v>22</v>
      </c>
    </row>
    <row r="21" spans="1:19" x14ac:dyDescent="0.3">
      <c r="A21" s="63" t="s">
        <v>177</v>
      </c>
      <c r="B21" s="64">
        <f>VLOOKUP($A21,'Return Data'!$B$7:$R$2843,3,0)</f>
        <v>44372</v>
      </c>
      <c r="C21" s="65">
        <f>VLOOKUP($A21,'Return Data'!$B$7:$R$2843,4,0)</f>
        <v>681.38400000000001</v>
      </c>
      <c r="D21" s="65">
        <f>VLOOKUP($A21,'Return Data'!$B$7:$R$2843,10,0)</f>
        <v>14.1896</v>
      </c>
      <c r="E21" s="66">
        <f t="shared" si="0"/>
        <v>28</v>
      </c>
      <c r="F21" s="65">
        <f>VLOOKUP($A21,'Return Data'!$B$7:$R$2843,11,0)</f>
        <v>20.374600000000001</v>
      </c>
      <c r="G21" s="66">
        <f t="shared" si="1"/>
        <v>41</v>
      </c>
      <c r="H21" s="65">
        <f>VLOOKUP($A21,'Return Data'!$B$7:$R$2843,12,0)</f>
        <v>44.929400000000001</v>
      </c>
      <c r="I21" s="66">
        <f t="shared" si="2"/>
        <v>47</v>
      </c>
      <c r="J21" s="65">
        <f>VLOOKUP($A21,'Return Data'!$B$7:$R$2843,13,0)</f>
        <v>52.8703</v>
      </c>
      <c r="K21" s="66">
        <f t="shared" si="3"/>
        <v>54</v>
      </c>
      <c r="L21" s="65">
        <f>VLOOKUP($A21,'Return Data'!$B$7:$R$2843,17,0)</f>
        <v>11.024900000000001</v>
      </c>
      <c r="M21" s="66">
        <f t="shared" si="4"/>
        <v>61</v>
      </c>
      <c r="N21" s="65">
        <f>VLOOKUP($A21,'Return Data'!$B$7:$R$2843,14,0)</f>
        <v>9.5530000000000008</v>
      </c>
      <c r="O21" s="66">
        <f t="shared" si="6"/>
        <v>44</v>
      </c>
      <c r="P21" s="65">
        <f>VLOOKUP($A21,'Return Data'!$B$7:$R$2843,15,0)</f>
        <v>12.3263</v>
      </c>
      <c r="Q21" s="66">
        <f t="shared" si="7"/>
        <v>35</v>
      </c>
      <c r="R21" s="65">
        <f>VLOOKUP($A21,'Return Data'!$B$7:$R$2843,16,0)</f>
        <v>12.8629</v>
      </c>
      <c r="S21" s="67">
        <f t="shared" si="5"/>
        <v>50</v>
      </c>
    </row>
    <row r="22" spans="1:19" x14ac:dyDescent="0.3">
      <c r="A22" s="63" t="s">
        <v>178</v>
      </c>
      <c r="B22" s="64">
        <f>VLOOKUP($A22,'Return Data'!$B$7:$R$2843,3,0)</f>
        <v>44372</v>
      </c>
      <c r="C22" s="65">
        <f>VLOOKUP($A22,'Return Data'!$B$7:$R$2843,4,0)</f>
        <v>53.840499999999999</v>
      </c>
      <c r="D22" s="65">
        <f>VLOOKUP($A22,'Return Data'!$B$7:$R$2843,10,0)</f>
        <v>13.333399999999999</v>
      </c>
      <c r="E22" s="66">
        <f t="shared" si="0"/>
        <v>38</v>
      </c>
      <c r="F22" s="65">
        <f>VLOOKUP($A22,'Return Data'!$B$7:$R$2843,11,0)</f>
        <v>18.505800000000001</v>
      </c>
      <c r="G22" s="66">
        <f t="shared" si="1"/>
        <v>50</v>
      </c>
      <c r="H22" s="65">
        <f>VLOOKUP($A22,'Return Data'!$B$7:$R$2843,12,0)</f>
        <v>47.930100000000003</v>
      </c>
      <c r="I22" s="66">
        <f t="shared" si="2"/>
        <v>39</v>
      </c>
      <c r="J22" s="65">
        <f>VLOOKUP($A22,'Return Data'!$B$7:$R$2843,13,0)</f>
        <v>57.613199999999999</v>
      </c>
      <c r="K22" s="66">
        <f t="shared" si="3"/>
        <v>45</v>
      </c>
      <c r="L22" s="65">
        <f>VLOOKUP($A22,'Return Data'!$B$7:$R$2843,17,0)</f>
        <v>17.812799999999999</v>
      </c>
      <c r="M22" s="66">
        <f t="shared" si="4"/>
        <v>44</v>
      </c>
      <c r="N22" s="65">
        <f>VLOOKUP($A22,'Return Data'!$B$7:$R$2843,14,0)</f>
        <v>12.6426</v>
      </c>
      <c r="O22" s="66">
        <f t="shared" si="6"/>
        <v>35</v>
      </c>
      <c r="P22" s="65">
        <f>VLOOKUP($A22,'Return Data'!$B$7:$R$2843,15,0)</f>
        <v>14.1896</v>
      </c>
      <c r="Q22" s="66">
        <f t="shared" si="7"/>
        <v>26</v>
      </c>
      <c r="R22" s="65">
        <f>VLOOKUP($A22,'Return Data'!$B$7:$R$2843,16,0)</f>
        <v>14.585000000000001</v>
      </c>
      <c r="S22" s="67">
        <f t="shared" si="5"/>
        <v>37</v>
      </c>
    </row>
    <row r="23" spans="1:19" x14ac:dyDescent="0.3">
      <c r="A23" s="63" t="s">
        <v>179</v>
      </c>
      <c r="B23" s="64">
        <f>VLOOKUP($A23,'Return Data'!$B$7:$R$2843,3,0)</f>
        <v>44372</v>
      </c>
      <c r="C23" s="65">
        <f>VLOOKUP($A23,'Return Data'!$B$7:$R$2843,4,0)</f>
        <v>568.35</v>
      </c>
      <c r="D23" s="65">
        <f>VLOOKUP($A23,'Return Data'!$B$7:$R$2843,10,0)</f>
        <v>12.2578</v>
      </c>
      <c r="E23" s="66">
        <f t="shared" si="0"/>
        <v>48</v>
      </c>
      <c r="F23" s="65">
        <f>VLOOKUP($A23,'Return Data'!$B$7:$R$2843,11,0)</f>
        <v>20.694400000000002</v>
      </c>
      <c r="G23" s="66">
        <f t="shared" si="1"/>
        <v>36</v>
      </c>
      <c r="H23" s="65">
        <f>VLOOKUP($A23,'Return Data'!$B$7:$R$2843,12,0)</f>
        <v>51.358199999999997</v>
      </c>
      <c r="I23" s="66">
        <f t="shared" si="2"/>
        <v>27</v>
      </c>
      <c r="J23" s="65">
        <f>VLOOKUP($A23,'Return Data'!$B$7:$R$2843,13,0)</f>
        <v>58.610799999999998</v>
      </c>
      <c r="K23" s="66">
        <f t="shared" si="3"/>
        <v>42</v>
      </c>
      <c r="L23" s="65">
        <f>VLOOKUP($A23,'Return Data'!$B$7:$R$2843,17,0)</f>
        <v>17.907</v>
      </c>
      <c r="M23" s="66">
        <f t="shared" si="4"/>
        <v>43</v>
      </c>
      <c r="N23" s="65">
        <f>VLOOKUP($A23,'Return Data'!$B$7:$R$2843,14,0)</f>
        <v>14.8085</v>
      </c>
      <c r="O23" s="66">
        <f t="shared" si="6"/>
        <v>24</v>
      </c>
      <c r="P23" s="65">
        <f>VLOOKUP($A23,'Return Data'!$B$7:$R$2843,15,0)</f>
        <v>14.9435</v>
      </c>
      <c r="Q23" s="66">
        <f t="shared" si="7"/>
        <v>21</v>
      </c>
      <c r="R23" s="65">
        <f>VLOOKUP($A23,'Return Data'!$B$7:$R$2843,16,0)</f>
        <v>16.194099999999999</v>
      </c>
      <c r="S23" s="67">
        <f t="shared" si="5"/>
        <v>23</v>
      </c>
    </row>
    <row r="24" spans="1:19" x14ac:dyDescent="0.3">
      <c r="A24" s="63" t="s">
        <v>180</v>
      </c>
      <c r="B24" s="64">
        <f>VLOOKUP($A24,'Return Data'!$B$7:$R$2843,3,0)</f>
        <v>44372</v>
      </c>
      <c r="C24" s="65">
        <f>VLOOKUP($A24,'Return Data'!$B$7:$R$2843,4,0)</f>
        <v>14.76</v>
      </c>
      <c r="D24" s="65">
        <f>VLOOKUP($A24,'Return Data'!$B$7:$R$2843,10,0)</f>
        <v>12.7578</v>
      </c>
      <c r="E24" s="66">
        <f t="shared" si="0"/>
        <v>42</v>
      </c>
      <c r="F24" s="65">
        <f>VLOOKUP($A24,'Return Data'!$B$7:$R$2843,11,0)</f>
        <v>19.224599999999999</v>
      </c>
      <c r="G24" s="66">
        <f t="shared" si="1"/>
        <v>46</v>
      </c>
      <c r="H24" s="65">
        <f>VLOOKUP($A24,'Return Data'!$B$7:$R$2843,12,0)</f>
        <v>47.158499999999997</v>
      </c>
      <c r="I24" s="66">
        <f t="shared" si="2"/>
        <v>41</v>
      </c>
      <c r="J24" s="65">
        <f>VLOOKUP($A24,'Return Data'!$B$7:$R$2843,13,0)</f>
        <v>55.860599999999998</v>
      </c>
      <c r="K24" s="66">
        <f t="shared" si="3"/>
        <v>50</v>
      </c>
      <c r="L24" s="65">
        <f>VLOOKUP($A24,'Return Data'!$B$7:$R$2843,17,0)</f>
        <v>14.827500000000001</v>
      </c>
      <c r="M24" s="66">
        <f t="shared" si="4"/>
        <v>55</v>
      </c>
      <c r="N24" s="65"/>
      <c r="O24" s="66"/>
      <c r="P24" s="65"/>
      <c r="Q24" s="66"/>
      <c r="R24" s="65">
        <f>VLOOKUP($A24,'Return Data'!$B$7:$R$2843,16,0)</f>
        <v>12.684100000000001</v>
      </c>
      <c r="S24" s="67">
        <f t="shared" si="5"/>
        <v>52</v>
      </c>
    </row>
    <row r="25" spans="1:19" x14ac:dyDescent="0.3">
      <c r="A25" s="63" t="s">
        <v>181</v>
      </c>
      <c r="B25" s="64">
        <f>VLOOKUP($A25,'Return Data'!$B$7:$R$2843,3,0)</f>
        <v>44372</v>
      </c>
      <c r="C25" s="65">
        <f>VLOOKUP($A25,'Return Data'!$B$7:$R$2843,4,0)</f>
        <v>37.549999999999997</v>
      </c>
      <c r="D25" s="65">
        <f>VLOOKUP($A25,'Return Data'!$B$7:$R$2843,10,0)</f>
        <v>10.9306</v>
      </c>
      <c r="E25" s="66">
        <f t="shared" si="0"/>
        <v>57</v>
      </c>
      <c r="F25" s="65">
        <f>VLOOKUP($A25,'Return Data'!$B$7:$R$2843,11,0)</f>
        <v>14.307499999999999</v>
      </c>
      <c r="G25" s="66">
        <f t="shared" si="1"/>
        <v>61</v>
      </c>
      <c r="H25" s="65">
        <f>VLOOKUP($A25,'Return Data'!$B$7:$R$2843,12,0)</f>
        <v>38.919699999999999</v>
      </c>
      <c r="I25" s="66">
        <f t="shared" si="2"/>
        <v>59</v>
      </c>
      <c r="J25" s="65">
        <f>VLOOKUP($A25,'Return Data'!$B$7:$R$2843,13,0)</f>
        <v>41.751600000000003</v>
      </c>
      <c r="K25" s="66">
        <f t="shared" si="3"/>
        <v>61</v>
      </c>
      <c r="L25" s="65">
        <f>VLOOKUP($A25,'Return Data'!$B$7:$R$2843,17,0)</f>
        <v>17.168700000000001</v>
      </c>
      <c r="M25" s="66">
        <f t="shared" si="4"/>
        <v>48</v>
      </c>
      <c r="N25" s="65">
        <f>VLOOKUP($A25,'Return Data'!$B$7:$R$2843,14,0)</f>
        <v>9.7087000000000003</v>
      </c>
      <c r="O25" s="66">
        <f>RANK(N25,N$8:N$71,0)</f>
        <v>42</v>
      </c>
      <c r="P25" s="65">
        <f>VLOOKUP($A25,'Return Data'!$B$7:$R$2843,15,0)</f>
        <v>12.952400000000001</v>
      </c>
      <c r="Q25" s="66">
        <f>RANK(P25,P$8:P$71,0)</f>
        <v>33</v>
      </c>
      <c r="R25" s="65">
        <f>VLOOKUP($A25,'Return Data'!$B$7:$R$2843,16,0)</f>
        <v>18.500399999999999</v>
      </c>
      <c r="S25" s="67">
        <f t="shared" si="5"/>
        <v>11</v>
      </c>
    </row>
    <row r="26" spans="1:19" x14ac:dyDescent="0.3">
      <c r="A26" s="63" t="s">
        <v>182</v>
      </c>
      <c r="B26" s="64">
        <f>VLOOKUP($A26,'Return Data'!$B$7:$R$2843,3,0)</f>
        <v>44372</v>
      </c>
      <c r="C26" s="65">
        <f>VLOOKUP($A26,'Return Data'!$B$7:$R$2843,4,0)</f>
        <v>94.01</v>
      </c>
      <c r="D26" s="65">
        <f>VLOOKUP($A26,'Return Data'!$B$7:$R$2843,10,0)</f>
        <v>18.5349</v>
      </c>
      <c r="E26" s="66">
        <f t="shared" si="0"/>
        <v>11</v>
      </c>
      <c r="F26" s="65">
        <f>VLOOKUP($A26,'Return Data'!$B$7:$R$2843,11,0)</f>
        <v>34.511400000000002</v>
      </c>
      <c r="G26" s="66">
        <f t="shared" si="1"/>
        <v>8</v>
      </c>
      <c r="H26" s="65">
        <f>VLOOKUP($A26,'Return Data'!$B$7:$R$2843,12,0)</f>
        <v>64.612200000000001</v>
      </c>
      <c r="I26" s="66">
        <f t="shared" si="2"/>
        <v>9</v>
      </c>
      <c r="J26" s="65">
        <f>VLOOKUP($A26,'Return Data'!$B$7:$R$2843,13,0)</f>
        <v>84.116699999999994</v>
      </c>
      <c r="K26" s="66">
        <f t="shared" si="3"/>
        <v>10</v>
      </c>
      <c r="L26" s="65">
        <f>VLOOKUP($A26,'Return Data'!$B$7:$R$2843,17,0)</f>
        <v>24.473600000000001</v>
      </c>
      <c r="M26" s="66">
        <f t="shared" si="4"/>
        <v>14</v>
      </c>
      <c r="N26" s="65">
        <f>VLOOKUP($A26,'Return Data'!$B$7:$R$2843,14,0)</f>
        <v>16.195799999999998</v>
      </c>
      <c r="O26" s="66">
        <f>RANK(N26,N$8:N$71,0)</f>
        <v>17</v>
      </c>
      <c r="P26" s="65">
        <f>VLOOKUP($A26,'Return Data'!$B$7:$R$2843,15,0)</f>
        <v>18.926400000000001</v>
      </c>
      <c r="Q26" s="66">
        <f>RANK(P26,P$8:P$71,0)</f>
        <v>5</v>
      </c>
      <c r="R26" s="65">
        <f>VLOOKUP($A26,'Return Data'!$B$7:$R$2843,16,0)</f>
        <v>18.4727</v>
      </c>
      <c r="S26" s="67">
        <f t="shared" si="5"/>
        <v>12</v>
      </c>
    </row>
    <row r="27" spans="1:19" x14ac:dyDescent="0.3">
      <c r="A27" s="63" t="s">
        <v>183</v>
      </c>
      <c r="B27" s="64">
        <f>VLOOKUP($A27,'Return Data'!$B$7:$R$2843,3,0)</f>
        <v>44372</v>
      </c>
      <c r="C27" s="65">
        <f>VLOOKUP($A27,'Return Data'!$B$7:$R$2843,4,0)</f>
        <v>13.09</v>
      </c>
      <c r="D27" s="65">
        <f>VLOOKUP($A27,'Return Data'!$B$7:$R$2843,10,0)</f>
        <v>11.404299999999999</v>
      </c>
      <c r="E27" s="66">
        <f t="shared" si="0"/>
        <v>55</v>
      </c>
      <c r="F27" s="65">
        <f>VLOOKUP($A27,'Return Data'!$B$7:$R$2843,11,0)</f>
        <v>15.534000000000001</v>
      </c>
      <c r="G27" s="66">
        <f t="shared" si="1"/>
        <v>59</v>
      </c>
      <c r="H27" s="65">
        <f>VLOOKUP($A27,'Return Data'!$B$7:$R$2843,12,0)</f>
        <v>39.7012</v>
      </c>
      <c r="I27" s="66">
        <f t="shared" si="2"/>
        <v>56</v>
      </c>
      <c r="J27" s="65">
        <f>VLOOKUP($A27,'Return Data'!$B$7:$R$2843,13,0)</f>
        <v>49.258800000000001</v>
      </c>
      <c r="K27" s="66">
        <f t="shared" si="3"/>
        <v>58</v>
      </c>
      <c r="L27" s="65">
        <f>VLOOKUP($A27,'Return Data'!$B$7:$R$2843,17,0)</f>
        <v>14.792400000000001</v>
      </c>
      <c r="M27" s="66">
        <f t="shared" si="4"/>
        <v>57</v>
      </c>
      <c r="N27" s="65"/>
      <c r="O27" s="66"/>
      <c r="P27" s="65"/>
      <c r="Q27" s="66"/>
      <c r="R27" s="65">
        <f>VLOOKUP($A27,'Return Data'!$B$7:$R$2843,16,0)</f>
        <v>8.0131999999999994</v>
      </c>
      <c r="S27" s="67">
        <f t="shared" si="5"/>
        <v>59</v>
      </c>
    </row>
    <row r="28" spans="1:19" x14ac:dyDescent="0.3">
      <c r="A28" s="63" t="s">
        <v>184</v>
      </c>
      <c r="B28" s="64">
        <f>VLOOKUP($A28,'Return Data'!$B$7:$R$2843,3,0)</f>
        <v>44372</v>
      </c>
      <c r="C28" s="65">
        <f>VLOOKUP($A28,'Return Data'!$B$7:$R$2843,4,0)</f>
        <v>83.8</v>
      </c>
      <c r="D28" s="65">
        <f>VLOOKUP($A28,'Return Data'!$B$7:$R$2843,10,0)</f>
        <v>13.6271</v>
      </c>
      <c r="E28" s="66">
        <f t="shared" si="0"/>
        <v>35</v>
      </c>
      <c r="F28" s="65">
        <f>VLOOKUP($A28,'Return Data'!$B$7:$R$2843,11,0)</f>
        <v>19.237300000000001</v>
      </c>
      <c r="G28" s="66">
        <f t="shared" si="1"/>
        <v>45</v>
      </c>
      <c r="H28" s="65">
        <f>VLOOKUP($A28,'Return Data'!$B$7:$R$2843,12,0)</f>
        <v>43.862699999999997</v>
      </c>
      <c r="I28" s="66">
        <f t="shared" si="2"/>
        <v>51</v>
      </c>
      <c r="J28" s="65">
        <f>VLOOKUP($A28,'Return Data'!$B$7:$R$2843,13,0)</f>
        <v>57.046500000000002</v>
      </c>
      <c r="K28" s="66">
        <f t="shared" si="3"/>
        <v>47</v>
      </c>
      <c r="L28" s="65">
        <f>VLOOKUP($A28,'Return Data'!$B$7:$R$2843,17,0)</f>
        <v>21.828700000000001</v>
      </c>
      <c r="M28" s="66">
        <f t="shared" si="4"/>
        <v>26</v>
      </c>
      <c r="N28" s="65">
        <f>VLOOKUP($A28,'Return Data'!$B$7:$R$2843,14,0)</f>
        <v>15.483000000000001</v>
      </c>
      <c r="O28" s="66">
        <f>RANK(N28,N$8:N$71,0)</f>
        <v>20</v>
      </c>
      <c r="P28" s="65">
        <f>VLOOKUP($A28,'Return Data'!$B$7:$R$2843,15,0)</f>
        <v>17.684699999999999</v>
      </c>
      <c r="Q28" s="66">
        <f>RANK(P28,P$8:P$71,0)</f>
        <v>11</v>
      </c>
      <c r="R28" s="65">
        <f>VLOOKUP($A28,'Return Data'!$B$7:$R$2843,16,0)</f>
        <v>18.577300000000001</v>
      </c>
      <c r="S28" s="67">
        <f t="shared" si="5"/>
        <v>9</v>
      </c>
    </row>
    <row r="29" spans="1:19" x14ac:dyDescent="0.3">
      <c r="A29" s="63" t="s">
        <v>185</v>
      </c>
      <c r="B29" s="64">
        <f>VLOOKUP($A29,'Return Data'!$B$7:$R$2843,3,0)</f>
        <v>44372</v>
      </c>
      <c r="C29" s="65">
        <f>VLOOKUP($A29,'Return Data'!$B$7:$R$2843,4,0)</f>
        <v>14.8123</v>
      </c>
      <c r="D29" s="65">
        <f>VLOOKUP($A29,'Return Data'!$B$7:$R$2843,10,0)</f>
        <v>15.088100000000001</v>
      </c>
      <c r="E29" s="66">
        <f t="shared" si="0"/>
        <v>20</v>
      </c>
      <c r="F29" s="65">
        <f>VLOOKUP($A29,'Return Data'!$B$7:$R$2843,11,0)</f>
        <v>25.0426</v>
      </c>
      <c r="G29" s="66">
        <f t="shared" si="1"/>
        <v>21</v>
      </c>
      <c r="H29" s="65">
        <f>VLOOKUP($A29,'Return Data'!$B$7:$R$2843,12,0)</f>
        <v>48.607500000000002</v>
      </c>
      <c r="I29" s="66">
        <f t="shared" si="2"/>
        <v>36</v>
      </c>
      <c r="J29" s="65">
        <f>VLOOKUP($A29,'Return Data'!$B$7:$R$2843,13,0)</f>
        <v>61.697499999999998</v>
      </c>
      <c r="K29" s="66">
        <f t="shared" si="3"/>
        <v>30</v>
      </c>
      <c r="L29" s="65"/>
      <c r="M29" s="66"/>
      <c r="N29" s="65"/>
      <c r="O29" s="66"/>
      <c r="P29" s="65"/>
      <c r="Q29" s="66"/>
      <c r="R29" s="65">
        <f>VLOOKUP($A29,'Return Data'!$B$7:$R$2843,16,0)</f>
        <v>26.211600000000001</v>
      </c>
      <c r="S29" s="67">
        <f t="shared" si="5"/>
        <v>3</v>
      </c>
    </row>
    <row r="30" spans="1:19" x14ac:dyDescent="0.3">
      <c r="A30" s="63" t="s">
        <v>186</v>
      </c>
      <c r="B30" s="64">
        <f>VLOOKUP($A30,'Return Data'!$B$7:$R$2843,3,0)</f>
        <v>44372</v>
      </c>
      <c r="C30" s="65">
        <f>VLOOKUP($A30,'Return Data'!$B$7:$R$2843,4,0)</f>
        <v>27.641999999999999</v>
      </c>
      <c r="D30" s="65">
        <f>VLOOKUP($A30,'Return Data'!$B$7:$R$2843,10,0)</f>
        <v>12.015700000000001</v>
      </c>
      <c r="E30" s="66">
        <f t="shared" si="0"/>
        <v>51</v>
      </c>
      <c r="F30" s="65">
        <f>VLOOKUP($A30,'Return Data'!$B$7:$R$2843,11,0)</f>
        <v>18.805</v>
      </c>
      <c r="G30" s="66">
        <f t="shared" si="1"/>
        <v>48</v>
      </c>
      <c r="H30" s="65">
        <f>VLOOKUP($A30,'Return Data'!$B$7:$R$2843,12,0)</f>
        <v>51.3917</v>
      </c>
      <c r="I30" s="66">
        <f t="shared" si="2"/>
        <v>26</v>
      </c>
      <c r="J30" s="65">
        <f>VLOOKUP($A30,'Return Data'!$B$7:$R$2843,13,0)</f>
        <v>61.158099999999997</v>
      </c>
      <c r="K30" s="66">
        <f t="shared" si="3"/>
        <v>35</v>
      </c>
      <c r="L30" s="65">
        <f>VLOOKUP($A30,'Return Data'!$B$7:$R$2843,17,0)</f>
        <v>21.249500000000001</v>
      </c>
      <c r="M30" s="66">
        <f t="shared" ref="M30:M38" si="8">RANK(L30,L$8:L$71,0)</f>
        <v>29</v>
      </c>
      <c r="N30" s="65">
        <f>VLOOKUP($A30,'Return Data'!$B$7:$R$2843,14,0)</f>
        <v>16.6173</v>
      </c>
      <c r="O30" s="66">
        <f t="shared" ref="O30:O38" si="9">RANK(N30,N$8:N$71,0)</f>
        <v>13</v>
      </c>
      <c r="P30" s="65">
        <f>VLOOKUP($A30,'Return Data'!$B$7:$R$2843,15,0)</f>
        <v>18.6218</v>
      </c>
      <c r="Q30" s="66">
        <f>RANK(P30,P$8:P$71,0)</f>
        <v>6</v>
      </c>
      <c r="R30" s="65">
        <f>VLOOKUP($A30,'Return Data'!$B$7:$R$2843,16,0)</f>
        <v>17.284099999999999</v>
      </c>
      <c r="S30" s="67">
        <f t="shared" si="5"/>
        <v>15</v>
      </c>
    </row>
    <row r="31" spans="1:19" x14ac:dyDescent="0.3">
      <c r="A31" s="63" t="s">
        <v>187</v>
      </c>
      <c r="B31" s="64">
        <f>VLOOKUP($A31,'Return Data'!$B$7:$R$2843,3,0)</f>
        <v>44372</v>
      </c>
      <c r="C31" s="65">
        <f>VLOOKUP($A31,'Return Data'!$B$7:$R$2843,4,0)</f>
        <v>72.552000000000007</v>
      </c>
      <c r="D31" s="65">
        <f>VLOOKUP($A31,'Return Data'!$B$7:$R$2843,10,0)</f>
        <v>14.5076</v>
      </c>
      <c r="E31" s="66">
        <f t="shared" si="0"/>
        <v>25</v>
      </c>
      <c r="F31" s="65">
        <f>VLOOKUP($A31,'Return Data'!$B$7:$R$2843,11,0)</f>
        <v>23.6127</v>
      </c>
      <c r="G31" s="66">
        <f t="shared" si="1"/>
        <v>24</v>
      </c>
      <c r="H31" s="65">
        <f>VLOOKUP($A31,'Return Data'!$B$7:$R$2843,12,0)</f>
        <v>49.087600000000002</v>
      </c>
      <c r="I31" s="66">
        <f t="shared" si="2"/>
        <v>35</v>
      </c>
      <c r="J31" s="65">
        <f>VLOOKUP($A31,'Return Data'!$B$7:$R$2843,13,0)</f>
        <v>61.348599999999998</v>
      </c>
      <c r="K31" s="66">
        <f t="shared" si="3"/>
        <v>31</v>
      </c>
      <c r="L31" s="65">
        <f>VLOOKUP($A31,'Return Data'!$B$7:$R$2843,17,0)</f>
        <v>21.481200000000001</v>
      </c>
      <c r="M31" s="66">
        <f t="shared" si="8"/>
        <v>27</v>
      </c>
      <c r="N31" s="65">
        <f>VLOOKUP($A31,'Return Data'!$B$7:$R$2843,14,0)</f>
        <v>18.578399999999998</v>
      </c>
      <c r="O31" s="66">
        <f t="shared" si="9"/>
        <v>10</v>
      </c>
      <c r="P31" s="65">
        <f>VLOOKUP($A31,'Return Data'!$B$7:$R$2843,15,0)</f>
        <v>18.033100000000001</v>
      </c>
      <c r="Q31" s="66">
        <f>RANK(P31,P$8:P$71,0)</f>
        <v>9</v>
      </c>
      <c r="R31" s="65">
        <f>VLOOKUP($A31,'Return Data'!$B$7:$R$2843,16,0)</f>
        <v>16.1815</v>
      </c>
      <c r="S31" s="67">
        <f t="shared" si="5"/>
        <v>24</v>
      </c>
    </row>
    <row r="32" spans="1:19" x14ac:dyDescent="0.3">
      <c r="A32" s="63" t="s">
        <v>188</v>
      </c>
      <c r="B32" s="64">
        <f>VLOOKUP($A32,'Return Data'!$B$7:$R$2843,3,0)</f>
        <v>44372</v>
      </c>
      <c r="C32" s="65">
        <f>VLOOKUP($A32,'Return Data'!$B$7:$R$2843,4,0)</f>
        <v>77.555999999999997</v>
      </c>
      <c r="D32" s="65">
        <f>VLOOKUP($A32,'Return Data'!$B$7:$R$2843,10,0)</f>
        <v>12.8071</v>
      </c>
      <c r="E32" s="66">
        <f t="shared" si="0"/>
        <v>40</v>
      </c>
      <c r="F32" s="65">
        <f>VLOOKUP($A32,'Return Data'!$B$7:$R$2843,11,0)</f>
        <v>19.210599999999999</v>
      </c>
      <c r="G32" s="66">
        <f t="shared" si="1"/>
        <v>47</v>
      </c>
      <c r="H32" s="65">
        <f>VLOOKUP($A32,'Return Data'!$B$7:$R$2843,12,0)</f>
        <v>42.731499999999997</v>
      </c>
      <c r="I32" s="66">
        <f t="shared" si="2"/>
        <v>52</v>
      </c>
      <c r="J32" s="65">
        <f>VLOOKUP($A32,'Return Data'!$B$7:$R$2843,13,0)</f>
        <v>55.136800000000001</v>
      </c>
      <c r="K32" s="66">
        <f t="shared" si="3"/>
        <v>51</v>
      </c>
      <c r="L32" s="65">
        <f>VLOOKUP($A32,'Return Data'!$B$7:$R$2843,17,0)</f>
        <v>17.277799999999999</v>
      </c>
      <c r="M32" s="66">
        <f t="shared" si="8"/>
        <v>46</v>
      </c>
      <c r="N32" s="65">
        <f>VLOOKUP($A32,'Return Data'!$B$7:$R$2843,14,0)</f>
        <v>11.028700000000001</v>
      </c>
      <c r="O32" s="66">
        <f t="shared" si="9"/>
        <v>41</v>
      </c>
      <c r="P32" s="65">
        <f>VLOOKUP($A32,'Return Data'!$B$7:$R$2843,15,0)</f>
        <v>14.657500000000001</v>
      </c>
      <c r="Q32" s="66">
        <f>RANK(P32,P$8:P$71,0)</f>
        <v>24</v>
      </c>
      <c r="R32" s="65">
        <f>VLOOKUP($A32,'Return Data'!$B$7:$R$2843,16,0)</f>
        <v>15.021699999999999</v>
      </c>
      <c r="S32" s="67">
        <f t="shared" si="5"/>
        <v>33</v>
      </c>
    </row>
    <row r="33" spans="1:19" x14ac:dyDescent="0.3">
      <c r="A33" s="63" t="s">
        <v>189</v>
      </c>
      <c r="B33" s="64">
        <f>VLOOKUP($A33,'Return Data'!$B$7:$R$2843,3,0)</f>
        <v>44372</v>
      </c>
      <c r="C33" s="65">
        <f>VLOOKUP($A33,'Return Data'!$B$7:$R$2843,4,0)</f>
        <v>97.984200000000001</v>
      </c>
      <c r="D33" s="65">
        <f>VLOOKUP($A33,'Return Data'!$B$7:$R$2843,10,0)</f>
        <v>13.500999999999999</v>
      </c>
      <c r="E33" s="66">
        <f t="shared" si="0"/>
        <v>36</v>
      </c>
      <c r="F33" s="65">
        <f>VLOOKUP($A33,'Return Data'!$B$7:$R$2843,11,0)</f>
        <v>15.617900000000001</v>
      </c>
      <c r="G33" s="66">
        <f t="shared" si="1"/>
        <v>58</v>
      </c>
      <c r="H33" s="65">
        <f>VLOOKUP($A33,'Return Data'!$B$7:$R$2843,12,0)</f>
        <v>42.248100000000001</v>
      </c>
      <c r="I33" s="66">
        <f t="shared" si="2"/>
        <v>53</v>
      </c>
      <c r="J33" s="65">
        <f>VLOOKUP($A33,'Return Data'!$B$7:$R$2843,13,0)</f>
        <v>53.303199999999997</v>
      </c>
      <c r="K33" s="66">
        <f t="shared" si="3"/>
        <v>53</v>
      </c>
      <c r="L33" s="65">
        <f>VLOOKUP($A33,'Return Data'!$B$7:$R$2843,17,0)</f>
        <v>16.9038</v>
      </c>
      <c r="M33" s="66">
        <f t="shared" si="8"/>
        <v>49</v>
      </c>
      <c r="N33" s="65">
        <f>VLOOKUP($A33,'Return Data'!$B$7:$R$2843,14,0)</f>
        <v>13.5662</v>
      </c>
      <c r="O33" s="66">
        <f t="shared" si="9"/>
        <v>29</v>
      </c>
      <c r="P33" s="65">
        <f>VLOOKUP($A33,'Return Data'!$B$7:$R$2843,15,0)</f>
        <v>15.214399999999999</v>
      </c>
      <c r="Q33" s="66">
        <f>RANK(P33,P$8:P$71,0)</f>
        <v>20</v>
      </c>
      <c r="R33" s="65">
        <f>VLOOKUP($A33,'Return Data'!$B$7:$R$2843,16,0)</f>
        <v>14.969799999999999</v>
      </c>
      <c r="S33" s="67">
        <f t="shared" si="5"/>
        <v>35</v>
      </c>
    </row>
    <row r="34" spans="1:19" x14ac:dyDescent="0.3">
      <c r="A34" s="63" t="s">
        <v>434</v>
      </c>
      <c r="B34" s="64">
        <f>VLOOKUP($A34,'Return Data'!$B$7:$R$2843,3,0)</f>
        <v>44372</v>
      </c>
      <c r="C34" s="65">
        <f>VLOOKUP($A34,'Return Data'!$B$7:$R$2843,4,0)</f>
        <v>18.391200000000001</v>
      </c>
      <c r="D34" s="65">
        <f>VLOOKUP($A34,'Return Data'!$B$7:$R$2843,10,0)</f>
        <v>15.772</v>
      </c>
      <c r="E34" s="66">
        <f t="shared" si="0"/>
        <v>19</v>
      </c>
      <c r="F34" s="65">
        <f>VLOOKUP($A34,'Return Data'!$B$7:$R$2843,11,0)</f>
        <v>26.8245</v>
      </c>
      <c r="G34" s="66">
        <f t="shared" si="1"/>
        <v>17</v>
      </c>
      <c r="H34" s="65">
        <f>VLOOKUP($A34,'Return Data'!$B$7:$R$2843,12,0)</f>
        <v>55.687399999999997</v>
      </c>
      <c r="I34" s="66">
        <f t="shared" si="2"/>
        <v>16</v>
      </c>
      <c r="J34" s="65">
        <f>VLOOKUP($A34,'Return Data'!$B$7:$R$2843,13,0)</f>
        <v>67.413399999999996</v>
      </c>
      <c r="K34" s="66">
        <f t="shared" si="3"/>
        <v>23</v>
      </c>
      <c r="L34" s="65">
        <f>VLOOKUP($A34,'Return Data'!$B$7:$R$2843,17,0)</f>
        <v>22.581399999999999</v>
      </c>
      <c r="M34" s="66">
        <f t="shared" si="8"/>
        <v>22</v>
      </c>
      <c r="N34" s="65">
        <f>VLOOKUP($A34,'Return Data'!$B$7:$R$2843,14,0)</f>
        <v>15.5947</v>
      </c>
      <c r="O34" s="66">
        <f t="shared" si="9"/>
        <v>19</v>
      </c>
      <c r="P34" s="65"/>
      <c r="Q34" s="66"/>
      <c r="R34" s="65">
        <f>VLOOKUP($A34,'Return Data'!$B$7:$R$2843,16,0)</f>
        <v>13.8802</v>
      </c>
      <c r="S34" s="67">
        <f t="shared" si="5"/>
        <v>43</v>
      </c>
    </row>
    <row r="35" spans="1:19" x14ac:dyDescent="0.3">
      <c r="A35" s="63" t="s">
        <v>191</v>
      </c>
      <c r="B35" s="64">
        <f>VLOOKUP($A35,'Return Data'!$B$7:$R$2843,3,0)</f>
        <v>44372</v>
      </c>
      <c r="C35" s="65">
        <f>VLOOKUP($A35,'Return Data'!$B$7:$R$2843,4,0)</f>
        <v>30.603000000000002</v>
      </c>
      <c r="D35" s="65">
        <f>VLOOKUP($A35,'Return Data'!$B$7:$R$2843,10,0)</f>
        <v>14.583600000000001</v>
      </c>
      <c r="E35" s="66">
        <f t="shared" si="0"/>
        <v>24</v>
      </c>
      <c r="F35" s="65">
        <f>VLOOKUP($A35,'Return Data'!$B$7:$R$2843,11,0)</f>
        <v>25.432400000000001</v>
      </c>
      <c r="G35" s="66">
        <f t="shared" si="1"/>
        <v>19</v>
      </c>
      <c r="H35" s="65">
        <f>VLOOKUP($A35,'Return Data'!$B$7:$R$2843,12,0)</f>
        <v>53.814799999999998</v>
      </c>
      <c r="I35" s="66">
        <f t="shared" si="2"/>
        <v>19</v>
      </c>
      <c r="J35" s="65">
        <f>VLOOKUP($A35,'Return Data'!$B$7:$R$2843,13,0)</f>
        <v>71.358999999999995</v>
      </c>
      <c r="K35" s="66">
        <f t="shared" si="3"/>
        <v>19</v>
      </c>
      <c r="L35" s="65">
        <f>VLOOKUP($A35,'Return Data'!$B$7:$R$2843,17,0)</f>
        <v>27.216200000000001</v>
      </c>
      <c r="M35" s="66">
        <f t="shared" si="8"/>
        <v>7</v>
      </c>
      <c r="N35" s="65">
        <f>VLOOKUP($A35,'Return Data'!$B$7:$R$2843,14,0)</f>
        <v>22.227799999999998</v>
      </c>
      <c r="O35" s="66">
        <f t="shared" si="9"/>
        <v>4</v>
      </c>
      <c r="P35" s="65"/>
      <c r="Q35" s="66"/>
      <c r="R35" s="65">
        <f>VLOOKUP($A35,'Return Data'!$B$7:$R$2843,16,0)</f>
        <v>22.570699999999999</v>
      </c>
      <c r="S35" s="67">
        <f t="shared" si="5"/>
        <v>6</v>
      </c>
    </row>
    <row r="36" spans="1:19" x14ac:dyDescent="0.3">
      <c r="A36" s="63" t="s">
        <v>192</v>
      </c>
      <c r="B36" s="64">
        <f>VLOOKUP($A36,'Return Data'!$B$7:$R$2843,3,0)</f>
        <v>44372</v>
      </c>
      <c r="C36" s="65">
        <f>VLOOKUP($A36,'Return Data'!$B$7:$R$2843,4,0)</f>
        <v>26.672999999999998</v>
      </c>
      <c r="D36" s="65">
        <f>VLOOKUP($A36,'Return Data'!$B$7:$R$2843,10,0)</f>
        <v>13.9994</v>
      </c>
      <c r="E36" s="66">
        <f t="shared" si="0"/>
        <v>30</v>
      </c>
      <c r="F36" s="65">
        <f>VLOOKUP($A36,'Return Data'!$B$7:$R$2843,11,0)</f>
        <v>23.104800000000001</v>
      </c>
      <c r="G36" s="66">
        <f t="shared" si="1"/>
        <v>26</v>
      </c>
      <c r="H36" s="65">
        <f>VLOOKUP($A36,'Return Data'!$B$7:$R$2843,12,0)</f>
        <v>55.552199999999999</v>
      </c>
      <c r="I36" s="66">
        <f t="shared" si="2"/>
        <v>17</v>
      </c>
      <c r="J36" s="65">
        <f>VLOOKUP($A36,'Return Data'!$B$7:$R$2843,13,0)</f>
        <v>58.277000000000001</v>
      </c>
      <c r="K36" s="66">
        <f t="shared" si="3"/>
        <v>44</v>
      </c>
      <c r="L36" s="65">
        <f>VLOOKUP($A36,'Return Data'!$B$7:$R$2843,17,0)</f>
        <v>20.797499999999999</v>
      </c>
      <c r="M36" s="66">
        <f t="shared" si="8"/>
        <v>30</v>
      </c>
      <c r="N36" s="65">
        <f>VLOOKUP($A36,'Return Data'!$B$7:$R$2843,14,0)</f>
        <v>12.6731</v>
      </c>
      <c r="O36" s="66">
        <f t="shared" si="9"/>
        <v>34</v>
      </c>
      <c r="P36" s="65">
        <f>VLOOKUP($A36,'Return Data'!$B$7:$R$2843,15,0)</f>
        <v>18.1036</v>
      </c>
      <c r="Q36" s="66">
        <f>RANK(P36,P$8:P$71,0)</f>
        <v>8</v>
      </c>
      <c r="R36" s="65">
        <f>VLOOKUP($A36,'Return Data'!$B$7:$R$2843,16,0)</f>
        <v>16.482800000000001</v>
      </c>
      <c r="S36" s="67">
        <f t="shared" si="5"/>
        <v>20</v>
      </c>
    </row>
    <row r="37" spans="1:19" x14ac:dyDescent="0.3">
      <c r="A37" s="81" t="s">
        <v>2013</v>
      </c>
      <c r="B37" s="64">
        <f>VLOOKUP($A37,'Return Data'!$B$7:$R$2843,3,0)</f>
        <v>44372</v>
      </c>
      <c r="C37" s="65">
        <f>VLOOKUP($A37,'Return Data'!$B$7:$R$2843,4,0)</f>
        <v>20.429400000000001</v>
      </c>
      <c r="D37" s="65">
        <f>VLOOKUP($A37,'Return Data'!$B$7:$R$2843,10,0)</f>
        <v>12.4236</v>
      </c>
      <c r="E37" s="66">
        <f t="shared" si="0"/>
        <v>45</v>
      </c>
      <c r="F37" s="65">
        <f>VLOOKUP($A37,'Return Data'!$B$7:$R$2843,11,0)</f>
        <v>18.191500000000001</v>
      </c>
      <c r="G37" s="66">
        <f t="shared" si="1"/>
        <v>52</v>
      </c>
      <c r="H37" s="65">
        <f>VLOOKUP($A37,'Return Data'!$B$7:$R$2843,12,0)</f>
        <v>39.4422</v>
      </c>
      <c r="I37" s="66">
        <f t="shared" si="2"/>
        <v>58</v>
      </c>
      <c r="J37" s="65">
        <f>VLOOKUP($A37,'Return Data'!$B$7:$R$2843,13,0)</f>
        <v>49.720799999999997</v>
      </c>
      <c r="K37" s="66">
        <f t="shared" si="3"/>
        <v>57</v>
      </c>
      <c r="L37" s="65">
        <f>VLOOKUP($A37,'Return Data'!$B$7:$R$2843,17,0)</f>
        <v>15.4017</v>
      </c>
      <c r="M37" s="66">
        <f t="shared" si="8"/>
        <v>53</v>
      </c>
      <c r="N37" s="65">
        <f>VLOOKUP($A37,'Return Data'!$B$7:$R$2843,14,0)</f>
        <v>12.4384</v>
      </c>
      <c r="O37" s="66">
        <f t="shared" si="9"/>
        <v>37</v>
      </c>
      <c r="P37" s="65"/>
      <c r="Q37" s="66"/>
      <c r="R37" s="65">
        <f>VLOOKUP($A37,'Return Data'!$B$7:$R$2843,16,0)</f>
        <v>13.896000000000001</v>
      </c>
      <c r="S37" s="67">
        <f t="shared" si="5"/>
        <v>42</v>
      </c>
    </row>
    <row r="38" spans="1:19" x14ac:dyDescent="0.3">
      <c r="A38" s="63" t="s">
        <v>193</v>
      </c>
      <c r="B38" s="64">
        <f>VLOOKUP($A38,'Return Data'!$B$7:$R$2843,3,0)</f>
        <v>44372</v>
      </c>
      <c r="C38" s="65">
        <f>VLOOKUP($A38,'Return Data'!$B$7:$R$2843,4,0)</f>
        <v>72.69</v>
      </c>
      <c r="D38" s="65">
        <f>VLOOKUP($A38,'Return Data'!$B$7:$R$2843,10,0)</f>
        <v>12.350199999999999</v>
      </c>
      <c r="E38" s="66">
        <f t="shared" si="0"/>
        <v>47</v>
      </c>
      <c r="F38" s="65">
        <f>VLOOKUP($A38,'Return Data'!$B$7:$R$2843,11,0)</f>
        <v>25.401700000000002</v>
      </c>
      <c r="G38" s="66">
        <f t="shared" si="1"/>
        <v>20</v>
      </c>
      <c r="H38" s="65">
        <f>VLOOKUP($A38,'Return Data'!$B$7:$R$2843,12,0)</f>
        <v>56.119799999999998</v>
      </c>
      <c r="I38" s="66">
        <f t="shared" si="2"/>
        <v>15</v>
      </c>
      <c r="J38" s="65">
        <f>VLOOKUP($A38,'Return Data'!$B$7:$R$2843,13,0)</f>
        <v>64.850099999999998</v>
      </c>
      <c r="K38" s="66">
        <f t="shared" si="3"/>
        <v>28</v>
      </c>
      <c r="L38" s="65">
        <f>VLOOKUP($A38,'Return Data'!$B$7:$R$2843,17,0)</f>
        <v>11.598800000000001</v>
      </c>
      <c r="M38" s="66">
        <f t="shared" si="8"/>
        <v>60</v>
      </c>
      <c r="N38" s="65">
        <f>VLOOKUP($A38,'Return Data'!$B$7:$R$2843,14,0)</f>
        <v>7.6123000000000003</v>
      </c>
      <c r="O38" s="66">
        <f t="shared" si="9"/>
        <v>51</v>
      </c>
      <c r="P38" s="65">
        <f>VLOOKUP($A38,'Return Data'!$B$7:$R$2843,15,0)</f>
        <v>9.8117999999999999</v>
      </c>
      <c r="Q38" s="66">
        <f>RANK(P38,P$8:P$71,0)</f>
        <v>37</v>
      </c>
      <c r="R38" s="65">
        <f>VLOOKUP($A38,'Return Data'!$B$7:$R$2843,16,0)</f>
        <v>13.513999999999999</v>
      </c>
      <c r="S38" s="67">
        <f t="shared" si="5"/>
        <v>45</v>
      </c>
    </row>
    <row r="39" spans="1:19" x14ac:dyDescent="0.3">
      <c r="A39" s="63" t="s">
        <v>194</v>
      </c>
      <c r="B39" s="64">
        <f>VLOOKUP($A39,'Return Data'!$B$7:$R$2843,3,0)</f>
        <v>44372</v>
      </c>
      <c r="C39" s="65">
        <f>VLOOKUP($A39,'Return Data'!$B$7:$R$2843,4,0)</f>
        <v>16.4452</v>
      </c>
      <c r="D39" s="65">
        <f>VLOOKUP($A39,'Return Data'!$B$7:$R$2843,10,0)</f>
        <v>12.103899999999999</v>
      </c>
      <c r="E39" s="66">
        <f t="shared" si="0"/>
        <v>50</v>
      </c>
      <c r="F39" s="65">
        <f>VLOOKUP($A39,'Return Data'!$B$7:$R$2843,11,0)</f>
        <v>18.2529</v>
      </c>
      <c r="G39" s="66">
        <f t="shared" si="1"/>
        <v>51</v>
      </c>
      <c r="H39" s="65">
        <f>VLOOKUP($A39,'Return Data'!$B$7:$R$2843,12,0)</f>
        <v>34.456200000000003</v>
      </c>
      <c r="I39" s="66">
        <f t="shared" si="2"/>
        <v>61</v>
      </c>
      <c r="J39" s="65">
        <f>VLOOKUP($A39,'Return Data'!$B$7:$R$2843,13,0)</f>
        <v>58.2928</v>
      </c>
      <c r="K39" s="66">
        <f t="shared" si="3"/>
        <v>43</v>
      </c>
      <c r="L39" s="65"/>
      <c r="M39" s="66"/>
      <c r="N39" s="65"/>
      <c r="O39" s="66"/>
      <c r="P39" s="65"/>
      <c r="Q39" s="66"/>
      <c r="R39" s="65">
        <f>VLOOKUP($A39,'Return Data'!$B$7:$R$2843,16,0)</f>
        <v>29.517399999999999</v>
      </c>
      <c r="S39" s="67">
        <f t="shared" si="5"/>
        <v>1</v>
      </c>
    </row>
    <row r="40" spans="1:19" x14ac:dyDescent="0.3">
      <c r="A40" s="63" t="s">
        <v>195</v>
      </c>
      <c r="B40" s="64">
        <f>VLOOKUP($A40,'Return Data'!$B$7:$R$2843,3,0)</f>
        <v>44372</v>
      </c>
      <c r="C40" s="65">
        <f>VLOOKUP($A40,'Return Data'!$B$7:$R$2843,4,0)</f>
        <v>22.61</v>
      </c>
      <c r="D40" s="65">
        <f>VLOOKUP($A40,'Return Data'!$B$7:$R$2843,10,0)</f>
        <v>15.8893</v>
      </c>
      <c r="E40" s="66">
        <f t="shared" ref="E40:E71" si="10">RANK(D40,D$8:D$71,0)</f>
        <v>18</v>
      </c>
      <c r="F40" s="65">
        <f>VLOOKUP($A40,'Return Data'!$B$7:$R$2843,11,0)</f>
        <v>23.8904</v>
      </c>
      <c r="G40" s="66">
        <f t="shared" ref="G40:G71" si="11">RANK(F40,F$8:F$71,0)</f>
        <v>23</v>
      </c>
      <c r="H40" s="65">
        <f>VLOOKUP($A40,'Return Data'!$B$7:$R$2843,12,0)</f>
        <v>54.019100000000002</v>
      </c>
      <c r="I40" s="66">
        <f t="shared" ref="I40:I71" si="12">RANK(H40,H$8:H$71,0)</f>
        <v>18</v>
      </c>
      <c r="J40" s="65">
        <f>VLOOKUP($A40,'Return Data'!$B$7:$R$2843,13,0)</f>
        <v>63.485199999999999</v>
      </c>
      <c r="K40" s="66">
        <f t="shared" ref="K40:K71" si="13">RANK(J40,J$8:J$71,0)</f>
        <v>29</v>
      </c>
      <c r="L40" s="65">
        <f>VLOOKUP($A40,'Return Data'!$B$7:$R$2843,17,0)</f>
        <v>21.2547</v>
      </c>
      <c r="M40" s="66">
        <f t="shared" ref="M40:M52" si="14">RANK(L40,L$8:L$71,0)</f>
        <v>28</v>
      </c>
      <c r="N40" s="65">
        <f>VLOOKUP($A40,'Return Data'!$B$7:$R$2843,14,0)</f>
        <v>16.2395</v>
      </c>
      <c r="O40" s="66">
        <f t="shared" ref="O40:O49" si="15">RANK(N40,N$8:N$71,0)</f>
        <v>16</v>
      </c>
      <c r="P40" s="65"/>
      <c r="Q40" s="66"/>
      <c r="R40" s="65">
        <f>VLOOKUP($A40,'Return Data'!$B$7:$R$2843,16,0)</f>
        <v>15.857699999999999</v>
      </c>
      <c r="S40" s="67">
        <f t="shared" ref="S40:S71" si="16">RANK(R40,R$8:R$71,0)</f>
        <v>27</v>
      </c>
    </row>
    <row r="41" spans="1:19" x14ac:dyDescent="0.3">
      <c r="A41" s="63" t="s">
        <v>196</v>
      </c>
      <c r="B41" s="64">
        <f>VLOOKUP($A41,'Return Data'!$B$7:$R$2843,3,0)</f>
        <v>44372</v>
      </c>
      <c r="C41" s="65">
        <f>VLOOKUP($A41,'Return Data'!$B$7:$R$2843,4,0)</f>
        <v>285.04000000000002</v>
      </c>
      <c r="D41" s="65">
        <f>VLOOKUP($A41,'Return Data'!$B$7:$R$2843,10,0)</f>
        <v>14.432499999999999</v>
      </c>
      <c r="E41" s="66">
        <f t="shared" si="10"/>
        <v>27</v>
      </c>
      <c r="F41" s="65">
        <f>VLOOKUP($A41,'Return Data'!$B$7:$R$2843,11,0)</f>
        <v>20.402100000000001</v>
      </c>
      <c r="G41" s="66">
        <f t="shared" si="11"/>
        <v>39</v>
      </c>
      <c r="H41" s="65">
        <f>VLOOKUP($A41,'Return Data'!$B$7:$R$2843,12,0)</f>
        <v>50.226599999999998</v>
      </c>
      <c r="I41" s="66">
        <f t="shared" si="12"/>
        <v>30</v>
      </c>
      <c r="J41" s="65">
        <f>VLOOKUP($A41,'Return Data'!$B$7:$R$2843,13,0)</f>
        <v>60.567799999999998</v>
      </c>
      <c r="K41" s="66">
        <f t="shared" si="13"/>
        <v>37</v>
      </c>
      <c r="L41" s="65">
        <f>VLOOKUP($A41,'Return Data'!$B$7:$R$2843,17,0)</f>
        <v>18.799499999999998</v>
      </c>
      <c r="M41" s="66">
        <f t="shared" si="14"/>
        <v>38</v>
      </c>
      <c r="N41" s="65">
        <f>VLOOKUP($A41,'Return Data'!$B$7:$R$2843,14,0)</f>
        <v>12.5915</v>
      </c>
      <c r="O41" s="66">
        <f t="shared" si="15"/>
        <v>36</v>
      </c>
      <c r="P41" s="65">
        <f>VLOOKUP($A41,'Return Data'!$B$7:$R$2843,15,0)</f>
        <v>13.119300000000001</v>
      </c>
      <c r="Q41" s="66">
        <f t="shared" ref="Q41:Q47" si="17">RANK(P41,P$8:P$71,0)</f>
        <v>32</v>
      </c>
      <c r="R41" s="65">
        <f>VLOOKUP($A41,'Return Data'!$B$7:$R$2843,16,0)</f>
        <v>12.895099999999999</v>
      </c>
      <c r="S41" s="67">
        <f t="shared" si="16"/>
        <v>49</v>
      </c>
    </row>
    <row r="42" spans="1:19" x14ac:dyDescent="0.3">
      <c r="A42" s="63" t="s">
        <v>197</v>
      </c>
      <c r="B42" s="64">
        <f>VLOOKUP($A42,'Return Data'!$B$7:$R$2843,3,0)</f>
        <v>44372</v>
      </c>
      <c r="C42" s="65">
        <f>VLOOKUP($A42,'Return Data'!$B$7:$R$2843,4,0)</f>
        <v>305.45</v>
      </c>
      <c r="D42" s="65">
        <f>VLOOKUP($A42,'Return Data'!$B$7:$R$2843,10,0)</f>
        <v>14.435</v>
      </c>
      <c r="E42" s="66">
        <f t="shared" si="10"/>
        <v>26</v>
      </c>
      <c r="F42" s="65">
        <f>VLOOKUP($A42,'Return Data'!$B$7:$R$2843,11,0)</f>
        <v>20.4741</v>
      </c>
      <c r="G42" s="66">
        <f t="shared" si="11"/>
        <v>38</v>
      </c>
      <c r="H42" s="65">
        <f>VLOOKUP($A42,'Return Data'!$B$7:$R$2843,12,0)</f>
        <v>50.017200000000003</v>
      </c>
      <c r="I42" s="66">
        <f t="shared" si="12"/>
        <v>32</v>
      </c>
      <c r="J42" s="65">
        <f>VLOOKUP($A42,'Return Data'!$B$7:$R$2843,13,0)</f>
        <v>60.189799999999998</v>
      </c>
      <c r="K42" s="66">
        <f t="shared" si="13"/>
        <v>39</v>
      </c>
      <c r="L42" s="65">
        <f>VLOOKUP($A42,'Return Data'!$B$7:$R$2843,17,0)</f>
        <v>19.2059</v>
      </c>
      <c r="M42" s="66">
        <f t="shared" si="14"/>
        <v>37</v>
      </c>
      <c r="N42" s="65">
        <f>VLOOKUP($A42,'Return Data'!$B$7:$R$2843,14,0)</f>
        <v>12.883100000000001</v>
      </c>
      <c r="O42" s="66">
        <f t="shared" si="15"/>
        <v>33</v>
      </c>
      <c r="P42" s="65">
        <f>VLOOKUP($A42,'Return Data'!$B$7:$R$2843,15,0)</f>
        <v>16.46</v>
      </c>
      <c r="Q42" s="66">
        <f t="shared" si="17"/>
        <v>14</v>
      </c>
      <c r="R42" s="65">
        <f>VLOOKUP($A42,'Return Data'!$B$7:$R$2843,16,0)</f>
        <v>16.160299999999999</v>
      </c>
      <c r="S42" s="67">
        <f t="shared" si="16"/>
        <v>25</v>
      </c>
    </row>
    <row r="43" spans="1:19" x14ac:dyDescent="0.3">
      <c r="A43" s="63" t="s">
        <v>198</v>
      </c>
      <c r="B43" s="64">
        <f>VLOOKUP($A43,'Return Data'!$B$7:$R$2843,3,0)</f>
        <v>44372</v>
      </c>
      <c r="C43" s="65">
        <f>VLOOKUP($A43,'Return Data'!$B$7:$R$2843,4,0)</f>
        <v>205.99250000000001</v>
      </c>
      <c r="D43" s="65">
        <f>VLOOKUP($A43,'Return Data'!$B$7:$R$2843,10,0)</f>
        <v>27.898</v>
      </c>
      <c r="E43" s="66">
        <f t="shared" si="10"/>
        <v>6</v>
      </c>
      <c r="F43" s="65">
        <f>VLOOKUP($A43,'Return Data'!$B$7:$R$2843,11,0)</f>
        <v>44.985199999999999</v>
      </c>
      <c r="G43" s="66">
        <f t="shared" si="11"/>
        <v>3</v>
      </c>
      <c r="H43" s="65">
        <f>VLOOKUP($A43,'Return Data'!$B$7:$R$2843,12,0)</f>
        <v>76.265500000000003</v>
      </c>
      <c r="I43" s="66">
        <f t="shared" si="12"/>
        <v>7</v>
      </c>
      <c r="J43" s="65">
        <f>VLOOKUP($A43,'Return Data'!$B$7:$R$2843,13,0)</f>
        <v>114.1383</v>
      </c>
      <c r="K43" s="66">
        <f t="shared" si="13"/>
        <v>1</v>
      </c>
      <c r="L43" s="65">
        <f>VLOOKUP($A43,'Return Data'!$B$7:$R$2843,17,0)</f>
        <v>47.1357</v>
      </c>
      <c r="M43" s="66">
        <f t="shared" si="14"/>
        <v>1</v>
      </c>
      <c r="N43" s="65">
        <f>VLOOKUP($A43,'Return Data'!$B$7:$R$2843,14,0)</f>
        <v>31.490300000000001</v>
      </c>
      <c r="O43" s="66">
        <f t="shared" si="15"/>
        <v>1</v>
      </c>
      <c r="P43" s="65">
        <f>VLOOKUP($A43,'Return Data'!$B$7:$R$2843,15,0)</f>
        <v>24.927600000000002</v>
      </c>
      <c r="Q43" s="66">
        <f t="shared" si="17"/>
        <v>2</v>
      </c>
      <c r="R43" s="65">
        <f>VLOOKUP($A43,'Return Data'!$B$7:$R$2843,16,0)</f>
        <v>21.660799999999998</v>
      </c>
      <c r="S43" s="67">
        <f t="shared" si="16"/>
        <v>7</v>
      </c>
    </row>
    <row r="44" spans="1:19" x14ac:dyDescent="0.3">
      <c r="A44" s="63" t="s">
        <v>199</v>
      </c>
      <c r="B44" s="64">
        <f>VLOOKUP($A44,'Return Data'!$B$7:$R$2843,3,0)</f>
        <v>44372</v>
      </c>
      <c r="C44" s="65">
        <f>VLOOKUP($A44,'Return Data'!$B$7:$R$2843,4,0)</f>
        <v>72.819999999999993</v>
      </c>
      <c r="D44" s="65">
        <f>VLOOKUP($A44,'Return Data'!$B$7:$R$2843,10,0)</f>
        <v>12.7943</v>
      </c>
      <c r="E44" s="66">
        <f t="shared" si="10"/>
        <v>41</v>
      </c>
      <c r="F44" s="65">
        <f>VLOOKUP($A44,'Return Data'!$B$7:$R$2843,11,0)</f>
        <v>22.510100000000001</v>
      </c>
      <c r="G44" s="66">
        <f t="shared" si="11"/>
        <v>28</v>
      </c>
      <c r="H44" s="65">
        <f>VLOOKUP($A44,'Return Data'!$B$7:$R$2843,12,0)</f>
        <v>51.929900000000004</v>
      </c>
      <c r="I44" s="66">
        <f t="shared" si="12"/>
        <v>23</v>
      </c>
      <c r="J44" s="65">
        <f>VLOOKUP($A44,'Return Data'!$B$7:$R$2843,13,0)</f>
        <v>65.312100000000001</v>
      </c>
      <c r="K44" s="66">
        <f t="shared" si="13"/>
        <v>26</v>
      </c>
      <c r="L44" s="65">
        <f>VLOOKUP($A44,'Return Data'!$B$7:$R$2843,17,0)</f>
        <v>14.824400000000001</v>
      </c>
      <c r="M44" s="66">
        <f t="shared" si="14"/>
        <v>56</v>
      </c>
      <c r="N44" s="65">
        <f>VLOOKUP($A44,'Return Data'!$B$7:$R$2843,14,0)</f>
        <v>11.753299999999999</v>
      </c>
      <c r="O44" s="66">
        <f t="shared" si="15"/>
        <v>39</v>
      </c>
      <c r="P44" s="65">
        <f>VLOOKUP($A44,'Return Data'!$B$7:$R$2843,15,0)</f>
        <v>12.204000000000001</v>
      </c>
      <c r="Q44" s="66">
        <f t="shared" si="17"/>
        <v>36</v>
      </c>
      <c r="R44" s="65">
        <f>VLOOKUP($A44,'Return Data'!$B$7:$R$2843,16,0)</f>
        <v>17.195799999999998</v>
      </c>
      <c r="S44" s="67">
        <f t="shared" si="16"/>
        <v>17</v>
      </c>
    </row>
    <row r="45" spans="1:19" x14ac:dyDescent="0.3">
      <c r="A45" s="63" t="s">
        <v>370</v>
      </c>
      <c r="B45" s="64">
        <f>VLOOKUP($A45,'Return Data'!$B$7:$R$2843,3,0)</f>
        <v>44372</v>
      </c>
      <c r="C45" s="65">
        <f>VLOOKUP($A45,'Return Data'!$B$7:$R$2843,4,0)</f>
        <v>213.15799999999999</v>
      </c>
      <c r="D45" s="65">
        <f>VLOOKUP($A45,'Return Data'!$B$7:$R$2843,10,0)</f>
        <v>14.8393</v>
      </c>
      <c r="E45" s="66">
        <f t="shared" si="10"/>
        <v>23</v>
      </c>
      <c r="F45" s="65">
        <f>VLOOKUP($A45,'Return Data'!$B$7:$R$2843,11,0)</f>
        <v>21.1418</v>
      </c>
      <c r="G45" s="66">
        <f t="shared" si="11"/>
        <v>35</v>
      </c>
      <c r="H45" s="65">
        <f>VLOOKUP($A45,'Return Data'!$B$7:$R$2843,12,0)</f>
        <v>46.941400000000002</v>
      </c>
      <c r="I45" s="66">
        <f t="shared" si="12"/>
        <v>42</v>
      </c>
      <c r="J45" s="65">
        <f>VLOOKUP($A45,'Return Data'!$B$7:$R$2843,13,0)</f>
        <v>59.627699999999997</v>
      </c>
      <c r="K45" s="66">
        <f t="shared" si="13"/>
        <v>40</v>
      </c>
      <c r="L45" s="65">
        <f>VLOOKUP($A45,'Return Data'!$B$7:$R$2843,17,0)</f>
        <v>19.9663</v>
      </c>
      <c r="M45" s="66">
        <f t="shared" si="14"/>
        <v>33</v>
      </c>
      <c r="N45" s="65">
        <f>VLOOKUP($A45,'Return Data'!$B$7:$R$2843,14,0)</f>
        <v>14.6797</v>
      </c>
      <c r="O45" s="66">
        <f t="shared" si="15"/>
        <v>25</v>
      </c>
      <c r="P45" s="65">
        <f>VLOOKUP($A45,'Return Data'!$B$7:$R$2843,15,0)</f>
        <v>13.748799999999999</v>
      </c>
      <c r="Q45" s="66">
        <f t="shared" si="17"/>
        <v>28</v>
      </c>
      <c r="R45" s="65">
        <f>VLOOKUP($A45,'Return Data'!$B$7:$R$2843,16,0)</f>
        <v>14.5016</v>
      </c>
      <c r="S45" s="67">
        <f t="shared" si="16"/>
        <v>38</v>
      </c>
    </row>
    <row r="46" spans="1:19" x14ac:dyDescent="0.3">
      <c r="A46" s="63" t="s">
        <v>201</v>
      </c>
      <c r="B46" s="64">
        <f>VLOOKUP($A46,'Return Data'!$B$7:$R$2843,3,0)</f>
        <v>44372</v>
      </c>
      <c r="C46" s="65">
        <f>VLOOKUP($A46,'Return Data'!$B$7:$R$2843,4,0)</f>
        <v>21.487200000000001</v>
      </c>
      <c r="D46" s="65">
        <f>VLOOKUP($A46,'Return Data'!$B$7:$R$2843,10,0)</f>
        <v>11.6212</v>
      </c>
      <c r="E46" s="66">
        <f t="shared" si="10"/>
        <v>54</v>
      </c>
      <c r="F46" s="65">
        <f>VLOOKUP($A46,'Return Data'!$B$7:$R$2843,11,0)</f>
        <v>22.3673</v>
      </c>
      <c r="G46" s="66">
        <f t="shared" si="11"/>
        <v>30</v>
      </c>
      <c r="H46" s="65">
        <f>VLOOKUP($A46,'Return Data'!$B$7:$R$2843,12,0)</f>
        <v>49.6584</v>
      </c>
      <c r="I46" s="66">
        <f t="shared" si="12"/>
        <v>33</v>
      </c>
      <c r="J46" s="65">
        <f>VLOOKUP($A46,'Return Data'!$B$7:$R$2843,13,0)</f>
        <v>75.098399999999998</v>
      </c>
      <c r="K46" s="66">
        <f t="shared" si="13"/>
        <v>13</v>
      </c>
      <c r="L46" s="65">
        <f>VLOOKUP($A46,'Return Data'!$B$7:$R$2843,17,0)</f>
        <v>24.339500000000001</v>
      </c>
      <c r="M46" s="66">
        <f t="shared" si="14"/>
        <v>15</v>
      </c>
      <c r="N46" s="65">
        <f>VLOOKUP($A46,'Return Data'!$B$7:$R$2843,14,0)</f>
        <v>17.142700000000001</v>
      </c>
      <c r="O46" s="66">
        <f t="shared" si="15"/>
        <v>11</v>
      </c>
      <c r="P46" s="65">
        <f>VLOOKUP($A46,'Return Data'!$B$7:$R$2843,15,0)</f>
        <v>15.8787</v>
      </c>
      <c r="Q46" s="66">
        <f t="shared" si="17"/>
        <v>16</v>
      </c>
      <c r="R46" s="65">
        <f>VLOOKUP($A46,'Return Data'!$B$7:$R$2843,16,0)</f>
        <v>12.8188</v>
      </c>
      <c r="S46" s="67">
        <f t="shared" si="16"/>
        <v>51</v>
      </c>
    </row>
    <row r="47" spans="1:19" x14ac:dyDescent="0.3">
      <c r="A47" s="63" t="s">
        <v>202</v>
      </c>
      <c r="B47" s="64">
        <f>VLOOKUP($A47,'Return Data'!$B$7:$R$2843,3,0)</f>
        <v>44372</v>
      </c>
      <c r="C47" s="65">
        <f>VLOOKUP($A47,'Return Data'!$B$7:$R$2843,4,0)</f>
        <v>22.756599999999999</v>
      </c>
      <c r="D47" s="65">
        <f>VLOOKUP($A47,'Return Data'!$B$7:$R$2843,10,0)</f>
        <v>11.720599999999999</v>
      </c>
      <c r="E47" s="66">
        <f t="shared" si="10"/>
        <v>53</v>
      </c>
      <c r="F47" s="65">
        <f>VLOOKUP($A47,'Return Data'!$B$7:$R$2843,11,0)</f>
        <v>21.9526</v>
      </c>
      <c r="G47" s="66">
        <f t="shared" si="11"/>
        <v>31</v>
      </c>
      <c r="H47" s="65">
        <f>VLOOKUP($A47,'Return Data'!$B$7:$R$2843,12,0)</f>
        <v>49.115099999999998</v>
      </c>
      <c r="I47" s="66">
        <f t="shared" si="12"/>
        <v>34</v>
      </c>
      <c r="J47" s="65">
        <f>VLOOKUP($A47,'Return Data'!$B$7:$R$2843,13,0)</f>
        <v>73.756900000000002</v>
      </c>
      <c r="K47" s="66">
        <f t="shared" si="13"/>
        <v>16</v>
      </c>
      <c r="L47" s="65">
        <f>VLOOKUP($A47,'Return Data'!$B$7:$R$2843,17,0)</f>
        <v>25.587</v>
      </c>
      <c r="M47" s="66">
        <f t="shared" si="14"/>
        <v>9</v>
      </c>
      <c r="N47" s="65">
        <f>VLOOKUP($A47,'Return Data'!$B$7:$R$2843,14,0)</f>
        <v>18.934000000000001</v>
      </c>
      <c r="O47" s="66">
        <f t="shared" si="15"/>
        <v>9</v>
      </c>
      <c r="P47" s="65">
        <f>VLOOKUP($A47,'Return Data'!$B$7:$R$2843,15,0)</f>
        <v>17.2379</v>
      </c>
      <c r="Q47" s="66">
        <f t="shared" si="17"/>
        <v>12</v>
      </c>
      <c r="R47" s="65">
        <f>VLOOKUP($A47,'Return Data'!$B$7:$R$2843,16,0)</f>
        <v>14.044600000000001</v>
      </c>
      <c r="S47" s="67">
        <f t="shared" si="16"/>
        <v>41</v>
      </c>
    </row>
    <row r="48" spans="1:19" x14ac:dyDescent="0.3">
      <c r="A48" s="63" t="s">
        <v>203</v>
      </c>
      <c r="B48" s="64">
        <f>VLOOKUP($A48,'Return Data'!$B$7:$R$2843,3,0)</f>
        <v>44372</v>
      </c>
      <c r="C48" s="65">
        <f>VLOOKUP($A48,'Return Data'!$B$7:$R$2843,4,0)</f>
        <v>22.489100000000001</v>
      </c>
      <c r="D48" s="65">
        <f>VLOOKUP($A48,'Return Data'!$B$7:$R$2843,10,0)</f>
        <v>11.7682</v>
      </c>
      <c r="E48" s="66">
        <f t="shared" si="10"/>
        <v>52</v>
      </c>
      <c r="F48" s="65">
        <f>VLOOKUP($A48,'Return Data'!$B$7:$R$2843,11,0)</f>
        <v>22.492999999999999</v>
      </c>
      <c r="G48" s="66">
        <f t="shared" si="11"/>
        <v>29</v>
      </c>
      <c r="H48" s="65">
        <f>VLOOKUP($A48,'Return Data'!$B$7:$R$2843,12,0)</f>
        <v>50.153599999999997</v>
      </c>
      <c r="I48" s="66">
        <f t="shared" si="12"/>
        <v>31</v>
      </c>
      <c r="J48" s="65">
        <f>VLOOKUP($A48,'Return Data'!$B$7:$R$2843,13,0)</f>
        <v>74.713300000000004</v>
      </c>
      <c r="K48" s="66">
        <f t="shared" si="13"/>
        <v>14</v>
      </c>
      <c r="L48" s="65">
        <f>VLOOKUP($A48,'Return Data'!$B$7:$R$2843,17,0)</f>
        <v>25.2285</v>
      </c>
      <c r="M48" s="66">
        <f t="shared" si="14"/>
        <v>11</v>
      </c>
      <c r="N48" s="65">
        <f>VLOOKUP($A48,'Return Data'!$B$7:$R$2843,14,0)</f>
        <v>20.133099999999999</v>
      </c>
      <c r="O48" s="66">
        <f t="shared" si="15"/>
        <v>6</v>
      </c>
      <c r="P48" s="65"/>
      <c r="Q48" s="66"/>
      <c r="R48" s="65">
        <f>VLOOKUP($A48,'Return Data'!$B$7:$R$2843,16,0)</f>
        <v>16.732399999999998</v>
      </c>
      <c r="S48" s="67">
        <f t="shared" si="16"/>
        <v>18</v>
      </c>
    </row>
    <row r="49" spans="1:19" x14ac:dyDescent="0.3">
      <c r="A49" s="63" t="s">
        <v>204</v>
      </c>
      <c r="B49" s="64">
        <f>VLOOKUP($A49,'Return Data'!$B$7:$R$2843,3,0)</f>
        <v>44372</v>
      </c>
      <c r="C49" s="65">
        <f>VLOOKUP($A49,'Return Data'!$B$7:$R$2843,4,0)</f>
        <v>25.2319</v>
      </c>
      <c r="D49" s="65">
        <f>VLOOKUP($A49,'Return Data'!$B$7:$R$2843,10,0)</f>
        <v>21.0001</v>
      </c>
      <c r="E49" s="66">
        <f t="shared" si="10"/>
        <v>8</v>
      </c>
      <c r="F49" s="65">
        <f>VLOOKUP($A49,'Return Data'!$B$7:$R$2843,11,0)</f>
        <v>33.390599999999999</v>
      </c>
      <c r="G49" s="66">
        <f t="shared" si="11"/>
        <v>9</v>
      </c>
      <c r="H49" s="65">
        <f>VLOOKUP($A49,'Return Data'!$B$7:$R$2843,12,0)</f>
        <v>66.218100000000007</v>
      </c>
      <c r="I49" s="66">
        <f t="shared" si="12"/>
        <v>8</v>
      </c>
      <c r="J49" s="65">
        <f>VLOOKUP($A49,'Return Data'!$B$7:$R$2843,13,0)</f>
        <v>90.497</v>
      </c>
      <c r="K49" s="66">
        <f t="shared" si="13"/>
        <v>8</v>
      </c>
      <c r="L49" s="65">
        <f>VLOOKUP($A49,'Return Data'!$B$7:$R$2843,17,0)</f>
        <v>39.025700000000001</v>
      </c>
      <c r="M49" s="66">
        <f t="shared" si="14"/>
        <v>3</v>
      </c>
      <c r="N49" s="65">
        <f>VLOOKUP($A49,'Return Data'!$B$7:$R$2843,14,0)</f>
        <v>26.245899999999999</v>
      </c>
      <c r="O49" s="66">
        <f t="shared" si="15"/>
        <v>3</v>
      </c>
      <c r="P49" s="65"/>
      <c r="Q49" s="66"/>
      <c r="R49" s="65">
        <f>VLOOKUP($A49,'Return Data'!$B$7:$R$2843,16,0)</f>
        <v>24.404599999999999</v>
      </c>
      <c r="S49" s="67">
        <f t="shared" si="16"/>
        <v>5</v>
      </c>
    </row>
    <row r="50" spans="1:19" x14ac:dyDescent="0.3">
      <c r="A50" s="63" t="s">
        <v>205</v>
      </c>
      <c r="B50" s="64">
        <f>VLOOKUP($A50,'Return Data'!$B$7:$R$2843,3,0)</f>
        <v>44372</v>
      </c>
      <c r="C50" s="65">
        <f>VLOOKUP($A50,'Return Data'!$B$7:$R$2843,4,0)</f>
        <v>14.895200000000001</v>
      </c>
      <c r="D50" s="65">
        <f>VLOOKUP($A50,'Return Data'!$B$7:$R$2843,10,0)</f>
        <v>12.8544</v>
      </c>
      <c r="E50" s="66">
        <f t="shared" si="10"/>
        <v>39</v>
      </c>
      <c r="F50" s="65">
        <f>VLOOKUP($A50,'Return Data'!$B$7:$R$2843,11,0)</f>
        <v>19.985199999999999</v>
      </c>
      <c r="G50" s="66">
        <f t="shared" si="11"/>
        <v>42</v>
      </c>
      <c r="H50" s="65">
        <f>VLOOKUP($A50,'Return Data'!$B$7:$R$2843,12,0)</f>
        <v>44.803400000000003</v>
      </c>
      <c r="I50" s="66">
        <f t="shared" si="12"/>
        <v>49</v>
      </c>
      <c r="J50" s="65">
        <f>VLOOKUP($A50,'Return Data'!$B$7:$R$2843,13,0)</f>
        <v>59.469000000000001</v>
      </c>
      <c r="K50" s="66">
        <f t="shared" si="13"/>
        <v>41</v>
      </c>
      <c r="L50" s="65">
        <f>VLOOKUP($A50,'Return Data'!$B$7:$R$2843,17,0)</f>
        <v>19.258900000000001</v>
      </c>
      <c r="M50" s="66">
        <f t="shared" si="14"/>
        <v>35</v>
      </c>
      <c r="N50" s="65"/>
      <c r="O50" s="66"/>
      <c r="P50" s="65"/>
      <c r="Q50" s="66"/>
      <c r="R50" s="65">
        <f>VLOOKUP($A50,'Return Data'!$B$7:$R$2843,16,0)</f>
        <v>13.0463</v>
      </c>
      <c r="S50" s="67">
        <f t="shared" si="16"/>
        <v>47</v>
      </c>
    </row>
    <row r="51" spans="1:19" x14ac:dyDescent="0.3">
      <c r="A51" s="63" t="s">
        <v>206</v>
      </c>
      <c r="B51" s="64">
        <f>VLOOKUP($A51,'Return Data'!$B$7:$R$2843,3,0)</f>
        <v>44372</v>
      </c>
      <c r="C51" s="65">
        <f>VLOOKUP($A51,'Return Data'!$B$7:$R$2843,4,0)</f>
        <v>16.386800000000001</v>
      </c>
      <c r="D51" s="65">
        <f>VLOOKUP($A51,'Return Data'!$B$7:$R$2843,10,0)</f>
        <v>14.854799999999999</v>
      </c>
      <c r="E51" s="66">
        <f t="shared" si="10"/>
        <v>22</v>
      </c>
      <c r="F51" s="65">
        <f>VLOOKUP($A51,'Return Data'!$B$7:$R$2843,11,0)</f>
        <v>21.239100000000001</v>
      </c>
      <c r="G51" s="66">
        <f t="shared" si="11"/>
        <v>34</v>
      </c>
      <c r="H51" s="65">
        <f>VLOOKUP($A51,'Return Data'!$B$7:$R$2843,12,0)</f>
        <v>51.302300000000002</v>
      </c>
      <c r="I51" s="66">
        <f t="shared" si="12"/>
        <v>28</v>
      </c>
      <c r="J51" s="65">
        <f>VLOOKUP($A51,'Return Data'!$B$7:$R$2843,13,0)</f>
        <v>66.145899999999997</v>
      </c>
      <c r="K51" s="66">
        <f t="shared" si="13"/>
        <v>25</v>
      </c>
      <c r="L51" s="65">
        <f>VLOOKUP($A51,'Return Data'!$B$7:$R$2843,17,0)</f>
        <v>22.863700000000001</v>
      </c>
      <c r="M51" s="66">
        <f t="shared" si="14"/>
        <v>21</v>
      </c>
      <c r="N51" s="65"/>
      <c r="O51" s="66"/>
      <c r="P51" s="65"/>
      <c r="Q51" s="66"/>
      <c r="R51" s="65">
        <f>VLOOKUP($A51,'Return Data'!$B$7:$R$2843,16,0)</f>
        <v>18.2758</v>
      </c>
      <c r="S51" s="67">
        <f t="shared" si="16"/>
        <v>14</v>
      </c>
    </row>
    <row r="52" spans="1:19" x14ac:dyDescent="0.3">
      <c r="A52" s="63" t="s">
        <v>207</v>
      </c>
      <c r="B52" s="64">
        <f>VLOOKUP($A52,'Return Data'!$B$7:$R$2843,3,0)</f>
        <v>44372</v>
      </c>
      <c r="C52" s="65">
        <f>VLOOKUP($A52,'Return Data'!$B$7:$R$2843,4,0)</f>
        <v>51.045000000000002</v>
      </c>
      <c r="D52" s="65">
        <f>VLOOKUP($A52,'Return Data'!$B$7:$R$2843,10,0)</f>
        <v>17.689</v>
      </c>
      <c r="E52" s="66">
        <f t="shared" si="10"/>
        <v>12</v>
      </c>
      <c r="F52" s="65">
        <f>VLOOKUP($A52,'Return Data'!$B$7:$R$2843,11,0)</f>
        <v>30.5639</v>
      </c>
      <c r="G52" s="66">
        <f t="shared" si="11"/>
        <v>13</v>
      </c>
      <c r="H52" s="65">
        <f>VLOOKUP($A52,'Return Data'!$B$7:$R$2843,12,0)</f>
        <v>52.8399</v>
      </c>
      <c r="I52" s="66">
        <f t="shared" si="12"/>
        <v>20</v>
      </c>
      <c r="J52" s="65">
        <f>VLOOKUP($A52,'Return Data'!$B$7:$R$2843,13,0)</f>
        <v>85.840500000000006</v>
      </c>
      <c r="K52" s="66">
        <f t="shared" si="13"/>
        <v>9</v>
      </c>
      <c r="L52" s="65">
        <f>VLOOKUP($A52,'Return Data'!$B$7:$R$2843,17,0)</f>
        <v>39.991900000000001</v>
      </c>
      <c r="M52" s="66">
        <f t="shared" si="14"/>
        <v>2</v>
      </c>
      <c r="N52" s="65">
        <f>VLOOKUP($A52,'Return Data'!$B$7:$R$2843,14,0)</f>
        <v>30.563800000000001</v>
      </c>
      <c r="O52" s="66">
        <f>RANK(N52,N$8:N$71,0)</f>
        <v>2</v>
      </c>
      <c r="P52" s="65">
        <f>VLOOKUP($A52,'Return Data'!$B$7:$R$2843,15,0)</f>
        <v>25.0563</v>
      </c>
      <c r="Q52" s="66">
        <f>RANK(P52,P$8:P$71,0)</f>
        <v>1</v>
      </c>
      <c r="R52" s="65">
        <f>VLOOKUP($A52,'Return Data'!$B$7:$R$2843,16,0)</f>
        <v>25.215499999999999</v>
      </c>
      <c r="S52" s="67">
        <f t="shared" si="16"/>
        <v>4</v>
      </c>
    </row>
    <row r="53" spans="1:19" x14ac:dyDescent="0.3">
      <c r="A53" s="63" t="s">
        <v>208</v>
      </c>
      <c r="B53" s="64">
        <f>VLOOKUP($A53,'Return Data'!$B$7:$R$2843,3,0)</f>
        <v>44372</v>
      </c>
      <c r="C53" s="65">
        <f>VLOOKUP($A53,'Return Data'!$B$7:$R$2843,4,0)</f>
        <v>14.6798</v>
      </c>
      <c r="D53" s="65">
        <f>VLOOKUP($A53,'Return Data'!$B$7:$R$2843,10,0)</f>
        <v>9.8130000000000006</v>
      </c>
      <c r="E53" s="66">
        <f t="shared" si="10"/>
        <v>62</v>
      </c>
      <c r="F53" s="65">
        <f>VLOOKUP($A53,'Return Data'!$B$7:$R$2843,11,0)</f>
        <v>10.434200000000001</v>
      </c>
      <c r="G53" s="66">
        <f t="shared" si="11"/>
        <v>62</v>
      </c>
      <c r="H53" s="65">
        <f>VLOOKUP($A53,'Return Data'!$B$7:$R$2843,12,0)</f>
        <v>31.759</v>
      </c>
      <c r="I53" s="66">
        <f t="shared" si="12"/>
        <v>62</v>
      </c>
      <c r="J53" s="65">
        <f>VLOOKUP($A53,'Return Data'!$B$7:$R$2843,13,0)</f>
        <v>39.974299999999999</v>
      </c>
      <c r="K53" s="66">
        <f t="shared" si="13"/>
        <v>62</v>
      </c>
      <c r="L53" s="65"/>
      <c r="M53" s="66"/>
      <c r="N53" s="65"/>
      <c r="O53" s="66"/>
      <c r="P53" s="65"/>
      <c r="Q53" s="66"/>
      <c r="R53" s="65">
        <f>VLOOKUP($A53,'Return Data'!$B$7:$R$2843,16,0)</f>
        <v>17.218</v>
      </c>
      <c r="S53" s="67">
        <f t="shared" si="16"/>
        <v>16</v>
      </c>
    </row>
    <row r="54" spans="1:19" x14ac:dyDescent="0.3">
      <c r="A54" s="63" t="s">
        <v>209</v>
      </c>
      <c r="B54" s="64">
        <f>VLOOKUP($A54,'Return Data'!$B$7:$R$2843,3,0)</f>
        <v>44372</v>
      </c>
      <c r="C54" s="65">
        <f>VLOOKUP($A54,'Return Data'!$B$7:$R$2843,4,0)</f>
        <v>136.73169999999999</v>
      </c>
      <c r="D54" s="65">
        <f>VLOOKUP($A54,'Return Data'!$B$7:$R$2843,10,0)</f>
        <v>12.2097</v>
      </c>
      <c r="E54" s="66">
        <f t="shared" si="10"/>
        <v>49</v>
      </c>
      <c r="F54" s="65">
        <f>VLOOKUP($A54,'Return Data'!$B$7:$R$2843,11,0)</f>
        <v>19.974699999999999</v>
      </c>
      <c r="G54" s="66">
        <f t="shared" si="11"/>
        <v>43</v>
      </c>
      <c r="H54" s="65">
        <f>VLOOKUP($A54,'Return Data'!$B$7:$R$2843,12,0)</f>
        <v>45.133000000000003</v>
      </c>
      <c r="I54" s="66">
        <f t="shared" si="12"/>
        <v>46</v>
      </c>
      <c r="J54" s="65">
        <f>VLOOKUP($A54,'Return Data'!$B$7:$R$2843,13,0)</f>
        <v>56.886600000000001</v>
      </c>
      <c r="K54" s="66">
        <f t="shared" si="13"/>
        <v>48</v>
      </c>
      <c r="L54" s="65">
        <f>VLOOKUP($A54,'Return Data'!$B$7:$R$2843,17,0)</f>
        <v>14.3354</v>
      </c>
      <c r="M54" s="66">
        <f t="shared" ref="M54:M71" si="18">RANK(L54,L$8:L$71,0)</f>
        <v>58</v>
      </c>
      <c r="N54" s="65">
        <f>VLOOKUP($A54,'Return Data'!$B$7:$R$2843,14,0)</f>
        <v>9.6364000000000001</v>
      </c>
      <c r="O54" s="66">
        <f t="shared" ref="O54:O60" si="19">RANK(N54,N$8:N$71,0)</f>
        <v>43</v>
      </c>
      <c r="P54" s="65">
        <f>VLOOKUP($A54,'Return Data'!$B$7:$R$2843,15,0)</f>
        <v>12.3924</v>
      </c>
      <c r="Q54" s="66">
        <f>RANK(P54,P$8:P$71,0)</f>
        <v>34</v>
      </c>
      <c r="R54" s="65">
        <f>VLOOKUP($A54,'Return Data'!$B$7:$R$2843,16,0)</f>
        <v>12.9434</v>
      </c>
      <c r="S54" s="67">
        <f t="shared" si="16"/>
        <v>48</v>
      </c>
    </row>
    <row r="55" spans="1:19" x14ac:dyDescent="0.3">
      <c r="A55" s="63" t="s">
        <v>210</v>
      </c>
      <c r="B55" s="64">
        <f>VLOOKUP($A55,'Return Data'!$B$7:$R$2843,3,0)</f>
        <v>44372</v>
      </c>
      <c r="C55" s="65">
        <f>VLOOKUP($A55,'Return Data'!$B$7:$R$2843,4,0)</f>
        <v>15.468400000000001</v>
      </c>
      <c r="D55" s="65">
        <f>VLOOKUP($A55,'Return Data'!$B$7:$R$2843,10,0)</f>
        <v>28.790600000000001</v>
      </c>
      <c r="E55" s="66">
        <f t="shared" si="10"/>
        <v>3</v>
      </c>
      <c r="F55" s="65">
        <f>VLOOKUP($A55,'Return Data'!$B$7:$R$2843,11,0)</f>
        <v>42.954599999999999</v>
      </c>
      <c r="G55" s="66">
        <f t="shared" si="11"/>
        <v>5</v>
      </c>
      <c r="H55" s="65">
        <f>VLOOKUP($A55,'Return Data'!$B$7:$R$2843,12,0)</f>
        <v>77.343100000000007</v>
      </c>
      <c r="I55" s="66">
        <f t="shared" si="12"/>
        <v>6</v>
      </c>
      <c r="J55" s="65">
        <f>VLOOKUP($A55,'Return Data'!$B$7:$R$2843,13,0)</f>
        <v>94.808800000000005</v>
      </c>
      <c r="K55" s="66">
        <f t="shared" si="13"/>
        <v>6</v>
      </c>
      <c r="L55" s="65">
        <f>VLOOKUP($A55,'Return Data'!$B$7:$R$2843,17,0)</f>
        <v>22.505600000000001</v>
      </c>
      <c r="M55" s="66">
        <f t="shared" si="18"/>
        <v>23</v>
      </c>
      <c r="N55" s="65">
        <f>VLOOKUP($A55,'Return Data'!$B$7:$R$2843,14,0)</f>
        <v>8.0449000000000002</v>
      </c>
      <c r="O55" s="66">
        <f t="shared" si="19"/>
        <v>49</v>
      </c>
      <c r="P55" s="65"/>
      <c r="Q55" s="66"/>
      <c r="R55" s="65">
        <f>VLOOKUP($A55,'Return Data'!$B$7:$R$2843,16,0)</f>
        <v>9.9408999999999992</v>
      </c>
      <c r="S55" s="67">
        <f t="shared" si="16"/>
        <v>55</v>
      </c>
    </row>
    <row r="56" spans="1:19" x14ac:dyDescent="0.3">
      <c r="A56" s="63" t="s">
        <v>211</v>
      </c>
      <c r="B56" s="64">
        <f>VLOOKUP($A56,'Return Data'!$B$7:$R$2843,3,0)</f>
        <v>44372</v>
      </c>
      <c r="C56" s="65">
        <f>VLOOKUP($A56,'Return Data'!$B$7:$R$2843,4,0)</f>
        <v>13.199</v>
      </c>
      <c r="D56" s="65">
        <f>VLOOKUP($A56,'Return Data'!$B$7:$R$2843,10,0)</f>
        <v>28.118300000000001</v>
      </c>
      <c r="E56" s="66">
        <f t="shared" si="10"/>
        <v>4</v>
      </c>
      <c r="F56" s="65">
        <f>VLOOKUP($A56,'Return Data'!$B$7:$R$2843,11,0)</f>
        <v>43.790900000000001</v>
      </c>
      <c r="G56" s="66">
        <f t="shared" si="11"/>
        <v>4</v>
      </c>
      <c r="H56" s="65">
        <f>VLOOKUP($A56,'Return Data'!$B$7:$R$2843,12,0)</f>
        <v>77.656599999999997</v>
      </c>
      <c r="I56" s="66">
        <f t="shared" si="12"/>
        <v>5</v>
      </c>
      <c r="J56" s="65">
        <f>VLOOKUP($A56,'Return Data'!$B$7:$R$2843,13,0)</f>
        <v>96.221000000000004</v>
      </c>
      <c r="K56" s="66">
        <f t="shared" si="13"/>
        <v>5</v>
      </c>
      <c r="L56" s="65">
        <f>VLOOKUP($A56,'Return Data'!$B$7:$R$2843,17,0)</f>
        <v>23.3002</v>
      </c>
      <c r="M56" s="66">
        <f t="shared" si="18"/>
        <v>18</v>
      </c>
      <c r="N56" s="65">
        <f>VLOOKUP($A56,'Return Data'!$B$7:$R$2843,14,0)</f>
        <v>8.0037000000000003</v>
      </c>
      <c r="O56" s="66">
        <f t="shared" si="19"/>
        <v>50</v>
      </c>
      <c r="P56" s="65"/>
      <c r="Q56" s="66"/>
      <c r="R56" s="65">
        <f>VLOOKUP($A56,'Return Data'!$B$7:$R$2843,16,0)</f>
        <v>6.7363999999999997</v>
      </c>
      <c r="S56" s="67">
        <f t="shared" si="16"/>
        <v>61</v>
      </c>
    </row>
    <row r="57" spans="1:19" x14ac:dyDescent="0.3">
      <c r="A57" s="63" t="s">
        <v>212</v>
      </c>
      <c r="B57" s="64">
        <f>VLOOKUP($A57,'Return Data'!$B$7:$R$2843,3,0)</f>
        <v>44372</v>
      </c>
      <c r="C57" s="65">
        <f>VLOOKUP($A57,'Return Data'!$B$7:$R$2843,4,0)</f>
        <v>13.228300000000001</v>
      </c>
      <c r="D57" s="65">
        <f>VLOOKUP($A57,'Return Data'!$B$7:$R$2843,10,0)</f>
        <v>30.4039</v>
      </c>
      <c r="E57" s="66">
        <f t="shared" si="10"/>
        <v>2</v>
      </c>
      <c r="F57" s="65">
        <f>VLOOKUP($A57,'Return Data'!$B$7:$R$2843,11,0)</f>
        <v>46.777299999999997</v>
      </c>
      <c r="G57" s="66">
        <f t="shared" si="11"/>
        <v>2</v>
      </c>
      <c r="H57" s="65">
        <f>VLOOKUP($A57,'Return Data'!$B$7:$R$2843,12,0)</f>
        <v>82.845200000000006</v>
      </c>
      <c r="I57" s="66">
        <f t="shared" si="12"/>
        <v>2</v>
      </c>
      <c r="J57" s="65">
        <f>VLOOKUP($A57,'Return Data'!$B$7:$R$2843,13,0)</f>
        <v>103.9327</v>
      </c>
      <c r="K57" s="66">
        <f t="shared" si="13"/>
        <v>3</v>
      </c>
      <c r="L57" s="65">
        <f>VLOOKUP($A57,'Return Data'!$B$7:$R$2843,17,0)</f>
        <v>25.251100000000001</v>
      </c>
      <c r="M57" s="66">
        <f t="shared" si="18"/>
        <v>10</v>
      </c>
      <c r="N57" s="65">
        <f>VLOOKUP($A57,'Return Data'!$B$7:$R$2843,14,0)</f>
        <v>9.4190000000000005</v>
      </c>
      <c r="O57" s="66">
        <f t="shared" si="19"/>
        <v>45</v>
      </c>
      <c r="P57" s="65"/>
      <c r="Q57" s="66"/>
      <c r="R57" s="65">
        <f>VLOOKUP($A57,'Return Data'!$B$7:$R$2843,16,0)</f>
        <v>7.2912999999999997</v>
      </c>
      <c r="S57" s="67">
        <f t="shared" si="16"/>
        <v>60</v>
      </c>
    </row>
    <row r="58" spans="1:19" x14ac:dyDescent="0.3">
      <c r="A58" s="63" t="s">
        <v>213</v>
      </c>
      <c r="B58" s="64">
        <f>VLOOKUP($A58,'Return Data'!$B$7:$R$2843,3,0)</f>
        <v>44372</v>
      </c>
      <c r="C58" s="65">
        <f>VLOOKUP($A58,'Return Data'!$B$7:$R$2843,4,0)</f>
        <v>12.5082</v>
      </c>
      <c r="D58" s="65">
        <f>VLOOKUP($A58,'Return Data'!$B$7:$R$2843,10,0)</f>
        <v>31.791499999999999</v>
      </c>
      <c r="E58" s="66">
        <f t="shared" si="10"/>
        <v>1</v>
      </c>
      <c r="F58" s="65">
        <f>VLOOKUP($A58,'Return Data'!$B$7:$R$2843,11,0)</f>
        <v>48.592300000000002</v>
      </c>
      <c r="G58" s="66">
        <f t="shared" si="11"/>
        <v>1</v>
      </c>
      <c r="H58" s="65">
        <f>VLOOKUP($A58,'Return Data'!$B$7:$R$2843,12,0)</f>
        <v>84.266599999999997</v>
      </c>
      <c r="I58" s="66">
        <f t="shared" si="12"/>
        <v>1</v>
      </c>
      <c r="J58" s="65">
        <f>VLOOKUP($A58,'Return Data'!$B$7:$R$2843,13,0)</f>
        <v>105.0424</v>
      </c>
      <c r="K58" s="66">
        <f t="shared" si="13"/>
        <v>2</v>
      </c>
      <c r="L58" s="65">
        <f>VLOOKUP($A58,'Return Data'!$B$7:$R$2843,17,0)</f>
        <v>24.514099999999999</v>
      </c>
      <c r="M58" s="66">
        <f t="shared" si="18"/>
        <v>13</v>
      </c>
      <c r="N58" s="65">
        <f>VLOOKUP($A58,'Return Data'!$B$7:$R$2843,14,0)</f>
        <v>8.9799000000000007</v>
      </c>
      <c r="O58" s="66">
        <f t="shared" si="19"/>
        <v>47</v>
      </c>
      <c r="P58" s="65"/>
      <c r="Q58" s="66"/>
      <c r="R58" s="65">
        <f>VLOOKUP($A58,'Return Data'!$B$7:$R$2843,16,0)</f>
        <v>6.1623999999999999</v>
      </c>
      <c r="S58" s="67">
        <f t="shared" si="16"/>
        <v>63</v>
      </c>
    </row>
    <row r="59" spans="1:19" x14ac:dyDescent="0.3">
      <c r="A59" s="63" t="s">
        <v>214</v>
      </c>
      <c r="B59" s="64">
        <f>VLOOKUP($A59,'Return Data'!$B$7:$R$2843,3,0)</f>
        <v>44372</v>
      </c>
      <c r="C59" s="65">
        <f>VLOOKUP($A59,'Return Data'!$B$7:$R$2843,4,0)</f>
        <v>19.8765</v>
      </c>
      <c r="D59" s="65">
        <f>VLOOKUP($A59,'Return Data'!$B$7:$R$2843,10,0)</f>
        <v>13.7256</v>
      </c>
      <c r="E59" s="66">
        <f t="shared" si="10"/>
        <v>34</v>
      </c>
      <c r="F59" s="65">
        <f>VLOOKUP($A59,'Return Data'!$B$7:$R$2843,11,0)</f>
        <v>21.510100000000001</v>
      </c>
      <c r="G59" s="66">
        <f t="shared" si="11"/>
        <v>32</v>
      </c>
      <c r="H59" s="65">
        <f>VLOOKUP($A59,'Return Data'!$B$7:$R$2843,12,0)</f>
        <v>47.384</v>
      </c>
      <c r="I59" s="66">
        <f t="shared" si="12"/>
        <v>40</v>
      </c>
      <c r="J59" s="65">
        <f>VLOOKUP($A59,'Return Data'!$B$7:$R$2843,13,0)</f>
        <v>61.2789</v>
      </c>
      <c r="K59" s="66">
        <f t="shared" si="13"/>
        <v>32</v>
      </c>
      <c r="L59" s="65">
        <f>VLOOKUP($A59,'Return Data'!$B$7:$R$2843,17,0)</f>
        <v>19.7849</v>
      </c>
      <c r="M59" s="66">
        <f t="shared" si="18"/>
        <v>34</v>
      </c>
      <c r="N59" s="65">
        <f>VLOOKUP($A59,'Return Data'!$B$7:$R$2843,14,0)</f>
        <v>13.8612</v>
      </c>
      <c r="O59" s="66">
        <f t="shared" si="19"/>
        <v>28</v>
      </c>
      <c r="P59" s="65">
        <f>VLOOKUP($A59,'Return Data'!$B$7:$R$2843,15,0)</f>
        <v>15.518000000000001</v>
      </c>
      <c r="Q59" s="66">
        <f>RANK(P59,P$8:P$71,0)</f>
        <v>18</v>
      </c>
      <c r="R59" s="65">
        <f>VLOOKUP($A59,'Return Data'!$B$7:$R$2843,16,0)</f>
        <v>11.608599999999999</v>
      </c>
      <c r="S59" s="67">
        <f t="shared" si="16"/>
        <v>53</v>
      </c>
    </row>
    <row r="60" spans="1:19" x14ac:dyDescent="0.3">
      <c r="A60" s="63" t="s">
        <v>215</v>
      </c>
      <c r="B60" s="64">
        <f>VLOOKUP($A60,'Return Data'!$B$7:$R$2843,3,0)</f>
        <v>44372</v>
      </c>
      <c r="C60" s="65">
        <f>VLOOKUP($A60,'Return Data'!$B$7:$R$2843,4,0)</f>
        <v>21.6952</v>
      </c>
      <c r="D60" s="65">
        <f>VLOOKUP($A60,'Return Data'!$B$7:$R$2843,10,0)</f>
        <v>13.4146</v>
      </c>
      <c r="E60" s="66">
        <f t="shared" si="10"/>
        <v>37</v>
      </c>
      <c r="F60" s="65">
        <f>VLOOKUP($A60,'Return Data'!$B$7:$R$2843,11,0)</f>
        <v>21.2578</v>
      </c>
      <c r="G60" s="66">
        <f t="shared" si="11"/>
        <v>33</v>
      </c>
      <c r="H60" s="65">
        <f>VLOOKUP($A60,'Return Data'!$B$7:$R$2843,12,0)</f>
        <v>46.360700000000001</v>
      </c>
      <c r="I60" s="66">
        <f t="shared" si="12"/>
        <v>45</v>
      </c>
      <c r="J60" s="65">
        <f>VLOOKUP($A60,'Return Data'!$B$7:$R$2843,13,0)</f>
        <v>60.4651</v>
      </c>
      <c r="K60" s="66">
        <f t="shared" si="13"/>
        <v>38</v>
      </c>
      <c r="L60" s="65">
        <f>VLOOKUP($A60,'Return Data'!$B$7:$R$2843,17,0)</f>
        <v>20.1662</v>
      </c>
      <c r="M60" s="66">
        <f t="shared" si="18"/>
        <v>32</v>
      </c>
      <c r="N60" s="65">
        <f>VLOOKUP($A60,'Return Data'!$B$7:$R$2843,14,0)</f>
        <v>14.4786</v>
      </c>
      <c r="O60" s="66">
        <f t="shared" si="19"/>
        <v>26</v>
      </c>
      <c r="P60" s="65"/>
      <c r="Q60" s="66"/>
      <c r="R60" s="65">
        <f>VLOOKUP($A60,'Return Data'!$B$7:$R$2843,16,0)</f>
        <v>15.8451</v>
      </c>
      <c r="S60" s="67">
        <f t="shared" si="16"/>
        <v>28</v>
      </c>
    </row>
    <row r="61" spans="1:19" x14ac:dyDescent="0.3">
      <c r="A61" s="63" t="s">
        <v>216</v>
      </c>
      <c r="B61" s="64">
        <f>VLOOKUP($A61,'Return Data'!$B$7:$R$2843,3,0)</f>
        <v>44372</v>
      </c>
      <c r="C61" s="65">
        <f>VLOOKUP($A61,'Return Data'!$B$7:$R$2843,4,0)</f>
        <v>12.932600000000001</v>
      </c>
      <c r="D61" s="65">
        <f>VLOOKUP($A61,'Return Data'!$B$7:$R$2843,10,0)</f>
        <v>27.964500000000001</v>
      </c>
      <c r="E61" s="66">
        <f t="shared" si="10"/>
        <v>5</v>
      </c>
      <c r="F61" s="65">
        <f>VLOOKUP($A61,'Return Data'!$B$7:$R$2843,11,0)</f>
        <v>41.312100000000001</v>
      </c>
      <c r="G61" s="66">
        <f t="shared" si="11"/>
        <v>6</v>
      </c>
      <c r="H61" s="65">
        <f>VLOOKUP($A61,'Return Data'!$B$7:$R$2843,12,0)</f>
        <v>77.701700000000002</v>
      </c>
      <c r="I61" s="66">
        <f t="shared" si="12"/>
        <v>4</v>
      </c>
      <c r="J61" s="65">
        <f>VLOOKUP($A61,'Return Data'!$B$7:$R$2843,13,0)</f>
        <v>101.411</v>
      </c>
      <c r="K61" s="66">
        <f t="shared" si="13"/>
        <v>4</v>
      </c>
      <c r="L61" s="65">
        <f>VLOOKUP($A61,'Return Data'!$B$7:$R$2843,17,0)</f>
        <v>23.531600000000001</v>
      </c>
      <c r="M61" s="66">
        <f t="shared" si="18"/>
        <v>17</v>
      </c>
      <c r="N61" s="65"/>
      <c r="O61" s="66"/>
      <c r="P61" s="65"/>
      <c r="Q61" s="66"/>
      <c r="R61" s="65">
        <f>VLOOKUP($A61,'Return Data'!$B$7:$R$2843,16,0)</f>
        <v>8.2432999999999996</v>
      </c>
      <c r="S61" s="67">
        <f t="shared" si="16"/>
        <v>58</v>
      </c>
    </row>
    <row r="62" spans="1:19" x14ac:dyDescent="0.3">
      <c r="A62" s="63" t="s">
        <v>217</v>
      </c>
      <c r="B62" s="64">
        <f>VLOOKUP($A62,'Return Data'!$B$7:$R$2843,3,0)</f>
        <v>44372</v>
      </c>
      <c r="C62" s="65">
        <f>VLOOKUP($A62,'Return Data'!$B$7:$R$2843,4,0)</f>
        <v>14.8589</v>
      </c>
      <c r="D62" s="65">
        <f>VLOOKUP($A62,'Return Data'!$B$7:$R$2843,10,0)</f>
        <v>27.361599999999999</v>
      </c>
      <c r="E62" s="66">
        <f t="shared" si="10"/>
        <v>7</v>
      </c>
      <c r="F62" s="65">
        <f>VLOOKUP($A62,'Return Data'!$B$7:$R$2843,11,0)</f>
        <v>40.590800000000002</v>
      </c>
      <c r="G62" s="66">
        <f t="shared" si="11"/>
        <v>7</v>
      </c>
      <c r="H62" s="65">
        <f>VLOOKUP($A62,'Return Data'!$B$7:$R$2843,12,0)</f>
        <v>77.863600000000005</v>
      </c>
      <c r="I62" s="66">
        <f t="shared" si="12"/>
        <v>3</v>
      </c>
      <c r="J62" s="65">
        <f>VLOOKUP($A62,'Return Data'!$B$7:$R$2843,13,0)</f>
        <v>93.4375</v>
      </c>
      <c r="K62" s="66">
        <f t="shared" si="13"/>
        <v>7</v>
      </c>
      <c r="L62" s="65">
        <f>VLOOKUP($A62,'Return Data'!$B$7:$R$2843,17,0)</f>
        <v>23.652699999999999</v>
      </c>
      <c r="M62" s="66">
        <f t="shared" si="18"/>
        <v>16</v>
      </c>
      <c r="N62" s="65"/>
      <c r="O62" s="66"/>
      <c r="P62" s="65"/>
      <c r="Q62" s="66"/>
      <c r="R62" s="65">
        <f>VLOOKUP($A62,'Return Data'!$B$7:$R$2843,16,0)</f>
        <v>14.152799999999999</v>
      </c>
      <c r="S62" s="67">
        <f t="shared" si="16"/>
        <v>39</v>
      </c>
    </row>
    <row r="63" spans="1:19" x14ac:dyDescent="0.3">
      <c r="A63" s="63" t="s">
        <v>218</v>
      </c>
      <c r="B63" s="64">
        <f>VLOOKUP($A63,'Return Data'!$B$7:$R$2843,3,0)</f>
        <v>44372</v>
      </c>
      <c r="C63" s="65">
        <f>VLOOKUP($A63,'Return Data'!$B$7:$R$2843,4,0)</f>
        <v>27.161899999999999</v>
      </c>
      <c r="D63" s="65">
        <f>VLOOKUP($A63,'Return Data'!$B$7:$R$2843,10,0)</f>
        <v>10.1853</v>
      </c>
      <c r="E63" s="66">
        <f t="shared" si="10"/>
        <v>59</v>
      </c>
      <c r="F63" s="65">
        <f>VLOOKUP($A63,'Return Data'!$B$7:$R$2843,11,0)</f>
        <v>18.175899999999999</v>
      </c>
      <c r="G63" s="66">
        <f t="shared" si="11"/>
        <v>53</v>
      </c>
      <c r="H63" s="65">
        <f>VLOOKUP($A63,'Return Data'!$B$7:$R$2843,12,0)</f>
        <v>44.009399999999999</v>
      </c>
      <c r="I63" s="66">
        <f t="shared" si="12"/>
        <v>50</v>
      </c>
      <c r="J63" s="65">
        <f>VLOOKUP($A63,'Return Data'!$B$7:$R$2843,13,0)</f>
        <v>56.046399999999998</v>
      </c>
      <c r="K63" s="66">
        <f t="shared" si="13"/>
        <v>49</v>
      </c>
      <c r="L63" s="65">
        <f>VLOOKUP($A63,'Return Data'!$B$7:$R$2843,17,0)</f>
        <v>16.860900000000001</v>
      </c>
      <c r="M63" s="66">
        <f t="shared" si="18"/>
        <v>50</v>
      </c>
      <c r="N63" s="65">
        <f>VLOOKUP($A63,'Return Data'!$B$7:$R$2843,14,0)</f>
        <v>14.987500000000001</v>
      </c>
      <c r="O63" s="66">
        <f t="shared" ref="O63:O68" si="20">RANK(N63,N$8:N$71,0)</f>
        <v>23</v>
      </c>
      <c r="P63" s="65">
        <f>VLOOKUP($A63,'Return Data'!$B$7:$R$2843,15,0)</f>
        <v>16.168800000000001</v>
      </c>
      <c r="Q63" s="66">
        <f>RANK(P63,P$8:P$71,0)</f>
        <v>15</v>
      </c>
      <c r="R63" s="65">
        <f>VLOOKUP($A63,'Return Data'!$B$7:$R$2843,16,0)</f>
        <v>16.072800000000001</v>
      </c>
      <c r="S63" s="67">
        <f t="shared" si="16"/>
        <v>26</v>
      </c>
    </row>
    <row r="64" spans="1:19" x14ac:dyDescent="0.3">
      <c r="A64" s="63" t="s">
        <v>219</v>
      </c>
      <c r="B64" s="64">
        <f>VLOOKUP($A64,'Return Data'!$B$7:$R$2843,3,0)</f>
        <v>44372</v>
      </c>
      <c r="C64" s="65">
        <f>VLOOKUP($A64,'Return Data'!$B$7:$R$2843,4,0)</f>
        <v>112.12</v>
      </c>
      <c r="D64" s="65">
        <f>VLOOKUP($A64,'Return Data'!$B$7:$R$2843,10,0)</f>
        <v>13.758100000000001</v>
      </c>
      <c r="E64" s="66">
        <f t="shared" si="10"/>
        <v>33</v>
      </c>
      <c r="F64" s="65">
        <f>VLOOKUP($A64,'Return Data'!$B$7:$R$2843,11,0)</f>
        <v>15.994199999999999</v>
      </c>
      <c r="G64" s="66">
        <f t="shared" si="11"/>
        <v>57</v>
      </c>
      <c r="H64" s="65">
        <f>VLOOKUP($A64,'Return Data'!$B$7:$R$2843,12,0)</f>
        <v>36.448799999999999</v>
      </c>
      <c r="I64" s="66">
        <f t="shared" si="12"/>
        <v>60</v>
      </c>
      <c r="J64" s="65">
        <f>VLOOKUP($A64,'Return Data'!$B$7:$R$2843,13,0)</f>
        <v>49.9131</v>
      </c>
      <c r="K64" s="66">
        <f t="shared" si="13"/>
        <v>56</v>
      </c>
      <c r="L64" s="65">
        <f>VLOOKUP($A64,'Return Data'!$B$7:$R$2843,17,0)</f>
        <v>16.433299999999999</v>
      </c>
      <c r="M64" s="66">
        <f t="shared" si="18"/>
        <v>52</v>
      </c>
      <c r="N64" s="65">
        <f>VLOOKUP($A64,'Return Data'!$B$7:$R$2843,14,0)</f>
        <v>11.9673</v>
      </c>
      <c r="O64" s="66">
        <f t="shared" si="20"/>
        <v>38</v>
      </c>
      <c r="P64" s="65">
        <f>VLOOKUP($A64,'Return Data'!$B$7:$R$2843,15,0)</f>
        <v>15.4976</v>
      </c>
      <c r="Q64" s="66">
        <f>RANK(P64,P$8:P$71,0)</f>
        <v>19</v>
      </c>
      <c r="R64" s="65">
        <f>VLOOKUP($A64,'Return Data'!$B$7:$R$2843,16,0)</f>
        <v>13.3599</v>
      </c>
      <c r="S64" s="67">
        <f t="shared" si="16"/>
        <v>46</v>
      </c>
    </row>
    <row r="65" spans="1:19" x14ac:dyDescent="0.3">
      <c r="A65" s="63" t="s">
        <v>220</v>
      </c>
      <c r="B65" s="64">
        <f>VLOOKUP($A65,'Return Data'!$B$7:$R$2843,3,0)</f>
        <v>44372</v>
      </c>
      <c r="C65" s="65">
        <f>VLOOKUP($A65,'Return Data'!$B$7:$R$2843,4,0)</f>
        <v>38.67</v>
      </c>
      <c r="D65" s="65">
        <f>VLOOKUP($A65,'Return Data'!$B$7:$R$2843,10,0)</f>
        <v>13.902799999999999</v>
      </c>
      <c r="E65" s="66">
        <f t="shared" si="10"/>
        <v>32</v>
      </c>
      <c r="F65" s="65">
        <f>VLOOKUP($A65,'Return Data'!$B$7:$R$2843,11,0)</f>
        <v>20.392299999999999</v>
      </c>
      <c r="G65" s="66">
        <f t="shared" si="11"/>
        <v>40</v>
      </c>
      <c r="H65" s="65">
        <f>VLOOKUP($A65,'Return Data'!$B$7:$R$2843,12,0)</f>
        <v>46.866700000000002</v>
      </c>
      <c r="I65" s="66">
        <f t="shared" si="12"/>
        <v>43</v>
      </c>
      <c r="J65" s="65">
        <f>VLOOKUP($A65,'Return Data'!$B$7:$R$2843,13,0)</f>
        <v>61.259399999999999</v>
      </c>
      <c r="K65" s="66">
        <f t="shared" si="13"/>
        <v>33</v>
      </c>
      <c r="L65" s="65">
        <f>VLOOKUP($A65,'Return Data'!$B$7:$R$2843,17,0)</f>
        <v>23.037700000000001</v>
      </c>
      <c r="M65" s="66">
        <f t="shared" si="18"/>
        <v>20</v>
      </c>
      <c r="N65" s="65">
        <f>VLOOKUP($A65,'Return Data'!$B$7:$R$2843,14,0)</f>
        <v>17.038799999999998</v>
      </c>
      <c r="O65" s="66">
        <f t="shared" si="20"/>
        <v>12</v>
      </c>
      <c r="P65" s="65">
        <f>VLOOKUP($A65,'Return Data'!$B$7:$R$2843,15,0)</f>
        <v>14.846500000000001</v>
      </c>
      <c r="Q65" s="66">
        <f>RANK(P65,P$8:P$71,0)</f>
        <v>23</v>
      </c>
      <c r="R65" s="65">
        <f>VLOOKUP($A65,'Return Data'!$B$7:$R$2843,16,0)</f>
        <v>13.5762</v>
      </c>
      <c r="S65" s="67">
        <f t="shared" si="16"/>
        <v>44</v>
      </c>
    </row>
    <row r="66" spans="1:19" x14ac:dyDescent="0.3">
      <c r="A66" s="63" t="s">
        <v>221</v>
      </c>
      <c r="B66" s="64">
        <f>VLOOKUP($A66,'Return Data'!$B$7:$R$2843,3,0)</f>
        <v>44372</v>
      </c>
      <c r="C66" s="65">
        <f>VLOOKUP($A66,'Return Data'!$B$7:$R$2843,4,0)</f>
        <v>21.377400000000002</v>
      </c>
      <c r="D66" s="65">
        <f>VLOOKUP($A66,'Return Data'!$B$7:$R$2843,10,0)</f>
        <v>15.988</v>
      </c>
      <c r="E66" s="66">
        <f t="shared" si="10"/>
        <v>17</v>
      </c>
      <c r="F66" s="65">
        <f>VLOOKUP($A66,'Return Data'!$B$7:$R$2843,11,0)</f>
        <v>30.747</v>
      </c>
      <c r="G66" s="66">
        <f t="shared" si="11"/>
        <v>12</v>
      </c>
      <c r="H66" s="65">
        <f>VLOOKUP($A66,'Return Data'!$B$7:$R$2843,12,0)</f>
        <v>58.205800000000004</v>
      </c>
      <c r="I66" s="66">
        <f t="shared" si="12"/>
        <v>14</v>
      </c>
      <c r="J66" s="65">
        <f>VLOOKUP($A66,'Return Data'!$B$7:$R$2843,13,0)</f>
        <v>73.400999999999996</v>
      </c>
      <c r="K66" s="66">
        <f t="shared" si="13"/>
        <v>17</v>
      </c>
      <c r="L66" s="65">
        <f>VLOOKUP($A66,'Return Data'!$B$7:$R$2843,17,0)</f>
        <v>22.2471</v>
      </c>
      <c r="M66" s="66">
        <f t="shared" si="18"/>
        <v>24</v>
      </c>
      <c r="N66" s="65">
        <f>VLOOKUP($A66,'Return Data'!$B$7:$R$2843,14,0)</f>
        <v>15</v>
      </c>
      <c r="O66" s="66">
        <f t="shared" si="20"/>
        <v>22</v>
      </c>
      <c r="P66" s="65"/>
      <c r="Q66" s="66"/>
      <c r="R66" s="65">
        <f>VLOOKUP($A66,'Return Data'!$B$7:$R$2843,16,0)</f>
        <v>15.599299999999999</v>
      </c>
      <c r="S66" s="67">
        <f t="shared" si="16"/>
        <v>31</v>
      </c>
    </row>
    <row r="67" spans="1:19" x14ac:dyDescent="0.3">
      <c r="A67" s="63" t="s">
        <v>222</v>
      </c>
      <c r="B67" s="64">
        <f>VLOOKUP($A67,'Return Data'!$B$7:$R$2843,3,0)</f>
        <v>44372</v>
      </c>
      <c r="C67" s="65">
        <f>VLOOKUP($A67,'Return Data'!$B$7:$R$2843,4,0)</f>
        <v>15.4682</v>
      </c>
      <c r="D67" s="65">
        <f>VLOOKUP($A67,'Return Data'!$B$7:$R$2843,10,0)</f>
        <v>17.346900000000002</v>
      </c>
      <c r="E67" s="66">
        <f t="shared" si="10"/>
        <v>14</v>
      </c>
      <c r="F67" s="65">
        <f>VLOOKUP($A67,'Return Data'!$B$7:$R$2843,11,0)</f>
        <v>31.9801</v>
      </c>
      <c r="G67" s="66">
        <f t="shared" si="11"/>
        <v>10</v>
      </c>
      <c r="H67" s="65">
        <f>VLOOKUP($A67,'Return Data'!$B$7:$R$2843,12,0)</f>
        <v>63.3735</v>
      </c>
      <c r="I67" s="66">
        <f t="shared" si="12"/>
        <v>10</v>
      </c>
      <c r="J67" s="65">
        <f>VLOOKUP($A67,'Return Data'!$B$7:$R$2843,13,0)</f>
        <v>72.071600000000004</v>
      </c>
      <c r="K67" s="66">
        <f t="shared" si="13"/>
        <v>18</v>
      </c>
      <c r="L67" s="65">
        <f>VLOOKUP($A67,'Return Data'!$B$7:$R$2843,17,0)</f>
        <v>18.267700000000001</v>
      </c>
      <c r="M67" s="66">
        <f t="shared" si="18"/>
        <v>40</v>
      </c>
      <c r="N67" s="65">
        <f>VLOOKUP($A67,'Return Data'!$B$7:$R$2843,14,0)</f>
        <v>13.3436</v>
      </c>
      <c r="O67" s="66">
        <f t="shared" si="20"/>
        <v>32</v>
      </c>
      <c r="P67" s="65"/>
      <c r="Q67" s="66"/>
      <c r="R67" s="65">
        <f>VLOOKUP($A67,'Return Data'!$B$7:$R$2843,16,0)</f>
        <v>10.381</v>
      </c>
      <c r="S67" s="67">
        <f t="shared" si="16"/>
        <v>54</v>
      </c>
    </row>
    <row r="68" spans="1:19" x14ac:dyDescent="0.3">
      <c r="A68" s="63" t="s">
        <v>223</v>
      </c>
      <c r="B68" s="64">
        <f>VLOOKUP($A68,'Return Data'!$B$7:$R$2843,3,0)</f>
        <v>44372</v>
      </c>
      <c r="C68" s="65">
        <f>VLOOKUP($A68,'Return Data'!$B$7:$R$2843,4,0)</f>
        <v>14.385999999999999</v>
      </c>
      <c r="D68" s="65">
        <f>VLOOKUP($A68,'Return Data'!$B$7:$R$2843,10,0)</f>
        <v>16.758099999999999</v>
      </c>
      <c r="E68" s="66">
        <f t="shared" si="10"/>
        <v>16</v>
      </c>
      <c r="F68" s="65">
        <f>VLOOKUP($A68,'Return Data'!$B$7:$R$2843,11,0)</f>
        <v>31.3142</v>
      </c>
      <c r="G68" s="66">
        <f t="shared" si="11"/>
        <v>11</v>
      </c>
      <c r="H68" s="65">
        <f>VLOOKUP($A68,'Return Data'!$B$7:$R$2843,12,0)</f>
        <v>61.368499999999997</v>
      </c>
      <c r="I68" s="66">
        <f t="shared" si="12"/>
        <v>11</v>
      </c>
      <c r="J68" s="65">
        <f>VLOOKUP($A68,'Return Data'!$B$7:$R$2843,13,0)</f>
        <v>69.157499999999999</v>
      </c>
      <c r="K68" s="66">
        <f t="shared" si="13"/>
        <v>21</v>
      </c>
      <c r="L68" s="65">
        <f>VLOOKUP($A68,'Return Data'!$B$7:$R$2843,17,0)</f>
        <v>18.721</v>
      </c>
      <c r="M68" s="66">
        <f t="shared" si="18"/>
        <v>39</v>
      </c>
      <c r="N68" s="65">
        <f>VLOOKUP($A68,'Return Data'!$B$7:$R$2843,14,0)</f>
        <v>14.2919</v>
      </c>
      <c r="O68" s="66">
        <f t="shared" si="20"/>
        <v>27</v>
      </c>
      <c r="P68" s="65"/>
      <c r="Q68" s="66"/>
      <c r="R68" s="65">
        <f>VLOOKUP($A68,'Return Data'!$B$7:$R$2843,16,0)</f>
        <v>8.9473000000000003</v>
      </c>
      <c r="S68" s="67">
        <f t="shared" si="16"/>
        <v>56</v>
      </c>
    </row>
    <row r="69" spans="1:19" x14ac:dyDescent="0.3">
      <c r="A69" s="63" t="s">
        <v>224</v>
      </c>
      <c r="B69" s="64">
        <f>VLOOKUP($A69,'Return Data'!$B$7:$R$2843,3,0)</f>
        <v>44372</v>
      </c>
      <c r="C69" s="65">
        <f>VLOOKUP($A69,'Return Data'!$B$7:$R$2843,4,0)</f>
        <v>11.734999999999999</v>
      </c>
      <c r="D69" s="65">
        <f>VLOOKUP($A69,'Return Data'!$B$7:$R$2843,10,0)</f>
        <v>10.0235</v>
      </c>
      <c r="E69" s="66">
        <f t="shared" si="10"/>
        <v>60</v>
      </c>
      <c r="F69" s="65">
        <f>VLOOKUP($A69,'Return Data'!$B$7:$R$2843,11,0)</f>
        <v>18.134399999999999</v>
      </c>
      <c r="G69" s="66">
        <f t="shared" si="11"/>
        <v>54</v>
      </c>
      <c r="H69" s="65">
        <f>VLOOKUP($A69,'Return Data'!$B$7:$R$2843,12,0)</f>
        <v>40.110999999999997</v>
      </c>
      <c r="I69" s="66">
        <f t="shared" si="12"/>
        <v>55</v>
      </c>
      <c r="J69" s="65">
        <f>VLOOKUP($A69,'Return Data'!$B$7:$R$2843,13,0)</f>
        <v>47.712299999999999</v>
      </c>
      <c r="K69" s="66">
        <f t="shared" si="13"/>
        <v>59</v>
      </c>
      <c r="L69" s="65">
        <f>VLOOKUP($A69,'Return Data'!$B$7:$R$2843,17,0)</f>
        <v>16.535699999999999</v>
      </c>
      <c r="M69" s="66">
        <f t="shared" si="18"/>
        <v>51</v>
      </c>
      <c r="N69" s="65"/>
      <c r="O69" s="66"/>
      <c r="P69" s="65"/>
      <c r="Q69" s="66"/>
      <c r="R69" s="65">
        <f>VLOOKUP($A69,'Return Data'!$B$7:$R$2843,16,0)</f>
        <v>4.7670000000000003</v>
      </c>
      <c r="S69" s="67">
        <f t="shared" si="16"/>
        <v>64</v>
      </c>
    </row>
    <row r="70" spans="1:19" x14ac:dyDescent="0.3">
      <c r="A70" s="63" t="s">
        <v>225</v>
      </c>
      <c r="B70" s="64">
        <f>VLOOKUP($A70,'Return Data'!$B$7:$R$2843,3,0)</f>
        <v>44372</v>
      </c>
      <c r="C70" s="65">
        <f>VLOOKUP($A70,'Return Data'!$B$7:$R$2843,4,0)</f>
        <v>12.2204</v>
      </c>
      <c r="D70" s="65">
        <f>VLOOKUP($A70,'Return Data'!$B$7:$R$2843,10,0)</f>
        <v>9.9797999999999991</v>
      </c>
      <c r="E70" s="66">
        <f t="shared" si="10"/>
        <v>61</v>
      </c>
      <c r="F70" s="65">
        <f>VLOOKUP($A70,'Return Data'!$B$7:$R$2843,11,0)</f>
        <v>17.758600000000001</v>
      </c>
      <c r="G70" s="66">
        <f t="shared" si="11"/>
        <v>55</v>
      </c>
      <c r="H70" s="65">
        <f>VLOOKUP($A70,'Return Data'!$B$7:$R$2843,12,0)</f>
        <v>39.530999999999999</v>
      </c>
      <c r="I70" s="66">
        <f t="shared" si="12"/>
        <v>57</v>
      </c>
      <c r="J70" s="65">
        <f>VLOOKUP($A70,'Return Data'!$B$7:$R$2843,13,0)</f>
        <v>46.849800000000002</v>
      </c>
      <c r="K70" s="66">
        <f t="shared" si="13"/>
        <v>60</v>
      </c>
      <c r="L70" s="65">
        <f>VLOOKUP($A70,'Return Data'!$B$7:$R$2843,17,0)</f>
        <v>17.2669</v>
      </c>
      <c r="M70" s="66">
        <f t="shared" si="18"/>
        <v>47</v>
      </c>
      <c r="N70" s="65"/>
      <c r="O70" s="66"/>
      <c r="P70" s="65"/>
      <c r="Q70" s="66"/>
      <c r="R70" s="65">
        <f>VLOOKUP($A70,'Return Data'!$B$7:$R$2843,16,0)</f>
        <v>6.3655999999999997</v>
      </c>
      <c r="S70" s="67">
        <f t="shared" si="16"/>
        <v>62</v>
      </c>
    </row>
    <row r="71" spans="1:19" x14ac:dyDescent="0.3">
      <c r="A71" s="63" t="s">
        <v>226</v>
      </c>
      <c r="B71" s="64">
        <f>VLOOKUP($A71,'Return Data'!$B$7:$R$2843,3,0)</f>
        <v>44372</v>
      </c>
      <c r="C71" s="65">
        <f>VLOOKUP($A71,'Return Data'!$B$7:$R$2843,4,0)</f>
        <v>138.8279</v>
      </c>
      <c r="D71" s="65">
        <f>VLOOKUP($A71,'Return Data'!$B$7:$R$2843,10,0)</f>
        <v>12.697800000000001</v>
      </c>
      <c r="E71" s="66">
        <f t="shared" si="10"/>
        <v>43</v>
      </c>
      <c r="F71" s="65">
        <f>VLOOKUP($A71,'Return Data'!$B$7:$R$2843,11,0)</f>
        <v>19.396000000000001</v>
      </c>
      <c r="G71" s="66">
        <f t="shared" si="11"/>
        <v>44</v>
      </c>
      <c r="H71" s="65">
        <f>VLOOKUP($A71,'Return Data'!$B$7:$R$2843,12,0)</f>
        <v>51.400799999999997</v>
      </c>
      <c r="I71" s="66">
        <f t="shared" si="12"/>
        <v>25</v>
      </c>
      <c r="J71" s="65">
        <f>VLOOKUP($A71,'Return Data'!$B$7:$R$2843,13,0)</f>
        <v>60.790199999999999</v>
      </c>
      <c r="K71" s="66">
        <f t="shared" si="13"/>
        <v>36</v>
      </c>
      <c r="L71" s="65">
        <f>VLOOKUP($A71,'Return Data'!$B$7:$R$2843,17,0)</f>
        <v>23.299199999999999</v>
      </c>
      <c r="M71" s="66">
        <f t="shared" si="18"/>
        <v>19</v>
      </c>
      <c r="N71" s="65">
        <f>VLOOKUP($A71,'Return Data'!$B$7:$R$2843,14,0)</f>
        <v>16.529</v>
      </c>
      <c r="O71" s="66">
        <f>RANK(N71,N$8:N$71,0)</f>
        <v>14</v>
      </c>
      <c r="P71" s="65">
        <f>VLOOKUP($A71,'Return Data'!$B$7:$R$2843,15,0)</f>
        <v>15.866099999999999</v>
      </c>
      <c r="Q71" s="66">
        <f>RANK(P71,P$8:P$71,0)</f>
        <v>17</v>
      </c>
      <c r="R71" s="65">
        <f>VLOOKUP($A71,'Return Data'!$B$7:$R$2843,16,0)</f>
        <v>14.9826</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15.288760937499998</v>
      </c>
      <c r="E73" s="74"/>
      <c r="F73" s="75">
        <f>AVERAGE(F8:F71)</f>
        <v>24.050698437499999</v>
      </c>
      <c r="G73" s="74"/>
      <c r="H73" s="75">
        <f>AVERAGE(H8:H71)</f>
        <v>51.651046875000006</v>
      </c>
      <c r="I73" s="74"/>
      <c r="J73" s="75">
        <f>AVERAGE(J8:J71)</f>
        <v>65.847195312499991</v>
      </c>
      <c r="K73" s="74"/>
      <c r="L73" s="75">
        <f>AVERAGE(L8:L71)</f>
        <v>21.637747540983611</v>
      </c>
      <c r="M73" s="74"/>
      <c r="N73" s="75">
        <f>AVERAGE(N8:N71)</f>
        <v>14.920949019607846</v>
      </c>
      <c r="O73" s="74"/>
      <c r="P73" s="75">
        <f>AVERAGE(P8:P71)</f>
        <v>15.987740540540546</v>
      </c>
      <c r="Q73" s="74"/>
      <c r="R73" s="75">
        <f>AVERAGE(R8:R71)</f>
        <v>15.234443749999999</v>
      </c>
      <c r="S73" s="76"/>
    </row>
    <row r="74" spans="1:19" x14ac:dyDescent="0.3">
      <c r="A74" s="73" t="s">
        <v>28</v>
      </c>
      <c r="B74" s="74"/>
      <c r="C74" s="74"/>
      <c r="D74" s="75">
        <f>MIN(D8:D71)</f>
        <v>6.4574999999999996</v>
      </c>
      <c r="E74" s="74"/>
      <c r="F74" s="75">
        <f>MIN(F8:F71)</f>
        <v>9.6105999999999998</v>
      </c>
      <c r="G74" s="74"/>
      <c r="H74" s="75">
        <f>MIN(H8:H71)</f>
        <v>28.790500000000002</v>
      </c>
      <c r="I74" s="74"/>
      <c r="J74" s="75">
        <f>MIN(J8:J71)</f>
        <v>35.345300000000002</v>
      </c>
      <c r="K74" s="74"/>
      <c r="L74" s="75">
        <f>MIN(L8:L71)</f>
        <v>11.024900000000001</v>
      </c>
      <c r="M74" s="74"/>
      <c r="N74" s="75">
        <f>MIN(N8:N71)</f>
        <v>7.6123000000000003</v>
      </c>
      <c r="O74" s="74"/>
      <c r="P74" s="75">
        <f>MIN(P8:P71)</f>
        <v>9.8117999999999999</v>
      </c>
      <c r="Q74" s="74"/>
      <c r="R74" s="75">
        <f>MIN(R8:R71)</f>
        <v>4.7670000000000003</v>
      </c>
      <c r="S74" s="76"/>
    </row>
    <row r="75" spans="1:19" ht="15" thickBot="1" x14ac:dyDescent="0.35">
      <c r="A75" s="77" t="s">
        <v>29</v>
      </c>
      <c r="B75" s="78"/>
      <c r="C75" s="78"/>
      <c r="D75" s="79">
        <f>MAX(D8:D71)</f>
        <v>31.791499999999999</v>
      </c>
      <c r="E75" s="78"/>
      <c r="F75" s="79">
        <f>MAX(F8:F71)</f>
        <v>48.592300000000002</v>
      </c>
      <c r="G75" s="78"/>
      <c r="H75" s="79">
        <f>MAX(H8:H71)</f>
        <v>84.266599999999997</v>
      </c>
      <c r="I75" s="78"/>
      <c r="J75" s="79">
        <f>MAX(J8:J71)</f>
        <v>114.1383</v>
      </c>
      <c r="K75" s="78"/>
      <c r="L75" s="79">
        <f>MAX(L8:L71)</f>
        <v>47.1357</v>
      </c>
      <c r="M75" s="78"/>
      <c r="N75" s="79">
        <f>MAX(N8:N71)</f>
        <v>31.490300000000001</v>
      </c>
      <c r="O75" s="78"/>
      <c r="P75" s="79">
        <f>MAX(P8:P71)</f>
        <v>25.0563</v>
      </c>
      <c r="Q75" s="78"/>
      <c r="R75" s="79">
        <f>MAX(R8:R71)</f>
        <v>29.517399999999999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44372</v>
      </c>
      <c r="C8" s="65">
        <f>VLOOKUP($A8,'Return Data'!$B$7:$R$2843,4,0)</f>
        <v>48.98</v>
      </c>
      <c r="D8" s="65">
        <f>VLOOKUP($A8,'Return Data'!$B$7:$R$2843,10,0)</f>
        <v>6.2702999999999998</v>
      </c>
      <c r="E8" s="66">
        <f t="shared" ref="E8:E39" si="0">RANK(D8,D$8:D$73,0)</f>
        <v>66</v>
      </c>
      <c r="F8" s="65">
        <f>VLOOKUP($A8,'Return Data'!$B$7:$R$2843,11,0)</f>
        <v>9.2571999999999992</v>
      </c>
      <c r="G8" s="66">
        <f t="shared" ref="G8:G39" si="1">RANK(F8,F$8:F$73,0)</f>
        <v>66</v>
      </c>
      <c r="H8" s="65">
        <f>VLOOKUP($A8,'Return Data'!$B$7:$R$2843,12,0)</f>
        <v>28.152799999999999</v>
      </c>
      <c r="I8" s="66">
        <f t="shared" ref="I8:I39" si="2">RANK(H8,H$8:H$73,0)</f>
        <v>66</v>
      </c>
      <c r="J8" s="65">
        <f>VLOOKUP($A8,'Return Data'!$B$7:$R$2843,13,0)</f>
        <v>34.486499999999999</v>
      </c>
      <c r="K8" s="66">
        <f t="shared" ref="K8:K39" si="3">RANK(J8,J$8:J$73,0)</f>
        <v>66</v>
      </c>
      <c r="L8" s="65">
        <f>VLOOKUP($A8,'Return Data'!$B$7:$R$2843,17,0)</f>
        <v>13.4078</v>
      </c>
      <c r="M8" s="66">
        <f t="shared" ref="M8:M28" si="4">RANK(L8,L$8:L$73,0)</f>
        <v>60</v>
      </c>
      <c r="N8" s="65">
        <f>VLOOKUP($A8,'Return Data'!$B$7:$R$2843,14,0)</f>
        <v>7.4992000000000001</v>
      </c>
      <c r="O8" s="66">
        <f>RANK(N8,N$8:N$73,0)</f>
        <v>51</v>
      </c>
      <c r="P8" s="65">
        <f>VLOOKUP($A8,'Return Data'!$B$7:$R$2843,15,0)</f>
        <v>12.1418</v>
      </c>
      <c r="Q8" s="66">
        <f>RANK(P8,P$8:P$73,0)</f>
        <v>34</v>
      </c>
      <c r="R8" s="65">
        <f>VLOOKUP($A8,'Return Data'!$B$7:$R$2843,16,0)</f>
        <v>11.383900000000001</v>
      </c>
      <c r="S8" s="67">
        <f t="shared" ref="S8:S39" si="5">RANK(R8,R$8:R$73,0)</f>
        <v>51</v>
      </c>
    </row>
    <row r="9" spans="1:20" x14ac:dyDescent="0.3">
      <c r="A9" s="63" t="s">
        <v>267</v>
      </c>
      <c r="B9" s="64">
        <f>VLOOKUP($A9,'Return Data'!$B$7:$R$2843,3,0)</f>
        <v>44372</v>
      </c>
      <c r="C9" s="65">
        <f>VLOOKUP($A9,'Return Data'!$B$7:$R$2843,4,0)</f>
        <v>40.08</v>
      </c>
      <c r="D9" s="65">
        <f>VLOOKUP($A9,'Return Data'!$B$7:$R$2843,10,0)</f>
        <v>6.5674000000000001</v>
      </c>
      <c r="E9" s="66">
        <f t="shared" si="0"/>
        <v>65</v>
      </c>
      <c r="F9" s="65">
        <f>VLOOKUP($A9,'Return Data'!$B$7:$R$2843,11,0)</f>
        <v>9.4184999999999999</v>
      </c>
      <c r="G9" s="66">
        <f t="shared" si="1"/>
        <v>65</v>
      </c>
      <c r="H9" s="65">
        <f>VLOOKUP($A9,'Return Data'!$B$7:$R$2843,12,0)</f>
        <v>28.461500000000001</v>
      </c>
      <c r="I9" s="66">
        <f t="shared" si="2"/>
        <v>65</v>
      </c>
      <c r="J9" s="65">
        <f>VLOOKUP($A9,'Return Data'!$B$7:$R$2843,13,0)</f>
        <v>34.813299999999998</v>
      </c>
      <c r="K9" s="66">
        <f t="shared" si="3"/>
        <v>65</v>
      </c>
      <c r="L9" s="65">
        <f>VLOOKUP($A9,'Return Data'!$B$7:$R$2843,17,0)</f>
        <v>14.2951</v>
      </c>
      <c r="M9" s="66">
        <f t="shared" si="4"/>
        <v>56</v>
      </c>
      <c r="N9" s="65">
        <f>VLOOKUP($A9,'Return Data'!$B$7:$R$2843,14,0)</f>
        <v>8.33</v>
      </c>
      <c r="O9" s="66">
        <f>RANK(N9,N$8:N$73,0)</f>
        <v>47</v>
      </c>
      <c r="P9" s="65">
        <f>VLOOKUP($A9,'Return Data'!$B$7:$R$2843,15,0)</f>
        <v>12.8544</v>
      </c>
      <c r="Q9" s="66">
        <f>RANK(P9,P$8:P$73,0)</f>
        <v>30</v>
      </c>
      <c r="R9" s="65">
        <f>VLOOKUP($A9,'Return Data'!$B$7:$R$2843,16,0)</f>
        <v>11.1021</v>
      </c>
      <c r="S9" s="67">
        <f t="shared" si="5"/>
        <v>53</v>
      </c>
    </row>
    <row r="10" spans="1:20" x14ac:dyDescent="0.3">
      <c r="A10" s="63" t="s">
        <v>268</v>
      </c>
      <c r="B10" s="64">
        <f>VLOOKUP($A10,'Return Data'!$B$7:$R$2843,3,0)</f>
        <v>44372</v>
      </c>
      <c r="C10" s="65">
        <f>VLOOKUP($A10,'Return Data'!$B$7:$R$2843,4,0)</f>
        <v>66.604699999999994</v>
      </c>
      <c r="D10" s="65">
        <f>VLOOKUP($A10,'Return Data'!$B$7:$R$2843,10,0)</f>
        <v>12.1046</v>
      </c>
      <c r="E10" s="66">
        <f t="shared" si="0"/>
        <v>47</v>
      </c>
      <c r="F10" s="65">
        <f>VLOOKUP($A10,'Return Data'!$B$7:$R$2843,11,0)</f>
        <v>14.3161</v>
      </c>
      <c r="G10" s="66">
        <f t="shared" si="1"/>
        <v>61</v>
      </c>
      <c r="H10" s="65">
        <f>VLOOKUP($A10,'Return Data'!$B$7:$R$2843,12,0)</f>
        <v>47.234400000000001</v>
      </c>
      <c r="I10" s="66">
        <f t="shared" si="2"/>
        <v>38</v>
      </c>
      <c r="J10" s="65">
        <f>VLOOKUP($A10,'Return Data'!$B$7:$R$2843,13,0)</f>
        <v>53.459299999999999</v>
      </c>
      <c r="K10" s="66">
        <f t="shared" si="3"/>
        <v>54</v>
      </c>
      <c r="L10" s="65">
        <f>VLOOKUP($A10,'Return Data'!$B$7:$R$2843,17,0)</f>
        <v>20.924099999999999</v>
      </c>
      <c r="M10" s="66">
        <f t="shared" si="4"/>
        <v>25</v>
      </c>
      <c r="N10" s="65">
        <f>VLOOKUP($A10,'Return Data'!$B$7:$R$2843,14,0)</f>
        <v>15.4948</v>
      </c>
      <c r="O10" s="66">
        <f>RANK(N10,N$8:N$73,0)</f>
        <v>15</v>
      </c>
      <c r="P10" s="65">
        <f>VLOOKUP($A10,'Return Data'!$B$7:$R$2843,15,0)</f>
        <v>16.843299999999999</v>
      </c>
      <c r="Q10" s="66">
        <f>RANK(P10,P$8:P$73,0)</f>
        <v>9</v>
      </c>
      <c r="R10" s="65">
        <f>VLOOKUP($A10,'Return Data'!$B$7:$R$2843,16,0)</f>
        <v>17.9328</v>
      </c>
      <c r="S10" s="67">
        <f t="shared" si="5"/>
        <v>17</v>
      </c>
    </row>
    <row r="11" spans="1:20" x14ac:dyDescent="0.3">
      <c r="A11" s="63" t="s">
        <v>269</v>
      </c>
      <c r="B11" s="64">
        <f>VLOOKUP($A11,'Return Data'!$B$7:$R$2843,3,0)</f>
        <v>44372</v>
      </c>
      <c r="C11" s="65">
        <f>VLOOKUP($A11,'Return Data'!$B$7:$R$2843,4,0)</f>
        <v>62.05</v>
      </c>
      <c r="D11" s="65">
        <f>VLOOKUP($A11,'Return Data'!$B$7:$R$2843,10,0)</f>
        <v>12.4298</v>
      </c>
      <c r="E11" s="66">
        <f t="shared" si="0"/>
        <v>45</v>
      </c>
      <c r="F11" s="65">
        <f>VLOOKUP($A11,'Return Data'!$B$7:$R$2843,11,0)</f>
        <v>20.0426</v>
      </c>
      <c r="G11" s="66">
        <f t="shared" si="1"/>
        <v>42</v>
      </c>
      <c r="H11" s="65">
        <f>VLOOKUP($A11,'Return Data'!$B$7:$R$2843,12,0)</f>
        <v>46</v>
      </c>
      <c r="I11" s="66">
        <f t="shared" si="2"/>
        <v>46</v>
      </c>
      <c r="J11" s="65">
        <f>VLOOKUP($A11,'Return Data'!$B$7:$R$2843,13,0)</f>
        <v>60.046399999999998</v>
      </c>
      <c r="K11" s="66">
        <f t="shared" si="3"/>
        <v>34</v>
      </c>
      <c r="L11" s="65">
        <f>VLOOKUP($A11,'Return Data'!$B$7:$R$2843,17,0)</f>
        <v>18.376300000000001</v>
      </c>
      <c r="M11" s="66">
        <f t="shared" si="4"/>
        <v>39</v>
      </c>
      <c r="N11" s="65">
        <f>VLOOKUP($A11,'Return Data'!$B$7:$R$2843,14,0)</f>
        <v>10.8597</v>
      </c>
      <c r="O11" s="66">
        <f>RANK(N11,N$8:N$73,0)</f>
        <v>41</v>
      </c>
      <c r="P11" s="65">
        <f>VLOOKUP($A11,'Return Data'!$B$7:$R$2843,15,0)</f>
        <v>12.222</v>
      </c>
      <c r="Q11" s="66">
        <f>RANK(P11,P$8:P$73,0)</f>
        <v>33</v>
      </c>
      <c r="R11" s="65">
        <f>VLOOKUP($A11,'Return Data'!$B$7:$R$2843,16,0)</f>
        <v>7.6763000000000003</v>
      </c>
      <c r="S11" s="67">
        <f t="shared" si="5"/>
        <v>58</v>
      </c>
    </row>
    <row r="12" spans="1:20" x14ac:dyDescent="0.3">
      <c r="A12" s="63" t="s">
        <v>270</v>
      </c>
      <c r="B12" s="64">
        <f>VLOOKUP($A12,'Return Data'!$B$7:$R$2843,3,0)</f>
        <v>44372</v>
      </c>
      <c r="C12" s="65">
        <f>VLOOKUP($A12,'Return Data'!$B$7:$R$2843,4,0)</f>
        <v>55.201000000000001</v>
      </c>
      <c r="D12" s="65">
        <f>VLOOKUP($A12,'Return Data'!$B$7:$R$2843,10,0)</f>
        <v>10.4992</v>
      </c>
      <c r="E12" s="66">
        <f t="shared" si="0"/>
        <v>60</v>
      </c>
      <c r="F12" s="65">
        <f>VLOOKUP($A12,'Return Data'!$B$7:$R$2843,11,0)</f>
        <v>15.5002</v>
      </c>
      <c r="G12" s="66">
        <f t="shared" si="1"/>
        <v>59</v>
      </c>
      <c r="H12" s="65">
        <f>VLOOKUP($A12,'Return Data'!$B$7:$R$2843,12,0)</f>
        <v>39.4634</v>
      </c>
      <c r="I12" s="66">
        <f t="shared" si="2"/>
        <v>57</v>
      </c>
      <c r="J12" s="65">
        <f>VLOOKUP($A12,'Return Data'!$B$7:$R$2843,13,0)</f>
        <v>49.296799999999998</v>
      </c>
      <c r="K12" s="66">
        <f t="shared" si="3"/>
        <v>57</v>
      </c>
      <c r="L12" s="65">
        <f>VLOOKUP($A12,'Return Data'!$B$7:$R$2843,17,0)</f>
        <v>19.194800000000001</v>
      </c>
      <c r="M12" s="66">
        <f t="shared" si="4"/>
        <v>35</v>
      </c>
      <c r="N12" s="65">
        <f>VLOOKUP($A12,'Return Data'!$B$7:$R$2843,14,0)</f>
        <v>14.7286</v>
      </c>
      <c r="O12" s="66">
        <f>RANK(N12,N$8:N$73,0)</f>
        <v>19</v>
      </c>
      <c r="P12" s="65">
        <f>VLOOKUP($A12,'Return Data'!$B$7:$R$2843,15,0)</f>
        <v>13.6012</v>
      </c>
      <c r="Q12" s="66">
        <f>RANK(P12,P$8:P$73,0)</f>
        <v>25</v>
      </c>
      <c r="R12" s="65">
        <f>VLOOKUP($A12,'Return Data'!$B$7:$R$2843,16,0)</f>
        <v>11.6686</v>
      </c>
      <c r="S12" s="67">
        <f t="shared" si="5"/>
        <v>48</v>
      </c>
    </row>
    <row r="13" spans="1:20" x14ac:dyDescent="0.3">
      <c r="A13" s="63" t="s">
        <v>271</v>
      </c>
      <c r="B13" s="64">
        <f>VLOOKUP($A13,'Return Data'!$B$7:$R$2843,3,0)</f>
        <v>44372</v>
      </c>
      <c r="C13" s="65">
        <f>VLOOKUP($A13,'Return Data'!$B$7:$R$2843,4,0)</f>
        <v>15.13</v>
      </c>
      <c r="D13" s="65">
        <f>VLOOKUP($A13,'Return Data'!$B$7:$R$2843,10,0)</f>
        <v>18.853100000000001</v>
      </c>
      <c r="E13" s="66">
        <f t="shared" si="0"/>
        <v>10</v>
      </c>
      <c r="F13" s="65">
        <f>VLOOKUP($A13,'Return Data'!$B$7:$R$2843,11,0)</f>
        <v>27.787199999999999</v>
      </c>
      <c r="G13" s="66">
        <f t="shared" si="1"/>
        <v>15</v>
      </c>
      <c r="H13" s="65">
        <f>VLOOKUP($A13,'Return Data'!$B$7:$R$2843,12,0)</f>
        <v>50.397599999999997</v>
      </c>
      <c r="I13" s="66">
        <f t="shared" si="2"/>
        <v>28</v>
      </c>
      <c r="J13" s="65">
        <f>VLOOKUP($A13,'Return Data'!$B$7:$R$2843,13,0)</f>
        <v>75.318700000000007</v>
      </c>
      <c r="K13" s="66">
        <f t="shared" si="3"/>
        <v>13</v>
      </c>
      <c r="L13" s="65">
        <f>VLOOKUP($A13,'Return Data'!$B$7:$R$2843,17,0)</f>
        <v>34.074800000000003</v>
      </c>
      <c r="M13" s="66">
        <f t="shared" si="4"/>
        <v>5</v>
      </c>
      <c r="N13" s="65"/>
      <c r="O13" s="66"/>
      <c r="P13" s="65"/>
      <c r="Q13" s="66"/>
      <c r="R13" s="65">
        <f>VLOOKUP($A13,'Return Data'!$B$7:$R$2843,16,0)</f>
        <v>13.1661</v>
      </c>
      <c r="S13" s="67">
        <f t="shared" si="5"/>
        <v>39</v>
      </c>
    </row>
    <row r="14" spans="1:20" x14ac:dyDescent="0.3">
      <c r="A14" s="63" t="s">
        <v>272</v>
      </c>
      <c r="B14" s="64">
        <f>VLOOKUP($A14,'Return Data'!$B$7:$R$2843,3,0)</f>
        <v>44372</v>
      </c>
      <c r="C14" s="65">
        <f>VLOOKUP($A14,'Return Data'!$B$7:$R$2843,4,0)</f>
        <v>18.39</v>
      </c>
      <c r="D14" s="65">
        <f>VLOOKUP($A14,'Return Data'!$B$7:$R$2843,10,0)</f>
        <v>18.8752</v>
      </c>
      <c r="E14" s="66">
        <f t="shared" si="0"/>
        <v>9</v>
      </c>
      <c r="F14" s="65">
        <f>VLOOKUP($A14,'Return Data'!$B$7:$R$2843,11,0)</f>
        <v>27.266400000000001</v>
      </c>
      <c r="G14" s="66">
        <f t="shared" si="1"/>
        <v>16</v>
      </c>
      <c r="H14" s="65">
        <f>VLOOKUP($A14,'Return Data'!$B$7:$R$2843,12,0)</f>
        <v>51.607599999999998</v>
      </c>
      <c r="I14" s="66">
        <f t="shared" si="2"/>
        <v>22</v>
      </c>
      <c r="J14" s="65">
        <f>VLOOKUP($A14,'Return Data'!$B$7:$R$2843,13,0)</f>
        <v>76.6571</v>
      </c>
      <c r="K14" s="66">
        <f t="shared" si="3"/>
        <v>12</v>
      </c>
      <c r="L14" s="65">
        <f>VLOOKUP($A14,'Return Data'!$B$7:$R$2843,17,0)</f>
        <v>31.728300000000001</v>
      </c>
      <c r="M14" s="66">
        <f t="shared" si="4"/>
        <v>7</v>
      </c>
      <c r="N14" s="65"/>
      <c r="O14" s="66"/>
      <c r="P14" s="65"/>
      <c r="Q14" s="66"/>
      <c r="R14" s="65">
        <f>VLOOKUP($A14,'Return Data'!$B$7:$R$2843,16,0)</f>
        <v>25.471</v>
      </c>
      <c r="S14" s="67">
        <f t="shared" si="5"/>
        <v>2</v>
      </c>
    </row>
    <row r="15" spans="1:20" x14ac:dyDescent="0.3">
      <c r="A15" s="63" t="s">
        <v>273</v>
      </c>
      <c r="B15" s="64">
        <f>VLOOKUP($A15,'Return Data'!$B$7:$R$2843,3,0)</f>
        <v>44372</v>
      </c>
      <c r="C15" s="65">
        <f>VLOOKUP($A15,'Return Data'!$B$7:$R$2843,4,0)</f>
        <v>89.09</v>
      </c>
      <c r="D15" s="65">
        <f>VLOOKUP($A15,'Return Data'!$B$7:$R$2843,10,0)</f>
        <v>17.069600000000001</v>
      </c>
      <c r="E15" s="66">
        <f t="shared" si="0"/>
        <v>15</v>
      </c>
      <c r="F15" s="65">
        <f>VLOOKUP($A15,'Return Data'!$B$7:$R$2843,11,0)</f>
        <v>24.046199999999999</v>
      </c>
      <c r="G15" s="66">
        <f t="shared" si="1"/>
        <v>22</v>
      </c>
      <c r="H15" s="65">
        <f>VLOOKUP($A15,'Return Data'!$B$7:$R$2843,12,0)</f>
        <v>50.210799999999999</v>
      </c>
      <c r="I15" s="66">
        <f t="shared" si="2"/>
        <v>30</v>
      </c>
      <c r="J15" s="65">
        <f>VLOOKUP($A15,'Return Data'!$B$7:$R$2843,13,0)</f>
        <v>72.121300000000005</v>
      </c>
      <c r="K15" s="66">
        <f t="shared" si="3"/>
        <v>18</v>
      </c>
      <c r="L15" s="65">
        <f>VLOOKUP($A15,'Return Data'!$B$7:$R$2843,17,0)</f>
        <v>32.326000000000001</v>
      </c>
      <c r="M15" s="66">
        <f t="shared" si="4"/>
        <v>6</v>
      </c>
      <c r="N15" s="65">
        <f>VLOOKUP($A15,'Return Data'!$B$7:$R$2843,14,0)</f>
        <v>17.688700000000001</v>
      </c>
      <c r="O15" s="66">
        <f t="shared" ref="O15:O23" si="6">RANK(N15,N$8:N$73,0)</f>
        <v>10</v>
      </c>
      <c r="P15" s="65">
        <f>VLOOKUP($A15,'Return Data'!$B$7:$R$2843,15,0)</f>
        <v>19.391100000000002</v>
      </c>
      <c r="Q15" s="66">
        <f t="shared" ref="Q15:Q23" si="7">RANK(P15,P$8:P$73,0)</f>
        <v>4</v>
      </c>
      <c r="R15" s="65">
        <f>VLOOKUP($A15,'Return Data'!$B$7:$R$2843,16,0)</f>
        <v>19.3962</v>
      </c>
      <c r="S15" s="67">
        <f t="shared" si="5"/>
        <v>13</v>
      </c>
    </row>
    <row r="16" spans="1:20" x14ac:dyDescent="0.3">
      <c r="A16" s="63" t="s">
        <v>274</v>
      </c>
      <c r="B16" s="64">
        <f>VLOOKUP($A16,'Return Data'!$B$7:$R$2843,3,0)</f>
        <v>44372</v>
      </c>
      <c r="C16" s="65">
        <f>VLOOKUP($A16,'Return Data'!$B$7:$R$2843,4,0)</f>
        <v>104.22</v>
      </c>
      <c r="D16" s="65">
        <f>VLOOKUP($A16,'Return Data'!$B$7:$R$2843,10,0)</f>
        <v>13.7028</v>
      </c>
      <c r="E16" s="66">
        <f t="shared" si="0"/>
        <v>33</v>
      </c>
      <c r="F16" s="65">
        <f>VLOOKUP($A16,'Return Data'!$B$7:$R$2843,11,0)</f>
        <v>21.9803</v>
      </c>
      <c r="G16" s="66">
        <f t="shared" si="1"/>
        <v>31</v>
      </c>
      <c r="H16" s="65">
        <f>VLOOKUP($A16,'Return Data'!$B$7:$R$2843,12,0)</f>
        <v>47.1203</v>
      </c>
      <c r="I16" s="66">
        <f t="shared" si="2"/>
        <v>39</v>
      </c>
      <c r="J16" s="65">
        <f>VLOOKUP($A16,'Return Data'!$B$7:$R$2843,13,0)</f>
        <v>65.823400000000007</v>
      </c>
      <c r="K16" s="66">
        <f t="shared" si="3"/>
        <v>23</v>
      </c>
      <c r="L16" s="65">
        <f>VLOOKUP($A16,'Return Data'!$B$7:$R$2843,17,0)</f>
        <v>25</v>
      </c>
      <c r="M16" s="66">
        <f t="shared" si="4"/>
        <v>10</v>
      </c>
      <c r="N16" s="65">
        <f>VLOOKUP($A16,'Return Data'!$B$7:$R$2843,14,0)</f>
        <v>20.154499999999999</v>
      </c>
      <c r="O16" s="66">
        <f t="shared" si="6"/>
        <v>6</v>
      </c>
      <c r="P16" s="65">
        <f>VLOOKUP($A16,'Return Data'!$B$7:$R$2843,15,0)</f>
        <v>18.569700000000001</v>
      </c>
      <c r="Q16" s="66">
        <f t="shared" si="7"/>
        <v>5</v>
      </c>
      <c r="R16" s="65">
        <f>VLOOKUP($A16,'Return Data'!$B$7:$R$2843,16,0)</f>
        <v>20.407</v>
      </c>
      <c r="S16" s="67">
        <f t="shared" si="5"/>
        <v>11</v>
      </c>
    </row>
    <row r="17" spans="1:19" x14ac:dyDescent="0.3">
      <c r="A17" s="63" t="s">
        <v>275</v>
      </c>
      <c r="B17" s="64">
        <f>VLOOKUP($A17,'Return Data'!$B$7:$R$2843,3,0)</f>
        <v>44372</v>
      </c>
      <c r="C17" s="65">
        <f>VLOOKUP($A17,'Return Data'!$B$7:$R$2843,4,0)</f>
        <v>74.007000000000005</v>
      </c>
      <c r="D17" s="65">
        <f>VLOOKUP($A17,'Return Data'!$B$7:$R$2843,10,0)</f>
        <v>16.831600000000002</v>
      </c>
      <c r="E17" s="66">
        <f t="shared" si="0"/>
        <v>16</v>
      </c>
      <c r="F17" s="65">
        <f>VLOOKUP($A17,'Return Data'!$B$7:$R$2843,11,0)</f>
        <v>26.602900000000002</v>
      </c>
      <c r="G17" s="66">
        <f t="shared" si="1"/>
        <v>17</v>
      </c>
      <c r="H17" s="65">
        <f>VLOOKUP($A17,'Return Data'!$B$7:$R$2843,12,0)</f>
        <v>57.110700000000001</v>
      </c>
      <c r="I17" s="66">
        <f t="shared" si="2"/>
        <v>14</v>
      </c>
      <c r="J17" s="65">
        <f>VLOOKUP($A17,'Return Data'!$B$7:$R$2843,13,0)</f>
        <v>65.775099999999995</v>
      </c>
      <c r="K17" s="66">
        <f t="shared" si="3"/>
        <v>24</v>
      </c>
      <c r="L17" s="65">
        <f>VLOOKUP($A17,'Return Data'!$B$7:$R$2843,17,0)</f>
        <v>23.3477</v>
      </c>
      <c r="M17" s="66">
        <f t="shared" si="4"/>
        <v>15</v>
      </c>
      <c r="N17" s="65">
        <f>VLOOKUP($A17,'Return Data'!$B$7:$R$2843,14,0)</f>
        <v>18.1326</v>
      </c>
      <c r="O17" s="66">
        <f t="shared" si="6"/>
        <v>9</v>
      </c>
      <c r="P17" s="65">
        <f>VLOOKUP($A17,'Return Data'!$B$7:$R$2843,15,0)</f>
        <v>17.2437</v>
      </c>
      <c r="Q17" s="66">
        <f t="shared" si="7"/>
        <v>8</v>
      </c>
      <c r="R17" s="65">
        <f>VLOOKUP($A17,'Return Data'!$B$7:$R$2843,16,0)</f>
        <v>14.8637</v>
      </c>
      <c r="S17" s="67">
        <f t="shared" si="5"/>
        <v>30</v>
      </c>
    </row>
    <row r="18" spans="1:19" x14ac:dyDescent="0.3">
      <c r="A18" s="63" t="s">
        <v>276</v>
      </c>
      <c r="B18" s="64">
        <f>VLOOKUP($A18,'Return Data'!$B$7:$R$2843,3,0)</f>
        <v>44372</v>
      </c>
      <c r="C18" s="65">
        <f>VLOOKUP($A18,'Return Data'!$B$7:$R$2843,4,0)</f>
        <v>63.55</v>
      </c>
      <c r="D18" s="65">
        <f>VLOOKUP($A18,'Return Data'!$B$7:$R$2843,10,0)</f>
        <v>10.8301</v>
      </c>
      <c r="E18" s="66">
        <f t="shared" si="0"/>
        <v>58</v>
      </c>
      <c r="F18" s="65">
        <f>VLOOKUP($A18,'Return Data'!$B$7:$R$2843,11,0)</f>
        <v>17.619800000000001</v>
      </c>
      <c r="G18" s="66">
        <f t="shared" si="1"/>
        <v>53</v>
      </c>
      <c r="H18" s="65">
        <f>VLOOKUP($A18,'Return Data'!$B$7:$R$2843,12,0)</f>
        <v>43.066200000000002</v>
      </c>
      <c r="I18" s="66">
        <f t="shared" si="2"/>
        <v>51</v>
      </c>
      <c r="J18" s="65">
        <f>VLOOKUP($A18,'Return Data'!$B$7:$R$2843,13,0)</f>
        <v>54.886699999999998</v>
      </c>
      <c r="K18" s="66">
        <f t="shared" si="3"/>
        <v>51</v>
      </c>
      <c r="L18" s="65">
        <f>VLOOKUP($A18,'Return Data'!$B$7:$R$2843,17,0)</f>
        <v>16.257000000000001</v>
      </c>
      <c r="M18" s="66">
        <f t="shared" si="4"/>
        <v>48</v>
      </c>
      <c r="N18" s="65">
        <f>VLOOKUP($A18,'Return Data'!$B$7:$R$2843,14,0)</f>
        <v>11.5334</v>
      </c>
      <c r="O18" s="66">
        <f t="shared" si="6"/>
        <v>36</v>
      </c>
      <c r="P18" s="65">
        <f>VLOOKUP($A18,'Return Data'!$B$7:$R$2843,15,0)</f>
        <v>13.012600000000001</v>
      </c>
      <c r="Q18" s="66">
        <f t="shared" si="7"/>
        <v>28</v>
      </c>
      <c r="R18" s="65">
        <f>VLOOKUP($A18,'Return Data'!$B$7:$R$2843,16,0)</f>
        <v>15.9537</v>
      </c>
      <c r="S18" s="67">
        <f t="shared" si="5"/>
        <v>22</v>
      </c>
    </row>
    <row r="19" spans="1:19" x14ac:dyDescent="0.3">
      <c r="A19" s="63" t="s">
        <v>278</v>
      </c>
      <c r="B19" s="64">
        <f>VLOOKUP($A19,'Return Data'!$B$7:$R$2843,3,0)</f>
        <v>44372</v>
      </c>
      <c r="C19" s="65">
        <f>VLOOKUP($A19,'Return Data'!$B$7:$R$2843,4,0)</f>
        <v>783.51909999999998</v>
      </c>
      <c r="D19" s="65">
        <f>VLOOKUP($A19,'Return Data'!$B$7:$R$2843,10,0)</f>
        <v>14.787599999999999</v>
      </c>
      <c r="E19" s="66">
        <f t="shared" si="0"/>
        <v>21</v>
      </c>
      <c r="F19" s="65">
        <f>VLOOKUP($A19,'Return Data'!$B$7:$R$2843,11,0)</f>
        <v>26.065799999999999</v>
      </c>
      <c r="G19" s="66">
        <f t="shared" si="1"/>
        <v>18</v>
      </c>
      <c r="H19" s="65">
        <f>VLOOKUP($A19,'Return Data'!$B$7:$R$2843,12,0)</f>
        <v>60.176600000000001</v>
      </c>
      <c r="I19" s="66">
        <f t="shared" si="2"/>
        <v>12</v>
      </c>
      <c r="J19" s="65">
        <f>VLOOKUP($A19,'Return Data'!$B$7:$R$2843,13,0)</f>
        <v>68.125500000000002</v>
      </c>
      <c r="K19" s="66">
        <f t="shared" si="3"/>
        <v>22</v>
      </c>
      <c r="L19" s="65">
        <f>VLOOKUP($A19,'Return Data'!$B$7:$R$2843,17,0)</f>
        <v>17.018999999999998</v>
      </c>
      <c r="M19" s="66">
        <f t="shared" si="4"/>
        <v>44</v>
      </c>
      <c r="N19" s="65">
        <f>VLOOKUP($A19,'Return Data'!$B$7:$R$2843,14,0)</f>
        <v>12.346</v>
      </c>
      <c r="O19" s="66">
        <f t="shared" si="6"/>
        <v>31</v>
      </c>
      <c r="P19" s="65">
        <f>VLOOKUP($A19,'Return Data'!$B$7:$R$2843,15,0)</f>
        <v>12.6172</v>
      </c>
      <c r="Q19" s="66">
        <f t="shared" si="7"/>
        <v>31</v>
      </c>
      <c r="R19" s="65">
        <f>VLOOKUP($A19,'Return Data'!$B$7:$R$2843,16,0)</f>
        <v>21.681000000000001</v>
      </c>
      <c r="S19" s="67">
        <f t="shared" si="5"/>
        <v>8</v>
      </c>
    </row>
    <row r="20" spans="1:19" x14ac:dyDescent="0.3">
      <c r="A20" s="63" t="s">
        <v>279</v>
      </c>
      <c r="B20" s="64">
        <f>VLOOKUP($A20,'Return Data'!$B$7:$R$2843,3,0)</f>
        <v>44372</v>
      </c>
      <c r="C20" s="65">
        <f>VLOOKUP($A20,'Return Data'!$B$7:$R$2843,4,0)</f>
        <v>505.68799999999999</v>
      </c>
      <c r="D20" s="65">
        <f>VLOOKUP($A20,'Return Data'!$B$7:$R$2843,10,0)</f>
        <v>13.8537</v>
      </c>
      <c r="E20" s="66">
        <f t="shared" si="0"/>
        <v>30</v>
      </c>
      <c r="F20" s="65">
        <f>VLOOKUP($A20,'Return Data'!$B$7:$R$2843,11,0)</f>
        <v>23.308499999999999</v>
      </c>
      <c r="G20" s="66">
        <f t="shared" si="1"/>
        <v>24</v>
      </c>
      <c r="H20" s="65">
        <f>VLOOKUP($A20,'Return Data'!$B$7:$R$2843,12,0)</f>
        <v>52.346899999999998</v>
      </c>
      <c r="I20" s="66">
        <f t="shared" si="2"/>
        <v>19</v>
      </c>
      <c r="J20" s="65">
        <f>VLOOKUP($A20,'Return Data'!$B$7:$R$2843,13,0)</f>
        <v>64.129000000000005</v>
      </c>
      <c r="K20" s="66">
        <f t="shared" si="3"/>
        <v>28</v>
      </c>
      <c r="L20" s="65">
        <f>VLOOKUP($A20,'Return Data'!$B$7:$R$2843,17,0)</f>
        <v>17.151599999999998</v>
      </c>
      <c r="M20" s="66">
        <f t="shared" si="4"/>
        <v>42</v>
      </c>
      <c r="N20" s="65">
        <f>VLOOKUP($A20,'Return Data'!$B$7:$R$2843,14,0)</f>
        <v>14.910600000000001</v>
      </c>
      <c r="O20" s="66">
        <f t="shared" si="6"/>
        <v>17</v>
      </c>
      <c r="P20" s="65">
        <f>VLOOKUP($A20,'Return Data'!$B$7:$R$2843,15,0)</f>
        <v>15.999499999999999</v>
      </c>
      <c r="Q20" s="66">
        <f t="shared" si="7"/>
        <v>14</v>
      </c>
      <c r="R20" s="65">
        <f>VLOOKUP($A20,'Return Data'!$B$7:$R$2843,16,0)</f>
        <v>21.103100000000001</v>
      </c>
      <c r="S20" s="67">
        <f t="shared" si="5"/>
        <v>9</v>
      </c>
    </row>
    <row r="21" spans="1:19" x14ac:dyDescent="0.3">
      <c r="A21" s="63" t="s">
        <v>280</v>
      </c>
      <c r="B21" s="64">
        <f>VLOOKUP($A21,'Return Data'!$B$7:$R$2843,3,0)</f>
        <v>44372</v>
      </c>
      <c r="C21" s="65">
        <f>VLOOKUP($A21,'Return Data'!$B$7:$R$2843,4,0)</f>
        <v>2110.6736880458602</v>
      </c>
      <c r="D21" s="65">
        <f>VLOOKUP($A21,'Return Data'!$B$7:$R$2843,10,0)</f>
        <v>14.047700000000001</v>
      </c>
      <c r="E21" s="66">
        <f t="shared" si="0"/>
        <v>29</v>
      </c>
      <c r="F21" s="65">
        <f>VLOOKUP($A21,'Return Data'!$B$7:$R$2843,11,0)</f>
        <v>20.058800000000002</v>
      </c>
      <c r="G21" s="66">
        <f t="shared" si="1"/>
        <v>41</v>
      </c>
      <c r="H21" s="65">
        <f>VLOOKUP($A21,'Return Data'!$B$7:$R$2843,12,0)</f>
        <v>44.3217</v>
      </c>
      <c r="I21" s="66">
        <f t="shared" si="2"/>
        <v>50</v>
      </c>
      <c r="J21" s="65">
        <f>VLOOKUP($A21,'Return Data'!$B$7:$R$2843,13,0)</f>
        <v>51.980899999999998</v>
      </c>
      <c r="K21" s="66">
        <f t="shared" si="3"/>
        <v>55</v>
      </c>
      <c r="L21" s="65">
        <f>VLOOKUP($A21,'Return Data'!$B$7:$R$2843,17,0)</f>
        <v>10.3927</v>
      </c>
      <c r="M21" s="66">
        <f t="shared" si="4"/>
        <v>63</v>
      </c>
      <c r="N21" s="65">
        <f>VLOOKUP($A21,'Return Data'!$B$7:$R$2843,14,0)</f>
        <v>8.9017999999999997</v>
      </c>
      <c r="O21" s="66">
        <f t="shared" si="6"/>
        <v>46</v>
      </c>
      <c r="P21" s="65">
        <f>VLOOKUP($A21,'Return Data'!$B$7:$R$2843,15,0)</f>
        <v>11.5989</v>
      </c>
      <c r="Q21" s="66">
        <f t="shared" si="7"/>
        <v>37</v>
      </c>
      <c r="R21" s="65">
        <f>VLOOKUP($A21,'Return Data'!$B$7:$R$2843,16,0)</f>
        <v>23.608599999999999</v>
      </c>
      <c r="S21" s="67">
        <f t="shared" si="5"/>
        <v>4</v>
      </c>
    </row>
    <row r="22" spans="1:19" x14ac:dyDescent="0.3">
      <c r="A22" s="63" t="s">
        <v>281</v>
      </c>
      <c r="B22" s="64">
        <f>VLOOKUP($A22,'Return Data'!$B$7:$R$2843,3,0)</f>
        <v>44372</v>
      </c>
      <c r="C22" s="65">
        <f>VLOOKUP($A22,'Return Data'!$B$7:$R$2843,4,0)</f>
        <v>50.050199999999997</v>
      </c>
      <c r="D22" s="65">
        <f>VLOOKUP($A22,'Return Data'!$B$7:$R$2843,10,0)</f>
        <v>12.974299999999999</v>
      </c>
      <c r="E22" s="66">
        <f t="shared" si="0"/>
        <v>39</v>
      </c>
      <c r="F22" s="65">
        <f>VLOOKUP($A22,'Return Data'!$B$7:$R$2843,11,0)</f>
        <v>17.756900000000002</v>
      </c>
      <c r="G22" s="66">
        <f t="shared" si="1"/>
        <v>52</v>
      </c>
      <c r="H22" s="65">
        <f>VLOOKUP($A22,'Return Data'!$B$7:$R$2843,12,0)</f>
        <v>46.542299999999997</v>
      </c>
      <c r="I22" s="66">
        <f t="shared" si="2"/>
        <v>41</v>
      </c>
      <c r="J22" s="65">
        <f>VLOOKUP($A22,'Return Data'!$B$7:$R$2843,13,0)</f>
        <v>55.639400000000002</v>
      </c>
      <c r="K22" s="66">
        <f t="shared" si="3"/>
        <v>48</v>
      </c>
      <c r="L22" s="65">
        <f>VLOOKUP($A22,'Return Data'!$B$7:$R$2843,17,0)</f>
        <v>16.324000000000002</v>
      </c>
      <c r="M22" s="66">
        <f t="shared" si="4"/>
        <v>47</v>
      </c>
      <c r="N22" s="65">
        <f>VLOOKUP($A22,'Return Data'!$B$7:$R$2843,14,0)</f>
        <v>11.402100000000001</v>
      </c>
      <c r="O22" s="66">
        <f t="shared" si="6"/>
        <v>37</v>
      </c>
      <c r="P22" s="65">
        <f>VLOOKUP($A22,'Return Data'!$B$7:$R$2843,15,0)</f>
        <v>13.112299999999999</v>
      </c>
      <c r="Q22" s="66">
        <f t="shared" si="7"/>
        <v>27</v>
      </c>
      <c r="R22" s="65">
        <f>VLOOKUP($A22,'Return Data'!$B$7:$R$2843,16,0)</f>
        <v>11.7644</v>
      </c>
      <c r="S22" s="67">
        <f t="shared" si="5"/>
        <v>46</v>
      </c>
    </row>
    <row r="23" spans="1:19" x14ac:dyDescent="0.3">
      <c r="A23" s="63" t="s">
        <v>282</v>
      </c>
      <c r="B23" s="64">
        <f>VLOOKUP($A23,'Return Data'!$B$7:$R$2843,3,0)</f>
        <v>44372</v>
      </c>
      <c r="C23" s="65">
        <f>VLOOKUP($A23,'Return Data'!$B$7:$R$2843,4,0)</f>
        <v>525.99</v>
      </c>
      <c r="D23" s="65">
        <f>VLOOKUP($A23,'Return Data'!$B$7:$R$2843,10,0)</f>
        <v>12.096399999999999</v>
      </c>
      <c r="E23" s="66">
        <f t="shared" si="0"/>
        <v>48</v>
      </c>
      <c r="F23" s="65">
        <f>VLOOKUP($A23,'Return Data'!$B$7:$R$2843,11,0)</f>
        <v>20.3308</v>
      </c>
      <c r="G23" s="66">
        <f t="shared" si="1"/>
        <v>37</v>
      </c>
      <c r="H23" s="65">
        <f>VLOOKUP($A23,'Return Data'!$B$7:$R$2843,12,0)</f>
        <v>50.618499999999997</v>
      </c>
      <c r="I23" s="66">
        <f t="shared" si="2"/>
        <v>26</v>
      </c>
      <c r="J23" s="65">
        <f>VLOOKUP($A23,'Return Data'!$B$7:$R$2843,13,0)</f>
        <v>57.496200000000002</v>
      </c>
      <c r="K23" s="66">
        <f t="shared" si="3"/>
        <v>43</v>
      </c>
      <c r="L23" s="65">
        <f>VLOOKUP($A23,'Return Data'!$B$7:$R$2843,17,0)</f>
        <v>17.089500000000001</v>
      </c>
      <c r="M23" s="66">
        <f t="shared" si="4"/>
        <v>43</v>
      </c>
      <c r="N23" s="65">
        <f>VLOOKUP($A23,'Return Data'!$B$7:$R$2843,14,0)</f>
        <v>13.947699999999999</v>
      </c>
      <c r="O23" s="66">
        <f t="shared" si="6"/>
        <v>25</v>
      </c>
      <c r="P23" s="65">
        <f>VLOOKUP($A23,'Return Data'!$B$7:$R$2843,15,0)</f>
        <v>13.870799999999999</v>
      </c>
      <c r="Q23" s="66">
        <f t="shared" si="7"/>
        <v>24</v>
      </c>
      <c r="R23" s="65">
        <f>VLOOKUP($A23,'Return Data'!$B$7:$R$2843,16,0)</f>
        <v>19.8689</v>
      </c>
      <c r="S23" s="67">
        <f t="shared" si="5"/>
        <v>12</v>
      </c>
    </row>
    <row r="24" spans="1:19" x14ac:dyDescent="0.3">
      <c r="A24" s="63" t="s">
        <v>283</v>
      </c>
      <c r="B24" s="64">
        <f>VLOOKUP($A24,'Return Data'!$B$7:$R$2843,3,0)</f>
        <v>44372</v>
      </c>
      <c r="C24" s="65">
        <f>VLOOKUP($A24,'Return Data'!$B$7:$R$2843,4,0)</f>
        <v>14.37</v>
      </c>
      <c r="D24" s="65">
        <f>VLOOKUP($A24,'Return Data'!$B$7:$R$2843,10,0)</f>
        <v>12.7059</v>
      </c>
      <c r="E24" s="66">
        <f t="shared" si="0"/>
        <v>41</v>
      </c>
      <c r="F24" s="65">
        <f>VLOOKUP($A24,'Return Data'!$B$7:$R$2843,11,0)</f>
        <v>19.055499999999999</v>
      </c>
      <c r="G24" s="66">
        <f t="shared" si="1"/>
        <v>45</v>
      </c>
      <c r="H24" s="65">
        <f>VLOOKUP($A24,'Return Data'!$B$7:$R$2843,12,0)</f>
        <v>46.6327</v>
      </c>
      <c r="I24" s="66">
        <f t="shared" si="2"/>
        <v>40</v>
      </c>
      <c r="J24" s="65">
        <f>VLOOKUP($A24,'Return Data'!$B$7:$R$2843,13,0)</f>
        <v>55.016199999999998</v>
      </c>
      <c r="K24" s="66">
        <f t="shared" si="3"/>
        <v>50</v>
      </c>
      <c r="L24" s="65">
        <f>VLOOKUP($A24,'Return Data'!$B$7:$R$2843,17,0)</f>
        <v>14.327299999999999</v>
      </c>
      <c r="M24" s="66">
        <f t="shared" si="4"/>
        <v>55</v>
      </c>
      <c r="N24" s="65"/>
      <c r="O24" s="66"/>
      <c r="P24" s="65"/>
      <c r="Q24" s="66"/>
      <c r="R24" s="65">
        <f>VLOOKUP($A24,'Return Data'!$B$7:$R$2843,16,0)</f>
        <v>11.7624</v>
      </c>
      <c r="S24" s="67">
        <f t="shared" si="5"/>
        <v>47</v>
      </c>
    </row>
    <row r="25" spans="1:19" x14ac:dyDescent="0.3">
      <c r="A25" s="63" t="s">
        <v>284</v>
      </c>
      <c r="B25" s="64">
        <f>VLOOKUP($A25,'Return Data'!$B$7:$R$2843,3,0)</f>
        <v>44372</v>
      </c>
      <c r="C25" s="65">
        <f>VLOOKUP($A25,'Return Data'!$B$7:$R$2843,4,0)</f>
        <v>34.26</v>
      </c>
      <c r="D25" s="65">
        <f>VLOOKUP($A25,'Return Data'!$B$7:$R$2843,10,0)</f>
        <v>10.623200000000001</v>
      </c>
      <c r="E25" s="66">
        <f t="shared" si="0"/>
        <v>59</v>
      </c>
      <c r="F25" s="65">
        <f>VLOOKUP($A25,'Return Data'!$B$7:$R$2843,11,0)</f>
        <v>13.669499999999999</v>
      </c>
      <c r="G25" s="66">
        <f t="shared" si="1"/>
        <v>62</v>
      </c>
      <c r="H25" s="65">
        <f>VLOOKUP($A25,'Return Data'!$B$7:$R$2843,12,0)</f>
        <v>37.701000000000001</v>
      </c>
      <c r="I25" s="66">
        <f t="shared" si="2"/>
        <v>59</v>
      </c>
      <c r="J25" s="65">
        <f>VLOOKUP($A25,'Return Data'!$B$7:$R$2843,13,0)</f>
        <v>40.065399999999997</v>
      </c>
      <c r="K25" s="66">
        <f t="shared" si="3"/>
        <v>63</v>
      </c>
      <c r="L25" s="65">
        <f>VLOOKUP($A25,'Return Data'!$B$7:$R$2843,17,0)</f>
        <v>15.7514</v>
      </c>
      <c r="M25" s="66">
        <f t="shared" si="4"/>
        <v>50</v>
      </c>
      <c r="N25" s="65">
        <f>VLOOKUP($A25,'Return Data'!$B$7:$R$2843,14,0)</f>
        <v>8.2403999999999993</v>
      </c>
      <c r="O25" s="66">
        <f>RANK(N25,N$8:N$73,0)</f>
        <v>48</v>
      </c>
      <c r="P25" s="65">
        <f>VLOOKUP($A25,'Return Data'!$B$7:$R$2843,15,0)</f>
        <v>11.3637</v>
      </c>
      <c r="Q25" s="66">
        <f>RANK(P25,P$8:P$73,0)</f>
        <v>38</v>
      </c>
      <c r="R25" s="65">
        <f>VLOOKUP($A25,'Return Data'!$B$7:$R$2843,16,0)</f>
        <v>17.1145</v>
      </c>
      <c r="S25" s="67">
        <f t="shared" si="5"/>
        <v>19</v>
      </c>
    </row>
    <row r="26" spans="1:19" x14ac:dyDescent="0.3">
      <c r="A26" s="63" t="s">
        <v>285</v>
      </c>
      <c r="B26" s="64">
        <f>VLOOKUP($A26,'Return Data'!$B$7:$R$2843,3,0)</f>
        <v>44372</v>
      </c>
      <c r="C26" s="65">
        <f>VLOOKUP($A26,'Return Data'!$B$7:$R$2843,4,0)</f>
        <v>85.75</v>
      </c>
      <c r="D26" s="65">
        <f>VLOOKUP($A26,'Return Data'!$B$7:$R$2843,10,0)</f>
        <v>18.210599999999999</v>
      </c>
      <c r="E26" s="66">
        <f t="shared" si="0"/>
        <v>11</v>
      </c>
      <c r="F26" s="65">
        <f>VLOOKUP($A26,'Return Data'!$B$7:$R$2843,11,0)</f>
        <v>33.775399999999998</v>
      </c>
      <c r="G26" s="66">
        <f t="shared" si="1"/>
        <v>8</v>
      </c>
      <c r="H26" s="65">
        <f>VLOOKUP($A26,'Return Data'!$B$7:$R$2843,12,0)</f>
        <v>63.271099999999997</v>
      </c>
      <c r="I26" s="66">
        <f t="shared" si="2"/>
        <v>9</v>
      </c>
      <c r="J26" s="65">
        <f>VLOOKUP($A26,'Return Data'!$B$7:$R$2843,13,0)</f>
        <v>82.136799999999994</v>
      </c>
      <c r="K26" s="66">
        <f t="shared" si="3"/>
        <v>11</v>
      </c>
      <c r="L26" s="65">
        <f>VLOOKUP($A26,'Return Data'!$B$7:$R$2843,17,0)</f>
        <v>23.148900000000001</v>
      </c>
      <c r="M26" s="66">
        <f t="shared" si="4"/>
        <v>19</v>
      </c>
      <c r="N26" s="65">
        <f>VLOOKUP($A26,'Return Data'!$B$7:$R$2843,14,0)</f>
        <v>14.861499999999999</v>
      </c>
      <c r="O26" s="66">
        <f>RANK(N26,N$8:N$73,0)</f>
        <v>18</v>
      </c>
      <c r="P26" s="65">
        <f>VLOOKUP($A26,'Return Data'!$B$7:$R$2843,15,0)</f>
        <v>17.564499999999999</v>
      </c>
      <c r="Q26" s="66">
        <f>RANK(P26,P$8:P$73,0)</f>
        <v>6</v>
      </c>
      <c r="R26" s="65">
        <f>VLOOKUP($A26,'Return Data'!$B$7:$R$2843,16,0)</f>
        <v>18.7502</v>
      </c>
      <c r="S26" s="67">
        <f t="shared" si="5"/>
        <v>15</v>
      </c>
    </row>
    <row r="27" spans="1:19" x14ac:dyDescent="0.3">
      <c r="A27" s="63" t="s">
        <v>286</v>
      </c>
      <c r="B27" s="64">
        <f>VLOOKUP($A27,'Return Data'!$B$7:$R$2843,3,0)</f>
        <v>44372</v>
      </c>
      <c r="C27" s="65">
        <f>VLOOKUP($A27,'Return Data'!$B$7:$R$2843,4,0)</f>
        <v>12.34</v>
      </c>
      <c r="D27" s="65">
        <f>VLOOKUP($A27,'Return Data'!$B$7:$R$2843,10,0)</f>
        <v>10.871499999999999</v>
      </c>
      <c r="E27" s="66">
        <f t="shared" si="0"/>
        <v>57</v>
      </c>
      <c r="F27" s="65">
        <f>VLOOKUP($A27,'Return Data'!$B$7:$R$2843,11,0)</f>
        <v>12.7971</v>
      </c>
      <c r="G27" s="66">
        <f t="shared" si="1"/>
        <v>63</v>
      </c>
      <c r="H27" s="65">
        <f>VLOOKUP($A27,'Return Data'!$B$7:$R$2843,12,0)</f>
        <v>35.903100000000002</v>
      </c>
      <c r="I27" s="66">
        <f t="shared" si="2"/>
        <v>61</v>
      </c>
      <c r="J27" s="65">
        <f>VLOOKUP($A27,'Return Data'!$B$7:$R$2843,13,0)</f>
        <v>44.496499999999997</v>
      </c>
      <c r="K27" s="66">
        <f t="shared" si="3"/>
        <v>62</v>
      </c>
      <c r="L27" s="65">
        <f>VLOOKUP($A27,'Return Data'!$B$7:$R$2843,17,0)</f>
        <v>12.1957</v>
      </c>
      <c r="M27" s="66">
        <f t="shared" si="4"/>
        <v>61</v>
      </c>
      <c r="N27" s="65"/>
      <c r="O27" s="66"/>
      <c r="P27" s="65"/>
      <c r="Q27" s="66"/>
      <c r="R27" s="65">
        <f>VLOOKUP($A27,'Return Data'!$B$7:$R$2843,16,0)</f>
        <v>6.2041000000000004</v>
      </c>
      <c r="S27" s="67">
        <f t="shared" si="5"/>
        <v>63</v>
      </c>
    </row>
    <row r="28" spans="1:19" x14ac:dyDescent="0.3">
      <c r="A28" s="63" t="s">
        <v>287</v>
      </c>
      <c r="B28" s="64">
        <f>VLOOKUP($A28,'Return Data'!$B$7:$R$2843,3,0)</f>
        <v>44372</v>
      </c>
      <c r="C28" s="65">
        <f>VLOOKUP($A28,'Return Data'!$B$7:$R$2843,4,0)</f>
        <v>74.39</v>
      </c>
      <c r="D28" s="65">
        <f>VLOOKUP($A28,'Return Data'!$B$7:$R$2843,10,0)</f>
        <v>13.278499999999999</v>
      </c>
      <c r="E28" s="66">
        <f t="shared" si="0"/>
        <v>37</v>
      </c>
      <c r="F28" s="65">
        <f>VLOOKUP($A28,'Return Data'!$B$7:$R$2843,11,0)</f>
        <v>18.474299999999999</v>
      </c>
      <c r="G28" s="66">
        <f t="shared" si="1"/>
        <v>48</v>
      </c>
      <c r="H28" s="65">
        <f>VLOOKUP($A28,'Return Data'!$B$7:$R$2843,12,0)</f>
        <v>42.482300000000002</v>
      </c>
      <c r="I28" s="66">
        <f t="shared" si="2"/>
        <v>53</v>
      </c>
      <c r="J28" s="65">
        <f>VLOOKUP($A28,'Return Data'!$B$7:$R$2843,13,0)</f>
        <v>55.076099999999997</v>
      </c>
      <c r="K28" s="66">
        <f t="shared" si="3"/>
        <v>49</v>
      </c>
      <c r="L28" s="65">
        <f>VLOOKUP($A28,'Return Data'!$B$7:$R$2843,17,0)</f>
        <v>20.4011</v>
      </c>
      <c r="M28" s="66">
        <f t="shared" si="4"/>
        <v>27</v>
      </c>
      <c r="N28" s="65">
        <f>VLOOKUP($A28,'Return Data'!$B$7:$R$2843,14,0)</f>
        <v>13.9948</v>
      </c>
      <c r="O28" s="66">
        <f>RANK(N28,N$8:N$73,0)</f>
        <v>23</v>
      </c>
      <c r="P28" s="65">
        <f>VLOOKUP($A28,'Return Data'!$B$7:$R$2843,15,0)</f>
        <v>16.0061</v>
      </c>
      <c r="Q28" s="66">
        <f>RANK(P28,P$8:P$73,0)</f>
        <v>13</v>
      </c>
      <c r="R28" s="65">
        <f>VLOOKUP($A28,'Return Data'!$B$7:$R$2843,16,0)</f>
        <v>14.8445</v>
      </c>
      <c r="S28" s="67">
        <f t="shared" si="5"/>
        <v>31</v>
      </c>
    </row>
    <row r="29" spans="1:19" x14ac:dyDescent="0.3">
      <c r="A29" s="63" t="s">
        <v>288</v>
      </c>
      <c r="B29" s="64">
        <f>VLOOKUP($A29,'Return Data'!$B$7:$R$2843,3,0)</f>
        <v>44372</v>
      </c>
      <c r="C29" s="65">
        <f>VLOOKUP($A29,'Return Data'!$B$7:$R$2843,4,0)</f>
        <v>14.2746</v>
      </c>
      <c r="D29" s="65">
        <f>VLOOKUP($A29,'Return Data'!$B$7:$R$2843,10,0)</f>
        <v>14.452299999999999</v>
      </c>
      <c r="E29" s="66">
        <f t="shared" si="0"/>
        <v>24</v>
      </c>
      <c r="F29" s="65">
        <f>VLOOKUP($A29,'Return Data'!$B$7:$R$2843,11,0)</f>
        <v>23.6721</v>
      </c>
      <c r="G29" s="66">
        <f t="shared" si="1"/>
        <v>23</v>
      </c>
      <c r="H29" s="65">
        <f>VLOOKUP($A29,'Return Data'!$B$7:$R$2843,12,0)</f>
        <v>46.1828</v>
      </c>
      <c r="I29" s="66">
        <f t="shared" si="2"/>
        <v>45</v>
      </c>
      <c r="J29" s="65">
        <f>VLOOKUP($A29,'Return Data'!$B$7:$R$2843,13,0)</f>
        <v>58.179600000000001</v>
      </c>
      <c r="K29" s="66">
        <f t="shared" si="3"/>
        <v>42</v>
      </c>
      <c r="L29" s="65"/>
      <c r="M29" s="66"/>
      <c r="N29" s="65"/>
      <c r="O29" s="66"/>
      <c r="P29" s="65"/>
      <c r="Q29" s="66"/>
      <c r="R29" s="65">
        <f>VLOOKUP($A29,'Return Data'!$B$7:$R$2843,16,0)</f>
        <v>23.476500000000001</v>
      </c>
      <c r="S29" s="67">
        <f t="shared" si="5"/>
        <v>6</v>
      </c>
    </row>
    <row r="30" spans="1:19" x14ac:dyDescent="0.3">
      <c r="A30" s="63" t="s">
        <v>289</v>
      </c>
      <c r="B30" s="64">
        <f>VLOOKUP($A30,'Return Data'!$B$7:$R$2843,3,0)</f>
        <v>44372</v>
      </c>
      <c r="C30" s="65">
        <f>VLOOKUP($A30,'Return Data'!$B$7:$R$2843,4,0)</f>
        <v>25.2471</v>
      </c>
      <c r="D30" s="65">
        <f>VLOOKUP($A30,'Return Data'!$B$7:$R$2843,10,0)</f>
        <v>11.804399999999999</v>
      </c>
      <c r="E30" s="66">
        <f t="shared" si="0"/>
        <v>52</v>
      </c>
      <c r="F30" s="65">
        <f>VLOOKUP($A30,'Return Data'!$B$7:$R$2843,11,0)</f>
        <v>18.362100000000002</v>
      </c>
      <c r="G30" s="66">
        <f t="shared" si="1"/>
        <v>49</v>
      </c>
      <c r="H30" s="65">
        <f>VLOOKUP($A30,'Return Data'!$B$7:$R$2843,12,0)</f>
        <v>50.548299999999998</v>
      </c>
      <c r="I30" s="66">
        <f t="shared" si="2"/>
        <v>27</v>
      </c>
      <c r="J30" s="65">
        <f>VLOOKUP($A30,'Return Data'!$B$7:$R$2843,13,0)</f>
        <v>59.958799999999997</v>
      </c>
      <c r="K30" s="66">
        <f t="shared" si="3"/>
        <v>35</v>
      </c>
      <c r="L30" s="65">
        <f>VLOOKUP($A30,'Return Data'!$B$7:$R$2843,17,0)</f>
        <v>20.347000000000001</v>
      </c>
      <c r="M30" s="66">
        <f t="shared" ref="M30:M38" si="8">RANK(L30,L$8:L$73,0)</f>
        <v>28</v>
      </c>
      <c r="N30" s="65">
        <f>VLOOKUP($A30,'Return Data'!$B$7:$R$2843,14,0)</f>
        <v>15.748699999999999</v>
      </c>
      <c r="O30" s="66">
        <f t="shared" ref="O30:O38" si="9">RANK(N30,N$8:N$73,0)</f>
        <v>14</v>
      </c>
      <c r="P30" s="65">
        <f>VLOOKUP($A30,'Return Data'!$B$7:$R$2843,15,0)</f>
        <v>17.474399999999999</v>
      </c>
      <c r="Q30" s="66">
        <f>RANK(P30,P$8:P$73,0)</f>
        <v>7</v>
      </c>
      <c r="R30" s="65">
        <f>VLOOKUP($A30,'Return Data'!$B$7:$R$2843,16,0)</f>
        <v>7.2431999999999999</v>
      </c>
      <c r="S30" s="67">
        <f t="shared" si="5"/>
        <v>60</v>
      </c>
    </row>
    <row r="31" spans="1:19" x14ac:dyDescent="0.3">
      <c r="A31" s="63" t="s">
        <v>290</v>
      </c>
      <c r="B31" s="64">
        <f>VLOOKUP($A31,'Return Data'!$B$7:$R$2843,3,0)</f>
        <v>44372</v>
      </c>
      <c r="C31" s="65">
        <f>VLOOKUP($A31,'Return Data'!$B$7:$R$2843,4,0)</f>
        <v>65.2</v>
      </c>
      <c r="D31" s="65">
        <f>VLOOKUP($A31,'Return Data'!$B$7:$R$2843,10,0)</f>
        <v>14.1317</v>
      </c>
      <c r="E31" s="66">
        <f t="shared" si="0"/>
        <v>28</v>
      </c>
      <c r="F31" s="65">
        <f>VLOOKUP($A31,'Return Data'!$B$7:$R$2843,11,0)</f>
        <v>22.7803</v>
      </c>
      <c r="G31" s="66">
        <f t="shared" si="1"/>
        <v>26</v>
      </c>
      <c r="H31" s="65">
        <f>VLOOKUP($A31,'Return Data'!$B$7:$R$2843,12,0)</f>
        <v>47.614800000000002</v>
      </c>
      <c r="I31" s="66">
        <f t="shared" si="2"/>
        <v>36</v>
      </c>
      <c r="J31" s="65">
        <f>VLOOKUP($A31,'Return Data'!$B$7:$R$2843,13,0)</f>
        <v>59.238</v>
      </c>
      <c r="K31" s="66">
        <f t="shared" si="3"/>
        <v>39</v>
      </c>
      <c r="L31" s="65">
        <f>VLOOKUP($A31,'Return Data'!$B$7:$R$2843,17,0)</f>
        <v>19.9526</v>
      </c>
      <c r="M31" s="66">
        <f t="shared" si="8"/>
        <v>29</v>
      </c>
      <c r="N31" s="65">
        <f>VLOOKUP($A31,'Return Data'!$B$7:$R$2843,14,0)</f>
        <v>17.1463</v>
      </c>
      <c r="O31" s="66">
        <f t="shared" si="9"/>
        <v>11</v>
      </c>
      <c r="P31" s="65">
        <f>VLOOKUP($A31,'Return Data'!$B$7:$R$2843,15,0)</f>
        <v>16.5243</v>
      </c>
      <c r="Q31" s="66">
        <f>RANK(P31,P$8:P$73,0)</f>
        <v>12</v>
      </c>
      <c r="R31" s="65">
        <f>VLOOKUP($A31,'Return Data'!$B$7:$R$2843,16,0)</f>
        <v>12.7728</v>
      </c>
      <c r="S31" s="67">
        <f t="shared" si="5"/>
        <v>41</v>
      </c>
    </row>
    <row r="32" spans="1:19" x14ac:dyDescent="0.3">
      <c r="A32" s="63" t="s">
        <v>291</v>
      </c>
      <c r="B32" s="64">
        <f>VLOOKUP($A32,'Return Data'!$B$7:$R$2843,3,0)</f>
        <v>44372</v>
      </c>
      <c r="C32" s="65">
        <f>VLOOKUP($A32,'Return Data'!$B$7:$R$2843,4,0)</f>
        <v>73.457999999999998</v>
      </c>
      <c r="D32" s="65">
        <f>VLOOKUP($A32,'Return Data'!$B$7:$R$2843,10,0)</f>
        <v>12.594799999999999</v>
      </c>
      <c r="E32" s="66">
        <f t="shared" si="0"/>
        <v>43</v>
      </c>
      <c r="F32" s="65">
        <f>VLOOKUP($A32,'Return Data'!$B$7:$R$2843,11,0)</f>
        <v>18.800599999999999</v>
      </c>
      <c r="G32" s="66">
        <f t="shared" si="1"/>
        <v>47</v>
      </c>
      <c r="H32" s="65">
        <f>VLOOKUP($A32,'Return Data'!$B$7:$R$2843,12,0)</f>
        <v>42.016399999999997</v>
      </c>
      <c r="I32" s="66">
        <f t="shared" si="2"/>
        <v>54</v>
      </c>
      <c r="J32" s="65">
        <f>VLOOKUP($A32,'Return Data'!$B$7:$R$2843,13,0)</f>
        <v>54.119500000000002</v>
      </c>
      <c r="K32" s="66">
        <f t="shared" si="3"/>
        <v>52</v>
      </c>
      <c r="L32" s="65">
        <f>VLOOKUP($A32,'Return Data'!$B$7:$R$2843,17,0)</f>
        <v>16.567799999999998</v>
      </c>
      <c r="M32" s="66">
        <f t="shared" si="8"/>
        <v>46</v>
      </c>
      <c r="N32" s="65">
        <f>VLOOKUP($A32,'Return Data'!$B$7:$R$2843,14,0)</f>
        <v>10.3687</v>
      </c>
      <c r="O32" s="66">
        <f t="shared" si="9"/>
        <v>43</v>
      </c>
      <c r="P32" s="65">
        <f>VLOOKUP($A32,'Return Data'!$B$7:$R$2843,15,0)</f>
        <v>13.890599999999999</v>
      </c>
      <c r="Q32" s="66">
        <f>RANK(P32,P$8:P$73,0)</f>
        <v>23</v>
      </c>
      <c r="R32" s="65">
        <f>VLOOKUP($A32,'Return Data'!$B$7:$R$2843,16,0)</f>
        <v>13.8879</v>
      </c>
      <c r="S32" s="67">
        <f t="shared" si="5"/>
        <v>36</v>
      </c>
    </row>
    <row r="33" spans="1:19" x14ac:dyDescent="0.3">
      <c r="A33" s="63" t="s">
        <v>292</v>
      </c>
      <c r="B33" s="64">
        <f>VLOOKUP($A33,'Return Data'!$B$7:$R$2843,3,0)</f>
        <v>44372</v>
      </c>
      <c r="C33" s="65">
        <f>VLOOKUP($A33,'Return Data'!$B$7:$R$2843,4,0)</f>
        <v>89.958600000000004</v>
      </c>
      <c r="D33" s="65">
        <f>VLOOKUP($A33,'Return Data'!$B$7:$R$2843,10,0)</f>
        <v>13.135999999999999</v>
      </c>
      <c r="E33" s="66">
        <f t="shared" si="0"/>
        <v>38</v>
      </c>
      <c r="F33" s="65">
        <f>VLOOKUP($A33,'Return Data'!$B$7:$R$2843,11,0)</f>
        <v>14.888199999999999</v>
      </c>
      <c r="G33" s="66">
        <f t="shared" si="1"/>
        <v>60</v>
      </c>
      <c r="H33" s="65">
        <f>VLOOKUP($A33,'Return Data'!$B$7:$R$2843,12,0)</f>
        <v>40.9223</v>
      </c>
      <c r="I33" s="66">
        <f t="shared" si="2"/>
        <v>55</v>
      </c>
      <c r="J33" s="65">
        <f>VLOOKUP($A33,'Return Data'!$B$7:$R$2843,13,0)</f>
        <v>51.398000000000003</v>
      </c>
      <c r="K33" s="66">
        <f t="shared" si="3"/>
        <v>56</v>
      </c>
      <c r="L33" s="65">
        <f>VLOOKUP($A33,'Return Data'!$B$7:$R$2843,17,0)</f>
        <v>15.5327</v>
      </c>
      <c r="M33" s="66">
        <f t="shared" si="8"/>
        <v>52</v>
      </c>
      <c r="N33" s="65">
        <f>VLOOKUP($A33,'Return Data'!$B$7:$R$2843,14,0)</f>
        <v>12.244300000000001</v>
      </c>
      <c r="O33" s="66">
        <f t="shared" si="9"/>
        <v>32</v>
      </c>
      <c r="P33" s="65">
        <f>VLOOKUP($A33,'Return Data'!$B$7:$R$2843,15,0)</f>
        <v>13.8979</v>
      </c>
      <c r="Q33" s="66">
        <f>RANK(P33,P$8:P$73,0)</f>
        <v>22</v>
      </c>
      <c r="R33" s="65">
        <f>VLOOKUP($A33,'Return Data'!$B$7:$R$2843,16,0)</f>
        <v>9.7548999999999992</v>
      </c>
      <c r="S33" s="67">
        <f t="shared" si="5"/>
        <v>54</v>
      </c>
    </row>
    <row r="34" spans="1:19" x14ac:dyDescent="0.3">
      <c r="A34" s="63" t="s">
        <v>435</v>
      </c>
      <c r="B34" s="64">
        <f>VLOOKUP($A34,'Return Data'!$B$7:$R$2843,3,0)</f>
        <v>44372</v>
      </c>
      <c r="C34" s="65">
        <f>VLOOKUP($A34,'Return Data'!$B$7:$R$2843,4,0)</f>
        <v>16.7607</v>
      </c>
      <c r="D34" s="65">
        <f>VLOOKUP($A34,'Return Data'!$B$7:$R$2843,10,0)</f>
        <v>15.2921</v>
      </c>
      <c r="E34" s="66">
        <f t="shared" si="0"/>
        <v>20</v>
      </c>
      <c r="F34" s="65">
        <f>VLOOKUP($A34,'Return Data'!$B$7:$R$2843,11,0)</f>
        <v>25.791399999999999</v>
      </c>
      <c r="G34" s="66">
        <f t="shared" si="1"/>
        <v>19</v>
      </c>
      <c r="H34" s="65">
        <f>VLOOKUP($A34,'Return Data'!$B$7:$R$2843,12,0)</f>
        <v>53.804600000000001</v>
      </c>
      <c r="I34" s="66">
        <f t="shared" si="2"/>
        <v>17</v>
      </c>
      <c r="J34" s="65">
        <f>VLOOKUP($A34,'Return Data'!$B$7:$R$2843,13,0)</f>
        <v>64.670900000000003</v>
      </c>
      <c r="K34" s="66">
        <f t="shared" si="3"/>
        <v>26</v>
      </c>
      <c r="L34" s="65">
        <f>VLOOKUP($A34,'Return Data'!$B$7:$R$2843,17,0)</f>
        <v>20.5563</v>
      </c>
      <c r="M34" s="66">
        <f t="shared" si="8"/>
        <v>26</v>
      </c>
      <c r="N34" s="65">
        <f>VLOOKUP($A34,'Return Data'!$B$7:$R$2843,14,0)</f>
        <v>13.584899999999999</v>
      </c>
      <c r="O34" s="66">
        <f t="shared" si="9"/>
        <v>27</v>
      </c>
      <c r="P34" s="65"/>
      <c r="Q34" s="66"/>
      <c r="R34" s="65">
        <f>VLOOKUP($A34,'Return Data'!$B$7:$R$2843,16,0)</f>
        <v>11.647</v>
      </c>
      <c r="S34" s="67">
        <f t="shared" si="5"/>
        <v>49</v>
      </c>
    </row>
    <row r="35" spans="1:19" x14ac:dyDescent="0.3">
      <c r="A35" s="63" t="s">
        <v>294</v>
      </c>
      <c r="B35" s="64">
        <f>VLOOKUP($A35,'Return Data'!$B$7:$R$2843,3,0)</f>
        <v>44372</v>
      </c>
      <c r="C35" s="65">
        <f>VLOOKUP($A35,'Return Data'!$B$7:$R$2843,4,0)</f>
        <v>28.263000000000002</v>
      </c>
      <c r="D35" s="65">
        <f>VLOOKUP($A35,'Return Data'!$B$7:$R$2843,10,0)</f>
        <v>14.203200000000001</v>
      </c>
      <c r="E35" s="66">
        <f t="shared" si="0"/>
        <v>27</v>
      </c>
      <c r="F35" s="65">
        <f>VLOOKUP($A35,'Return Data'!$B$7:$R$2843,11,0)</f>
        <v>24.523099999999999</v>
      </c>
      <c r="G35" s="66">
        <f t="shared" si="1"/>
        <v>21</v>
      </c>
      <c r="H35" s="65">
        <f>VLOOKUP($A35,'Return Data'!$B$7:$R$2843,12,0)</f>
        <v>52.123399999999997</v>
      </c>
      <c r="I35" s="66">
        <f t="shared" si="2"/>
        <v>21</v>
      </c>
      <c r="J35" s="65">
        <f>VLOOKUP($A35,'Return Data'!$B$7:$R$2843,13,0)</f>
        <v>68.8553</v>
      </c>
      <c r="K35" s="66">
        <f t="shared" si="3"/>
        <v>21</v>
      </c>
      <c r="L35" s="65">
        <f>VLOOKUP($A35,'Return Data'!$B$7:$R$2843,17,0)</f>
        <v>25.302399999999999</v>
      </c>
      <c r="M35" s="66">
        <f t="shared" si="8"/>
        <v>8</v>
      </c>
      <c r="N35" s="65">
        <f>VLOOKUP($A35,'Return Data'!$B$7:$R$2843,14,0)</f>
        <v>20.373200000000001</v>
      </c>
      <c r="O35" s="66">
        <f t="shared" si="9"/>
        <v>5</v>
      </c>
      <c r="P35" s="65"/>
      <c r="Q35" s="66"/>
      <c r="R35" s="65">
        <f>VLOOKUP($A35,'Return Data'!$B$7:$R$2843,16,0)</f>
        <v>20.8095</v>
      </c>
      <c r="S35" s="67">
        <f t="shared" si="5"/>
        <v>10</v>
      </c>
    </row>
    <row r="36" spans="1:19" x14ac:dyDescent="0.3">
      <c r="A36" s="63" t="s">
        <v>295</v>
      </c>
      <c r="B36" s="64">
        <f>VLOOKUP($A36,'Return Data'!$B$7:$R$2843,3,0)</f>
        <v>44372</v>
      </c>
      <c r="C36" s="65">
        <f>VLOOKUP($A36,'Return Data'!$B$7:$R$2843,4,0)</f>
        <v>24.4588</v>
      </c>
      <c r="D36" s="65">
        <f>VLOOKUP($A36,'Return Data'!$B$7:$R$2843,10,0)</f>
        <v>13.6318</v>
      </c>
      <c r="E36" s="66">
        <f t="shared" si="0"/>
        <v>34</v>
      </c>
      <c r="F36" s="65">
        <f>VLOOKUP($A36,'Return Data'!$B$7:$R$2843,11,0)</f>
        <v>22.305</v>
      </c>
      <c r="G36" s="66">
        <f t="shared" si="1"/>
        <v>27</v>
      </c>
      <c r="H36" s="65">
        <f>VLOOKUP($A36,'Return Data'!$B$7:$R$2843,12,0)</f>
        <v>54.025599999999997</v>
      </c>
      <c r="I36" s="66">
        <f t="shared" si="2"/>
        <v>16</v>
      </c>
      <c r="J36" s="65">
        <f>VLOOKUP($A36,'Return Data'!$B$7:$R$2843,13,0)</f>
        <v>56.150599999999997</v>
      </c>
      <c r="K36" s="66">
        <f t="shared" si="3"/>
        <v>45</v>
      </c>
      <c r="L36" s="65">
        <f>VLOOKUP($A36,'Return Data'!$B$7:$R$2843,17,0)</f>
        <v>19.196400000000001</v>
      </c>
      <c r="M36" s="66">
        <f t="shared" si="8"/>
        <v>34</v>
      </c>
      <c r="N36" s="65">
        <f>VLOOKUP($A36,'Return Data'!$B$7:$R$2843,14,0)</f>
        <v>11.2056</v>
      </c>
      <c r="O36" s="66">
        <f t="shared" si="9"/>
        <v>39</v>
      </c>
      <c r="P36" s="65">
        <f>VLOOKUP($A36,'Return Data'!$B$7:$R$2843,15,0)</f>
        <v>16.532599999999999</v>
      </c>
      <c r="Q36" s="66">
        <f>RANK(P36,P$8:P$73,0)</f>
        <v>11</v>
      </c>
      <c r="R36" s="65">
        <f>VLOOKUP($A36,'Return Data'!$B$7:$R$2843,16,0)</f>
        <v>14.923400000000001</v>
      </c>
      <c r="S36" s="67">
        <f t="shared" si="5"/>
        <v>29</v>
      </c>
    </row>
    <row r="37" spans="1:19" x14ac:dyDescent="0.3">
      <c r="A37" s="63" t="s">
        <v>2014</v>
      </c>
      <c r="B37" s="64">
        <f>VLOOKUP($A37,'Return Data'!$B$7:$R$2843,3,0)</f>
        <v>44372</v>
      </c>
      <c r="C37" s="65">
        <f>VLOOKUP($A37,'Return Data'!$B$7:$R$2843,4,0)</f>
        <v>18.620100000000001</v>
      </c>
      <c r="D37" s="65">
        <f>VLOOKUP($A37,'Return Data'!$B$7:$R$2843,10,0)</f>
        <v>11.8674</v>
      </c>
      <c r="E37" s="66">
        <f t="shared" si="0"/>
        <v>51</v>
      </c>
      <c r="F37" s="65">
        <f>VLOOKUP($A37,'Return Data'!$B$7:$R$2843,11,0)</f>
        <v>17.0288</v>
      </c>
      <c r="G37" s="66">
        <f t="shared" si="1"/>
        <v>57</v>
      </c>
      <c r="H37" s="65">
        <f>VLOOKUP($A37,'Return Data'!$B$7:$R$2843,12,0)</f>
        <v>37.402500000000003</v>
      </c>
      <c r="I37" s="66">
        <f t="shared" si="2"/>
        <v>60</v>
      </c>
      <c r="J37" s="65">
        <f>VLOOKUP($A37,'Return Data'!$B$7:$R$2843,13,0)</f>
        <v>46.801099999999998</v>
      </c>
      <c r="K37" s="66">
        <f t="shared" si="3"/>
        <v>60</v>
      </c>
      <c r="L37" s="65">
        <f>VLOOKUP($A37,'Return Data'!$B$7:$R$2843,17,0)</f>
        <v>13.412100000000001</v>
      </c>
      <c r="M37" s="66">
        <f t="shared" si="8"/>
        <v>59</v>
      </c>
      <c r="N37" s="65">
        <f>VLOOKUP($A37,'Return Data'!$B$7:$R$2843,14,0)</f>
        <v>10.460900000000001</v>
      </c>
      <c r="O37" s="66">
        <f t="shared" si="9"/>
        <v>42</v>
      </c>
      <c r="P37" s="65"/>
      <c r="Q37" s="66"/>
      <c r="R37" s="65">
        <f>VLOOKUP($A37,'Return Data'!$B$7:$R$2843,16,0)</f>
        <v>11.9885</v>
      </c>
      <c r="S37" s="67">
        <f t="shared" si="5"/>
        <v>45</v>
      </c>
    </row>
    <row r="38" spans="1:19" x14ac:dyDescent="0.3">
      <c r="A38" s="63" t="s">
        <v>296</v>
      </c>
      <c r="B38" s="64">
        <f>VLOOKUP($A38,'Return Data'!$B$7:$R$2843,3,0)</f>
        <v>44372</v>
      </c>
      <c r="C38" s="65">
        <f>VLOOKUP($A38,'Return Data'!$B$7:$R$2843,4,0)</f>
        <v>68.120500000000007</v>
      </c>
      <c r="D38" s="65">
        <f>VLOOKUP($A38,'Return Data'!$B$7:$R$2843,10,0)</f>
        <v>12.154999999999999</v>
      </c>
      <c r="E38" s="66">
        <f t="shared" si="0"/>
        <v>46</v>
      </c>
      <c r="F38" s="65">
        <f>VLOOKUP($A38,'Return Data'!$B$7:$R$2843,11,0)</f>
        <v>24.953499999999998</v>
      </c>
      <c r="G38" s="66">
        <f t="shared" si="1"/>
        <v>20</v>
      </c>
      <c r="H38" s="65">
        <f>VLOOKUP($A38,'Return Data'!$B$7:$R$2843,12,0)</f>
        <v>55.290799999999997</v>
      </c>
      <c r="I38" s="66">
        <f t="shared" si="2"/>
        <v>15</v>
      </c>
      <c r="J38" s="65">
        <f>VLOOKUP($A38,'Return Data'!$B$7:$R$2843,13,0)</f>
        <v>63.693800000000003</v>
      </c>
      <c r="K38" s="66">
        <f t="shared" si="3"/>
        <v>29</v>
      </c>
      <c r="L38" s="65">
        <f>VLOOKUP($A38,'Return Data'!$B$7:$R$2843,17,0)</f>
        <v>10.8277</v>
      </c>
      <c r="M38" s="66">
        <f t="shared" si="8"/>
        <v>62</v>
      </c>
      <c r="N38" s="65">
        <f>VLOOKUP($A38,'Return Data'!$B$7:$R$2843,14,0)</f>
        <v>6.8239000000000001</v>
      </c>
      <c r="O38" s="66">
        <f t="shared" si="9"/>
        <v>52</v>
      </c>
      <c r="P38" s="65">
        <f>VLOOKUP($A38,'Return Data'!$B$7:$R$2843,15,0)</f>
        <v>8.9200999999999997</v>
      </c>
      <c r="Q38" s="66">
        <f>RANK(P38,P$8:P$73,0)</f>
        <v>39</v>
      </c>
      <c r="R38" s="65">
        <f>VLOOKUP($A38,'Return Data'!$B$7:$R$2843,16,0)</f>
        <v>12.937900000000001</v>
      </c>
      <c r="S38" s="67">
        <f t="shared" si="5"/>
        <v>40</v>
      </c>
    </row>
    <row r="39" spans="1:19" x14ac:dyDescent="0.3">
      <c r="A39" s="63" t="s">
        <v>297</v>
      </c>
      <c r="B39" s="64">
        <f>VLOOKUP($A39,'Return Data'!$B$7:$R$2843,3,0)</f>
        <v>44372</v>
      </c>
      <c r="C39" s="65">
        <f>VLOOKUP($A39,'Return Data'!$B$7:$R$2843,4,0)</f>
        <v>16.065100000000001</v>
      </c>
      <c r="D39" s="65">
        <f>VLOOKUP($A39,'Return Data'!$B$7:$R$2843,10,0)</f>
        <v>11.748699999999999</v>
      </c>
      <c r="E39" s="66">
        <f t="shared" si="0"/>
        <v>53</v>
      </c>
      <c r="F39" s="65">
        <f>VLOOKUP($A39,'Return Data'!$B$7:$R$2843,11,0)</f>
        <v>17.537199999999999</v>
      </c>
      <c r="G39" s="66">
        <f t="shared" si="1"/>
        <v>55</v>
      </c>
      <c r="H39" s="65">
        <f>VLOOKUP($A39,'Return Data'!$B$7:$R$2843,12,0)</f>
        <v>33.255099999999999</v>
      </c>
      <c r="I39" s="66">
        <f t="shared" si="2"/>
        <v>63</v>
      </c>
      <c r="J39" s="65">
        <f>VLOOKUP($A39,'Return Data'!$B$7:$R$2843,13,0)</f>
        <v>56.406100000000002</v>
      </c>
      <c r="K39" s="66">
        <f t="shared" si="3"/>
        <v>44</v>
      </c>
      <c r="L39" s="65"/>
      <c r="M39" s="66"/>
      <c r="N39" s="65"/>
      <c r="O39" s="66"/>
      <c r="P39" s="65"/>
      <c r="Q39" s="66"/>
      <c r="R39" s="65">
        <f>VLOOKUP($A39,'Return Data'!$B$7:$R$2843,16,0)</f>
        <v>27.952200000000001</v>
      </c>
      <c r="S39" s="67">
        <f t="shared" si="5"/>
        <v>1</v>
      </c>
    </row>
    <row r="40" spans="1:19" x14ac:dyDescent="0.3">
      <c r="A40" s="63" t="s">
        <v>298</v>
      </c>
      <c r="B40" s="64">
        <f>VLOOKUP($A40,'Return Data'!$B$7:$R$2843,3,0)</f>
        <v>44372</v>
      </c>
      <c r="C40" s="65">
        <f>VLOOKUP($A40,'Return Data'!$B$7:$R$2843,4,0)</f>
        <v>20.96</v>
      </c>
      <c r="D40" s="65">
        <f>VLOOKUP($A40,'Return Data'!$B$7:$R$2843,10,0)</f>
        <v>15.609500000000001</v>
      </c>
      <c r="E40" s="66">
        <f t="shared" ref="E40:E71" si="10">RANK(D40,D$8:D$73,0)</f>
        <v>19</v>
      </c>
      <c r="F40" s="65">
        <f>VLOOKUP($A40,'Return Data'!$B$7:$R$2843,11,0)</f>
        <v>23.221599999999999</v>
      </c>
      <c r="G40" s="66">
        <f t="shared" ref="G40:G71" si="11">RANK(F40,F$8:F$73,0)</f>
        <v>25</v>
      </c>
      <c r="H40" s="65">
        <f>VLOOKUP($A40,'Return Data'!$B$7:$R$2843,12,0)</f>
        <v>52.7697</v>
      </c>
      <c r="I40" s="66">
        <f t="shared" ref="I40:I71" si="12">RANK(H40,H$8:H$73,0)</f>
        <v>18</v>
      </c>
      <c r="J40" s="65">
        <f>VLOOKUP($A40,'Return Data'!$B$7:$R$2843,13,0)</f>
        <v>61.728400000000001</v>
      </c>
      <c r="K40" s="66">
        <f t="shared" ref="K40:K71" si="13">RANK(J40,J$8:J$73,0)</f>
        <v>30</v>
      </c>
      <c r="L40" s="65">
        <f>VLOOKUP($A40,'Return Data'!$B$7:$R$2843,17,0)</f>
        <v>19.664899999999999</v>
      </c>
      <c r="M40" s="66">
        <f t="shared" ref="M40:M53" si="14">RANK(L40,L$8:L$73,0)</f>
        <v>31</v>
      </c>
      <c r="N40" s="65">
        <f>VLOOKUP($A40,'Return Data'!$B$7:$R$2843,14,0)</f>
        <v>14.548400000000001</v>
      </c>
      <c r="O40" s="66">
        <f t="shared" ref="O40:O49" si="15">RANK(N40,N$8:N$73,0)</f>
        <v>21</v>
      </c>
      <c r="P40" s="65"/>
      <c r="Q40" s="66"/>
      <c r="R40" s="65">
        <f>VLOOKUP($A40,'Return Data'!$B$7:$R$2843,16,0)</f>
        <v>14.2844</v>
      </c>
      <c r="S40" s="67">
        <f t="shared" ref="S40:S71" si="16">RANK(R40,R$8:R$73,0)</f>
        <v>35</v>
      </c>
    </row>
    <row r="41" spans="1:19" x14ac:dyDescent="0.3">
      <c r="A41" s="63" t="s">
        <v>299</v>
      </c>
      <c r="B41" s="64">
        <f>VLOOKUP($A41,'Return Data'!$B$7:$R$2843,3,0)</f>
        <v>44372</v>
      </c>
      <c r="C41" s="65">
        <f>VLOOKUP($A41,'Return Data'!$B$7:$R$2843,4,0)</f>
        <v>807.82604818793004</v>
      </c>
      <c r="D41" s="65">
        <f>VLOOKUP($A41,'Return Data'!$B$7:$R$2843,10,0)</f>
        <v>14.3109</v>
      </c>
      <c r="E41" s="66">
        <f t="shared" si="10"/>
        <v>25</v>
      </c>
      <c r="F41" s="65">
        <f>VLOOKUP($A41,'Return Data'!$B$7:$R$2843,11,0)</f>
        <v>20.153300000000002</v>
      </c>
      <c r="G41" s="66">
        <f t="shared" si="11"/>
        <v>39</v>
      </c>
      <c r="H41" s="65">
        <f>VLOOKUP($A41,'Return Data'!$B$7:$R$2843,12,0)</f>
        <v>49.769300000000001</v>
      </c>
      <c r="I41" s="66">
        <f t="shared" si="12"/>
        <v>31</v>
      </c>
      <c r="J41" s="65">
        <f>VLOOKUP($A41,'Return Data'!$B$7:$R$2843,13,0)</f>
        <v>59.913200000000003</v>
      </c>
      <c r="K41" s="66">
        <f t="shared" si="13"/>
        <v>36</v>
      </c>
      <c r="L41" s="65">
        <f>VLOOKUP($A41,'Return Data'!$B$7:$R$2843,17,0)</f>
        <v>18.3598</v>
      </c>
      <c r="M41" s="66">
        <f t="shared" si="14"/>
        <v>40</v>
      </c>
      <c r="N41" s="65">
        <f>VLOOKUP($A41,'Return Data'!$B$7:$R$2843,14,0)</f>
        <v>12.152699999999999</v>
      </c>
      <c r="O41" s="66">
        <f t="shared" si="15"/>
        <v>34</v>
      </c>
      <c r="P41" s="65">
        <f>VLOOKUP($A41,'Return Data'!$B$7:$R$2843,15,0)</f>
        <v>12.588100000000001</v>
      </c>
      <c r="Q41" s="66">
        <f>RANK(P41,P$8:P$73,0)</f>
        <v>32</v>
      </c>
      <c r="R41" s="65">
        <f>VLOOKUP($A41,'Return Data'!$B$7:$R$2843,16,0)</f>
        <v>18.995699999999999</v>
      </c>
      <c r="S41" s="67">
        <f t="shared" si="16"/>
        <v>14</v>
      </c>
    </row>
    <row r="42" spans="1:19" x14ac:dyDescent="0.3">
      <c r="A42" s="63" t="s">
        <v>300</v>
      </c>
      <c r="B42" s="64">
        <f>VLOOKUP($A42,'Return Data'!$B$7:$R$2843,3,0)</f>
        <v>44372</v>
      </c>
      <c r="C42" s="65">
        <f>VLOOKUP($A42,'Return Data'!$B$7:$R$2843,4,0)</f>
        <v>440.93374895035299</v>
      </c>
      <c r="D42" s="65">
        <f>VLOOKUP($A42,'Return Data'!$B$7:$R$2843,10,0)</f>
        <v>14.282400000000001</v>
      </c>
      <c r="E42" s="66">
        <f t="shared" si="10"/>
        <v>26</v>
      </c>
      <c r="F42" s="65">
        <f>VLOOKUP($A42,'Return Data'!$B$7:$R$2843,11,0)</f>
        <v>20.164400000000001</v>
      </c>
      <c r="G42" s="66">
        <f t="shared" si="11"/>
        <v>38</v>
      </c>
      <c r="H42" s="65">
        <f>VLOOKUP($A42,'Return Data'!$B$7:$R$2843,12,0)</f>
        <v>49.437600000000003</v>
      </c>
      <c r="I42" s="66">
        <f t="shared" si="12"/>
        <v>33</v>
      </c>
      <c r="J42" s="65">
        <f>VLOOKUP($A42,'Return Data'!$B$7:$R$2843,13,0)</f>
        <v>59.360999999999997</v>
      </c>
      <c r="K42" s="66">
        <f t="shared" si="13"/>
        <v>37</v>
      </c>
      <c r="L42" s="65">
        <f>VLOOKUP($A42,'Return Data'!$B$7:$R$2843,17,0)</f>
        <v>18.619800000000001</v>
      </c>
      <c r="M42" s="66">
        <f t="shared" si="14"/>
        <v>37</v>
      </c>
      <c r="N42" s="65">
        <f>VLOOKUP($A42,'Return Data'!$B$7:$R$2843,14,0)</f>
        <v>12.2339</v>
      </c>
      <c r="O42" s="66">
        <f t="shared" si="15"/>
        <v>33</v>
      </c>
      <c r="P42" s="65">
        <f>VLOOKUP($A42,'Return Data'!$B$7:$R$2843,15,0)</f>
        <v>15.856299999999999</v>
      </c>
      <c r="Q42" s="66">
        <f>RANK(P42,P$8:P$73,0)</f>
        <v>15</v>
      </c>
      <c r="R42" s="65">
        <f>VLOOKUP($A42,'Return Data'!$B$7:$R$2843,16,0)</f>
        <v>16.176500000000001</v>
      </c>
      <c r="S42" s="67">
        <f t="shared" si="16"/>
        <v>21</v>
      </c>
    </row>
    <row r="43" spans="1:19" x14ac:dyDescent="0.3">
      <c r="A43" s="63" t="s">
        <v>301</v>
      </c>
      <c r="B43" s="64">
        <f>VLOOKUP($A43,'Return Data'!$B$7:$R$2843,3,0)</f>
        <v>44372</v>
      </c>
      <c r="C43" s="65">
        <f>VLOOKUP($A43,'Return Data'!$B$7:$R$2843,4,0)</f>
        <v>194.79499999999999</v>
      </c>
      <c r="D43" s="65">
        <f>VLOOKUP($A43,'Return Data'!$B$7:$R$2843,10,0)</f>
        <v>27.2316</v>
      </c>
      <c r="E43" s="66">
        <f t="shared" si="10"/>
        <v>7</v>
      </c>
      <c r="F43" s="65">
        <f>VLOOKUP($A43,'Return Data'!$B$7:$R$2843,11,0)</f>
        <v>43.402900000000002</v>
      </c>
      <c r="G43" s="66">
        <f t="shared" si="11"/>
        <v>4</v>
      </c>
      <c r="H43" s="65">
        <f>VLOOKUP($A43,'Return Data'!$B$7:$R$2843,12,0)</f>
        <v>73.486500000000007</v>
      </c>
      <c r="I43" s="66">
        <f t="shared" si="12"/>
        <v>7</v>
      </c>
      <c r="J43" s="65">
        <f>VLOOKUP($A43,'Return Data'!$B$7:$R$2843,13,0)</f>
        <v>109.7843</v>
      </c>
      <c r="K43" s="66">
        <f t="shared" si="13"/>
        <v>1</v>
      </c>
      <c r="L43" s="65">
        <f>VLOOKUP($A43,'Return Data'!$B$7:$R$2843,17,0)</f>
        <v>44.367800000000003</v>
      </c>
      <c r="M43" s="66">
        <f t="shared" si="14"/>
        <v>1</v>
      </c>
      <c r="N43" s="65">
        <f>VLOOKUP($A43,'Return Data'!$B$7:$R$2843,14,0)</f>
        <v>29.572900000000001</v>
      </c>
      <c r="O43" s="66">
        <f t="shared" si="15"/>
        <v>2</v>
      </c>
      <c r="P43" s="65">
        <f>VLOOKUP($A43,'Return Data'!$B$7:$R$2843,15,0)</f>
        <v>23.7683</v>
      </c>
      <c r="Q43" s="66">
        <f>RANK(P43,P$8:P$73,0)</f>
        <v>3</v>
      </c>
      <c r="R43" s="65">
        <f>VLOOKUP($A43,'Return Data'!$B$7:$R$2843,16,0)</f>
        <v>14.997400000000001</v>
      </c>
      <c r="S43" s="67">
        <f t="shared" si="16"/>
        <v>27</v>
      </c>
    </row>
    <row r="44" spans="1:19" x14ac:dyDescent="0.3">
      <c r="A44" s="63" t="s">
        <v>302</v>
      </c>
      <c r="B44" s="64">
        <f>VLOOKUP($A44,'Return Data'!$B$7:$R$2843,3,0)</f>
        <v>44372</v>
      </c>
      <c r="C44" s="65">
        <f>VLOOKUP($A44,'Return Data'!$B$7:$R$2843,4,0)</f>
        <v>71.73</v>
      </c>
      <c r="D44" s="65">
        <f>VLOOKUP($A44,'Return Data'!$B$7:$R$2843,10,0)</f>
        <v>12.641299999999999</v>
      </c>
      <c r="E44" s="66">
        <f t="shared" si="10"/>
        <v>42</v>
      </c>
      <c r="F44" s="65">
        <f>VLOOKUP($A44,'Return Data'!$B$7:$R$2843,11,0)</f>
        <v>22.218399999999999</v>
      </c>
      <c r="G44" s="66">
        <f t="shared" si="11"/>
        <v>28</v>
      </c>
      <c r="H44" s="65">
        <f>VLOOKUP($A44,'Return Data'!$B$7:$R$2843,12,0)</f>
        <v>51.360999999999997</v>
      </c>
      <c r="I44" s="66">
        <f t="shared" si="12"/>
        <v>23</v>
      </c>
      <c r="J44" s="65">
        <f>VLOOKUP($A44,'Return Data'!$B$7:$R$2843,13,0)</f>
        <v>64.518299999999996</v>
      </c>
      <c r="K44" s="66">
        <f t="shared" si="13"/>
        <v>27</v>
      </c>
      <c r="L44" s="65">
        <f>VLOOKUP($A44,'Return Data'!$B$7:$R$2843,17,0)</f>
        <v>14.2631</v>
      </c>
      <c r="M44" s="66">
        <f t="shared" si="14"/>
        <v>57</v>
      </c>
      <c r="N44" s="65">
        <f>VLOOKUP($A44,'Return Data'!$B$7:$R$2843,14,0)</f>
        <v>11.278700000000001</v>
      </c>
      <c r="O44" s="66">
        <f t="shared" si="15"/>
        <v>38</v>
      </c>
      <c r="P44" s="65">
        <f>VLOOKUP($A44,'Return Data'!$B$7:$R$2843,15,0)</f>
        <v>11.829599999999999</v>
      </c>
      <c r="Q44" s="66">
        <f>RANK(P44,P$8:P$73,0)</f>
        <v>36</v>
      </c>
      <c r="R44" s="65">
        <f>VLOOKUP($A44,'Return Data'!$B$7:$R$2843,16,0)</f>
        <v>16.860399999999998</v>
      </c>
      <c r="S44" s="67">
        <f t="shared" si="16"/>
        <v>20</v>
      </c>
    </row>
    <row r="45" spans="1:19" x14ac:dyDescent="0.3">
      <c r="A45" s="63" t="s">
        <v>373</v>
      </c>
      <c r="B45" s="64">
        <f>VLOOKUP($A45,'Return Data'!$B$7:$R$2843,3,0)</f>
        <v>44372</v>
      </c>
      <c r="C45" s="65">
        <f>VLOOKUP($A45,'Return Data'!$B$7:$R$2843,4,0)</f>
        <v>628.98290499696498</v>
      </c>
      <c r="D45" s="65">
        <f>VLOOKUP($A45,'Return Data'!$B$7:$R$2843,10,0)</f>
        <v>14.6632</v>
      </c>
      <c r="E45" s="66">
        <f t="shared" si="10"/>
        <v>23</v>
      </c>
      <c r="F45" s="65">
        <f>VLOOKUP($A45,'Return Data'!$B$7:$R$2843,11,0)</f>
        <v>20.751300000000001</v>
      </c>
      <c r="G45" s="66">
        <f t="shared" si="11"/>
        <v>36</v>
      </c>
      <c r="H45" s="65">
        <f>VLOOKUP($A45,'Return Data'!$B$7:$R$2843,12,0)</f>
        <v>46.246499999999997</v>
      </c>
      <c r="I45" s="66">
        <f t="shared" si="12"/>
        <v>43</v>
      </c>
      <c r="J45" s="65">
        <f>VLOOKUP($A45,'Return Data'!$B$7:$R$2843,13,0)</f>
        <v>58.6511</v>
      </c>
      <c r="K45" s="66">
        <f t="shared" si="13"/>
        <v>41</v>
      </c>
      <c r="L45" s="65">
        <f>VLOOKUP($A45,'Return Data'!$B$7:$R$2843,17,0)</f>
        <v>19.214400000000001</v>
      </c>
      <c r="M45" s="66">
        <f t="shared" si="14"/>
        <v>33</v>
      </c>
      <c r="N45" s="65">
        <f>VLOOKUP($A45,'Return Data'!$B$7:$R$2843,14,0)</f>
        <v>13.9602</v>
      </c>
      <c r="O45" s="66">
        <f t="shared" si="15"/>
        <v>24</v>
      </c>
      <c r="P45" s="65">
        <f>VLOOKUP($A45,'Return Data'!$B$7:$R$2843,15,0)</f>
        <v>13.008699999999999</v>
      </c>
      <c r="Q45" s="66">
        <f>RANK(P45,P$8:P$73,0)</f>
        <v>29</v>
      </c>
      <c r="R45" s="65">
        <f>VLOOKUP($A45,'Return Data'!$B$7:$R$2843,16,0)</f>
        <v>15.7865</v>
      </c>
      <c r="S45" s="67">
        <f t="shared" si="16"/>
        <v>23</v>
      </c>
    </row>
    <row r="46" spans="1:19" x14ac:dyDescent="0.3">
      <c r="A46" s="63" t="s">
        <v>304</v>
      </c>
      <c r="B46" s="64">
        <f>VLOOKUP($A46,'Return Data'!$B$7:$R$2843,3,0)</f>
        <v>44372</v>
      </c>
      <c r="C46" s="65">
        <f>VLOOKUP($A46,'Return Data'!$B$7:$R$2843,4,0)</f>
        <v>21.4543</v>
      </c>
      <c r="D46" s="65">
        <f>VLOOKUP($A46,'Return Data'!$B$7:$R$2843,10,0)</f>
        <v>11.642899999999999</v>
      </c>
      <c r="E46" s="66">
        <f t="shared" si="10"/>
        <v>54</v>
      </c>
      <c r="F46" s="65">
        <f>VLOOKUP($A46,'Return Data'!$B$7:$R$2843,11,0)</f>
        <v>22.212599999999998</v>
      </c>
      <c r="G46" s="66">
        <f t="shared" si="11"/>
        <v>29</v>
      </c>
      <c r="H46" s="65">
        <f>VLOOKUP($A46,'Return Data'!$B$7:$R$2843,12,0)</f>
        <v>49.626199999999997</v>
      </c>
      <c r="I46" s="66">
        <f t="shared" si="12"/>
        <v>32</v>
      </c>
      <c r="J46" s="65">
        <f>VLOOKUP($A46,'Return Data'!$B$7:$R$2843,13,0)</f>
        <v>73.880899999999997</v>
      </c>
      <c r="K46" s="66">
        <f t="shared" si="13"/>
        <v>15</v>
      </c>
      <c r="L46" s="65">
        <f>VLOOKUP($A46,'Return Data'!$B$7:$R$2843,17,0)</f>
        <v>24.626300000000001</v>
      </c>
      <c r="M46" s="66">
        <f t="shared" si="14"/>
        <v>12</v>
      </c>
      <c r="N46" s="65">
        <f>VLOOKUP($A46,'Return Data'!$B$7:$R$2843,14,0)</f>
        <v>19.356400000000001</v>
      </c>
      <c r="O46" s="66">
        <f t="shared" si="15"/>
        <v>7</v>
      </c>
      <c r="P46" s="65"/>
      <c r="Q46" s="66"/>
      <c r="R46" s="65">
        <f>VLOOKUP($A46,'Return Data'!$B$7:$R$2843,16,0)</f>
        <v>15.6874</v>
      </c>
      <c r="S46" s="67">
        <f t="shared" si="16"/>
        <v>24</v>
      </c>
    </row>
    <row r="47" spans="1:19" x14ac:dyDescent="0.3">
      <c r="A47" s="63" t="s">
        <v>305</v>
      </c>
      <c r="B47" s="64">
        <f>VLOOKUP($A47,'Return Data'!$B$7:$R$2843,3,0)</f>
        <v>44372</v>
      </c>
      <c r="C47" s="65">
        <f>VLOOKUP($A47,'Return Data'!$B$7:$R$2843,4,0)</f>
        <v>22.205300000000001</v>
      </c>
      <c r="D47" s="65">
        <f>VLOOKUP($A47,'Return Data'!$B$7:$R$2843,10,0)</f>
        <v>11.623100000000001</v>
      </c>
      <c r="E47" s="66">
        <f t="shared" si="10"/>
        <v>55</v>
      </c>
      <c r="F47" s="65">
        <f>VLOOKUP($A47,'Return Data'!$B$7:$R$2843,11,0)</f>
        <v>21.739599999999999</v>
      </c>
      <c r="G47" s="66">
        <f t="shared" si="11"/>
        <v>32</v>
      </c>
      <c r="H47" s="65">
        <f>VLOOKUP($A47,'Return Data'!$B$7:$R$2843,12,0)</f>
        <v>48.726399999999998</v>
      </c>
      <c r="I47" s="66">
        <f t="shared" si="12"/>
        <v>35</v>
      </c>
      <c r="J47" s="65">
        <f>VLOOKUP($A47,'Return Data'!$B$7:$R$2843,13,0)</f>
        <v>73.151499999999999</v>
      </c>
      <c r="K47" s="66">
        <f t="shared" si="13"/>
        <v>16</v>
      </c>
      <c r="L47" s="65">
        <f>VLOOKUP($A47,'Return Data'!$B$7:$R$2843,17,0)</f>
        <v>25.1541</v>
      </c>
      <c r="M47" s="66">
        <f t="shared" si="14"/>
        <v>9</v>
      </c>
      <c r="N47" s="65">
        <f>VLOOKUP($A47,'Return Data'!$B$7:$R$2843,14,0)</f>
        <v>18.285299999999999</v>
      </c>
      <c r="O47" s="66">
        <f t="shared" si="15"/>
        <v>8</v>
      </c>
      <c r="P47" s="65">
        <f>VLOOKUP($A47,'Return Data'!$B$7:$R$2843,15,0)</f>
        <v>16.7532</v>
      </c>
      <c r="Q47" s="66">
        <f>RANK(P47,P$8:P$73,0)</f>
        <v>10</v>
      </c>
      <c r="R47" s="65">
        <f>VLOOKUP($A47,'Return Data'!$B$7:$R$2843,16,0)</f>
        <v>13.5975</v>
      </c>
      <c r="S47" s="67">
        <f t="shared" si="16"/>
        <v>38</v>
      </c>
    </row>
    <row r="48" spans="1:19" x14ac:dyDescent="0.3">
      <c r="A48" s="63" t="s">
        <v>306</v>
      </c>
      <c r="B48" s="64">
        <f>VLOOKUP($A48,'Return Data'!$B$7:$R$2843,3,0)</f>
        <v>44372</v>
      </c>
      <c r="C48" s="65">
        <f>VLOOKUP($A48,'Return Data'!$B$7:$R$2843,4,0)</f>
        <v>20.960599999999999</v>
      </c>
      <c r="D48" s="65">
        <f>VLOOKUP($A48,'Return Data'!$B$7:$R$2843,10,0)</f>
        <v>11.523400000000001</v>
      </c>
      <c r="E48" s="66">
        <f t="shared" si="10"/>
        <v>56</v>
      </c>
      <c r="F48" s="65">
        <f>VLOOKUP($A48,'Return Data'!$B$7:$R$2843,11,0)</f>
        <v>22.152999999999999</v>
      </c>
      <c r="G48" s="66">
        <f t="shared" si="11"/>
        <v>30</v>
      </c>
      <c r="H48" s="65">
        <f>VLOOKUP($A48,'Return Data'!$B$7:$R$2843,12,0)</f>
        <v>49.263300000000001</v>
      </c>
      <c r="I48" s="66">
        <f t="shared" si="12"/>
        <v>34</v>
      </c>
      <c r="J48" s="65">
        <f>VLOOKUP($A48,'Return Data'!$B$7:$R$2843,13,0)</f>
        <v>74.479699999999994</v>
      </c>
      <c r="K48" s="66">
        <f t="shared" si="13"/>
        <v>14</v>
      </c>
      <c r="L48" s="65">
        <f>VLOOKUP($A48,'Return Data'!$B$7:$R$2843,17,0)</f>
        <v>23.904199999999999</v>
      </c>
      <c r="M48" s="66">
        <f t="shared" si="14"/>
        <v>14</v>
      </c>
      <c r="N48" s="65">
        <f>VLOOKUP($A48,'Return Data'!$B$7:$R$2843,14,0)</f>
        <v>16.499300000000002</v>
      </c>
      <c r="O48" s="66">
        <f t="shared" si="15"/>
        <v>12</v>
      </c>
      <c r="P48" s="65">
        <f>VLOOKUP($A48,'Return Data'!$B$7:$R$2843,15,0)</f>
        <v>15.3863</v>
      </c>
      <c r="Q48" s="66">
        <f>RANK(P48,P$8:P$73,0)</f>
        <v>16</v>
      </c>
      <c r="R48" s="65">
        <f>VLOOKUP($A48,'Return Data'!$B$7:$R$2843,16,0)</f>
        <v>12.380599999999999</v>
      </c>
      <c r="S48" s="67">
        <f t="shared" si="16"/>
        <v>42</v>
      </c>
    </row>
    <row r="49" spans="1:19" x14ac:dyDescent="0.3">
      <c r="A49" s="63" t="s">
        <v>307</v>
      </c>
      <c r="B49" s="64">
        <f>VLOOKUP($A49,'Return Data'!$B$7:$R$2843,3,0)</f>
        <v>44372</v>
      </c>
      <c r="C49" s="65">
        <f>VLOOKUP($A49,'Return Data'!$B$7:$R$2843,4,0)</f>
        <v>24.474599999999999</v>
      </c>
      <c r="D49" s="65">
        <f>VLOOKUP($A49,'Return Data'!$B$7:$R$2843,10,0)</f>
        <v>20.864599999999999</v>
      </c>
      <c r="E49" s="66">
        <f t="shared" si="10"/>
        <v>8</v>
      </c>
      <c r="F49" s="65">
        <f>VLOOKUP($A49,'Return Data'!$B$7:$R$2843,11,0)</f>
        <v>33.085700000000003</v>
      </c>
      <c r="G49" s="66">
        <f t="shared" si="11"/>
        <v>9</v>
      </c>
      <c r="H49" s="65">
        <f>VLOOKUP($A49,'Return Data'!$B$7:$R$2843,12,0)</f>
        <v>65.634200000000007</v>
      </c>
      <c r="I49" s="66">
        <f t="shared" si="12"/>
        <v>8</v>
      </c>
      <c r="J49" s="65">
        <f>VLOOKUP($A49,'Return Data'!$B$7:$R$2843,13,0)</f>
        <v>89.587400000000002</v>
      </c>
      <c r="K49" s="66">
        <f t="shared" si="13"/>
        <v>8</v>
      </c>
      <c r="L49" s="65">
        <f>VLOOKUP($A49,'Return Data'!$B$7:$R$2843,17,0)</f>
        <v>38.346200000000003</v>
      </c>
      <c r="M49" s="66">
        <f t="shared" si="14"/>
        <v>3</v>
      </c>
      <c r="N49" s="65">
        <f>VLOOKUP($A49,'Return Data'!$B$7:$R$2843,14,0)</f>
        <v>25.458200000000001</v>
      </c>
      <c r="O49" s="66">
        <f t="shared" si="15"/>
        <v>4</v>
      </c>
      <c r="P49" s="65"/>
      <c r="Q49" s="66"/>
      <c r="R49" s="65">
        <f>VLOOKUP($A49,'Return Data'!$B$7:$R$2843,16,0)</f>
        <v>23.513300000000001</v>
      </c>
      <c r="S49" s="67">
        <f t="shared" si="16"/>
        <v>5</v>
      </c>
    </row>
    <row r="50" spans="1:19" x14ac:dyDescent="0.3">
      <c r="A50" s="63" t="s">
        <v>308</v>
      </c>
      <c r="B50" s="64">
        <f>VLOOKUP($A50,'Return Data'!$B$7:$R$2843,3,0)</f>
        <v>44372</v>
      </c>
      <c r="C50" s="65">
        <f>VLOOKUP($A50,'Return Data'!$B$7:$R$2843,4,0)</f>
        <v>16.0185</v>
      </c>
      <c r="D50" s="65">
        <f>VLOOKUP($A50,'Return Data'!$B$7:$R$2843,10,0)</f>
        <v>14.7399</v>
      </c>
      <c r="E50" s="66">
        <f t="shared" si="10"/>
        <v>22</v>
      </c>
      <c r="F50" s="65">
        <f>VLOOKUP($A50,'Return Data'!$B$7:$R$2843,11,0)</f>
        <v>21.031400000000001</v>
      </c>
      <c r="G50" s="66">
        <f t="shared" si="11"/>
        <v>35</v>
      </c>
      <c r="H50" s="65">
        <f>VLOOKUP($A50,'Return Data'!$B$7:$R$2843,12,0)</f>
        <v>50.800699999999999</v>
      </c>
      <c r="I50" s="66">
        <f t="shared" si="12"/>
        <v>25</v>
      </c>
      <c r="J50" s="65">
        <f>VLOOKUP($A50,'Return Data'!$B$7:$R$2843,13,0)</f>
        <v>65.325000000000003</v>
      </c>
      <c r="K50" s="66">
        <f t="shared" si="13"/>
        <v>25</v>
      </c>
      <c r="L50" s="65">
        <f>VLOOKUP($A50,'Return Data'!$B$7:$R$2843,17,0)</f>
        <v>22.156400000000001</v>
      </c>
      <c r="M50" s="66">
        <f t="shared" si="14"/>
        <v>22</v>
      </c>
      <c r="N50" s="65"/>
      <c r="O50" s="66"/>
      <c r="P50" s="65"/>
      <c r="Q50" s="66"/>
      <c r="R50" s="65">
        <f>VLOOKUP($A50,'Return Data'!$B$7:$R$2843,16,0)</f>
        <v>17.365600000000001</v>
      </c>
      <c r="S50" s="67">
        <f t="shared" si="16"/>
        <v>18</v>
      </c>
    </row>
    <row r="51" spans="1:19" x14ac:dyDescent="0.3">
      <c r="A51" s="63" t="s">
        <v>309</v>
      </c>
      <c r="B51" s="64">
        <f>VLOOKUP($A51,'Return Data'!$B$7:$R$2843,3,0)</f>
        <v>44372</v>
      </c>
      <c r="C51" s="65">
        <f>VLOOKUP($A51,'Return Data'!$B$7:$R$2843,4,0)</f>
        <v>14.5562</v>
      </c>
      <c r="D51" s="65">
        <f>VLOOKUP($A51,'Return Data'!$B$7:$R$2843,10,0)</f>
        <v>12.7417</v>
      </c>
      <c r="E51" s="66">
        <f t="shared" si="10"/>
        <v>40</v>
      </c>
      <c r="F51" s="65">
        <f>VLOOKUP($A51,'Return Data'!$B$7:$R$2843,11,0)</f>
        <v>19.7864</v>
      </c>
      <c r="G51" s="66">
        <f t="shared" si="11"/>
        <v>43</v>
      </c>
      <c r="H51" s="65">
        <f>VLOOKUP($A51,'Return Data'!$B$7:$R$2843,12,0)</f>
        <v>44.349499999999999</v>
      </c>
      <c r="I51" s="66">
        <f t="shared" si="12"/>
        <v>49</v>
      </c>
      <c r="J51" s="65">
        <f>VLOOKUP($A51,'Return Data'!$B$7:$R$2843,13,0)</f>
        <v>58.728499999999997</v>
      </c>
      <c r="K51" s="66">
        <f t="shared" si="13"/>
        <v>40</v>
      </c>
      <c r="L51" s="65">
        <f>VLOOKUP($A51,'Return Data'!$B$7:$R$2843,17,0)</f>
        <v>18.628599999999999</v>
      </c>
      <c r="M51" s="66">
        <f t="shared" si="14"/>
        <v>36</v>
      </c>
      <c r="N51" s="65"/>
      <c r="O51" s="66"/>
      <c r="P51" s="65"/>
      <c r="Q51" s="66"/>
      <c r="R51" s="65">
        <f>VLOOKUP($A51,'Return Data'!$B$7:$R$2843,16,0)</f>
        <v>12.248200000000001</v>
      </c>
      <c r="S51" s="67">
        <f t="shared" si="16"/>
        <v>43</v>
      </c>
    </row>
    <row r="52" spans="1:19" x14ac:dyDescent="0.3">
      <c r="A52" s="63" t="s">
        <v>310</v>
      </c>
      <c r="B52" s="64">
        <f>VLOOKUP($A52,'Return Data'!$B$7:$R$2843,3,0)</f>
        <v>44372</v>
      </c>
      <c r="C52" s="65">
        <f>VLOOKUP($A52,'Return Data'!$B$7:$R$2843,4,0)</f>
        <v>69.548599999999993</v>
      </c>
      <c r="D52" s="65">
        <f>VLOOKUP($A52,'Return Data'!$B$7:$R$2843,10,0)</f>
        <v>17.707999999999998</v>
      </c>
      <c r="E52" s="66">
        <f t="shared" si="10"/>
        <v>12</v>
      </c>
      <c r="F52" s="65">
        <f>VLOOKUP($A52,'Return Data'!$B$7:$R$2843,11,0)</f>
        <v>29.9495</v>
      </c>
      <c r="G52" s="66">
        <f t="shared" si="11"/>
        <v>14</v>
      </c>
      <c r="H52" s="65">
        <f>VLOOKUP($A52,'Return Data'!$B$7:$R$2843,12,0)</f>
        <v>51.352499999999999</v>
      </c>
      <c r="I52" s="66">
        <f t="shared" si="12"/>
        <v>24</v>
      </c>
      <c r="J52" s="65">
        <f>VLOOKUP($A52,'Return Data'!$B$7:$R$2843,13,0)</f>
        <v>82.921499999999995</v>
      </c>
      <c r="K52" s="66">
        <f t="shared" si="13"/>
        <v>10</v>
      </c>
      <c r="L52" s="65">
        <f>VLOOKUP($A52,'Return Data'!$B$7:$R$2843,17,0)</f>
        <v>36.983199999999997</v>
      </c>
      <c r="M52" s="66">
        <f t="shared" si="14"/>
        <v>4</v>
      </c>
      <c r="N52" s="65">
        <f>VLOOKUP($A52,'Return Data'!$B$7:$R$2843,14,0)</f>
        <v>27.970099999999999</v>
      </c>
      <c r="O52" s="66">
        <f>RANK(N52,N$8:N$73,0)</f>
        <v>3</v>
      </c>
      <c r="P52" s="65">
        <f>VLOOKUP($A52,'Return Data'!$B$7:$R$2843,15,0)</f>
        <v>24.223800000000001</v>
      </c>
      <c r="Q52" s="66">
        <f>RANK(P52,P$8:P$73,0)</f>
        <v>2</v>
      </c>
      <c r="R52" s="65">
        <f>VLOOKUP($A52,'Return Data'!$B$7:$R$2843,16,0)</f>
        <v>23.336600000000001</v>
      </c>
      <c r="S52" s="67">
        <f t="shared" si="16"/>
        <v>7</v>
      </c>
    </row>
    <row r="53" spans="1:19" x14ac:dyDescent="0.3">
      <c r="A53" s="63" t="s">
        <v>311</v>
      </c>
      <c r="B53" s="64">
        <f>VLOOKUP($A53,'Return Data'!$B$7:$R$2843,3,0)</f>
        <v>44372</v>
      </c>
      <c r="C53" s="65">
        <f>VLOOKUP($A53,'Return Data'!$B$7:$R$2843,4,0)</f>
        <v>49.555700000000002</v>
      </c>
      <c r="D53" s="65">
        <f>VLOOKUP($A53,'Return Data'!$B$7:$R$2843,10,0)</f>
        <v>17.571300000000001</v>
      </c>
      <c r="E53" s="66">
        <f t="shared" si="10"/>
        <v>13</v>
      </c>
      <c r="F53" s="65">
        <f>VLOOKUP($A53,'Return Data'!$B$7:$R$2843,11,0)</f>
        <v>30.287299999999998</v>
      </c>
      <c r="G53" s="66">
        <f t="shared" si="11"/>
        <v>13</v>
      </c>
      <c r="H53" s="65">
        <f>VLOOKUP($A53,'Return Data'!$B$7:$R$2843,12,0)</f>
        <v>52.3277</v>
      </c>
      <c r="I53" s="66">
        <f t="shared" si="12"/>
        <v>20</v>
      </c>
      <c r="J53" s="65">
        <f>VLOOKUP($A53,'Return Data'!$B$7:$R$2843,13,0)</f>
        <v>84.9846</v>
      </c>
      <c r="K53" s="66">
        <f t="shared" si="13"/>
        <v>9</v>
      </c>
      <c r="L53" s="65">
        <f>VLOOKUP($A53,'Return Data'!$B$7:$R$2843,17,0)</f>
        <v>39.323700000000002</v>
      </c>
      <c r="M53" s="66">
        <f t="shared" si="14"/>
        <v>2</v>
      </c>
      <c r="N53" s="65">
        <f>VLOOKUP($A53,'Return Data'!$B$7:$R$2843,14,0)</f>
        <v>29.715399999999999</v>
      </c>
      <c r="O53" s="66">
        <f>RANK(N53,N$8:N$73,0)</f>
        <v>1</v>
      </c>
      <c r="P53" s="65">
        <f>VLOOKUP($A53,'Return Data'!$B$7:$R$2843,15,0)</f>
        <v>24.430900000000001</v>
      </c>
      <c r="Q53" s="66">
        <f>RANK(P53,P$8:P$73,0)</f>
        <v>1</v>
      </c>
      <c r="R53" s="65">
        <f>VLOOKUP($A53,'Return Data'!$B$7:$R$2843,16,0)</f>
        <v>24.704999999999998</v>
      </c>
      <c r="S53" s="67">
        <f t="shared" si="16"/>
        <v>3</v>
      </c>
    </row>
    <row r="54" spans="1:19" x14ac:dyDescent="0.3">
      <c r="A54" s="63" t="s">
        <v>312</v>
      </c>
      <c r="B54" s="64">
        <f>VLOOKUP($A54,'Return Data'!$B$7:$R$2843,3,0)</f>
        <v>44372</v>
      </c>
      <c r="C54" s="65">
        <f>VLOOKUP($A54,'Return Data'!$B$7:$R$2843,4,0)</f>
        <v>14.0129</v>
      </c>
      <c r="D54" s="65">
        <f>VLOOKUP($A54,'Return Data'!$B$7:$R$2843,10,0)</f>
        <v>9.3076000000000008</v>
      </c>
      <c r="E54" s="66">
        <f t="shared" si="10"/>
        <v>64</v>
      </c>
      <c r="F54" s="65">
        <f>VLOOKUP($A54,'Return Data'!$B$7:$R$2843,11,0)</f>
        <v>9.4219000000000008</v>
      </c>
      <c r="G54" s="66">
        <f t="shared" si="11"/>
        <v>64</v>
      </c>
      <c r="H54" s="65">
        <f>VLOOKUP($A54,'Return Data'!$B$7:$R$2843,12,0)</f>
        <v>29.952400000000001</v>
      </c>
      <c r="I54" s="66">
        <f t="shared" si="12"/>
        <v>64</v>
      </c>
      <c r="J54" s="65">
        <f>VLOOKUP($A54,'Return Data'!$B$7:$R$2843,13,0)</f>
        <v>37.411000000000001</v>
      </c>
      <c r="K54" s="66">
        <f t="shared" si="13"/>
        <v>64</v>
      </c>
      <c r="L54" s="65"/>
      <c r="M54" s="66"/>
      <c r="N54" s="65"/>
      <c r="O54" s="66"/>
      <c r="P54" s="65"/>
      <c r="Q54" s="66"/>
      <c r="R54" s="65">
        <f>VLOOKUP($A54,'Return Data'!$B$7:$R$2843,16,0)</f>
        <v>14.9842</v>
      </c>
      <c r="S54" s="67">
        <f t="shared" si="16"/>
        <v>28</v>
      </c>
    </row>
    <row r="55" spans="1:19" x14ac:dyDescent="0.3">
      <c r="A55" s="63" t="s">
        <v>313</v>
      </c>
      <c r="B55" s="64">
        <f>VLOOKUP($A55,'Return Data'!$B$7:$R$2843,3,0)</f>
        <v>44372</v>
      </c>
      <c r="C55" s="65">
        <f>VLOOKUP($A55,'Return Data'!$B$7:$R$2843,4,0)</f>
        <v>132.02590000000001</v>
      </c>
      <c r="D55" s="65">
        <f>VLOOKUP($A55,'Return Data'!$B$7:$R$2843,10,0)</f>
        <v>11.968299999999999</v>
      </c>
      <c r="E55" s="66">
        <f t="shared" si="10"/>
        <v>50</v>
      </c>
      <c r="F55" s="65">
        <f>VLOOKUP($A55,'Return Data'!$B$7:$R$2843,11,0)</f>
        <v>19.6006</v>
      </c>
      <c r="G55" s="66">
        <f t="shared" si="11"/>
        <v>44</v>
      </c>
      <c r="H55" s="65">
        <f>VLOOKUP($A55,'Return Data'!$B$7:$R$2843,12,0)</f>
        <v>44.554299999999998</v>
      </c>
      <c r="I55" s="66">
        <f t="shared" si="12"/>
        <v>48</v>
      </c>
      <c r="J55" s="65">
        <f>VLOOKUP($A55,'Return Data'!$B$7:$R$2843,13,0)</f>
        <v>56.121899999999997</v>
      </c>
      <c r="K55" s="66">
        <f t="shared" si="13"/>
        <v>46</v>
      </c>
      <c r="L55" s="65">
        <f>VLOOKUP($A55,'Return Data'!$B$7:$R$2843,17,0)</f>
        <v>13.843</v>
      </c>
      <c r="M55" s="66">
        <f t="shared" ref="M55:M73" si="17">RANK(L55,L$8:L$73,0)</f>
        <v>58</v>
      </c>
      <c r="N55" s="65">
        <f>VLOOKUP($A55,'Return Data'!$B$7:$R$2843,14,0)</f>
        <v>9.1545000000000005</v>
      </c>
      <c r="O55" s="66">
        <f>RANK(N55,N$8:N$73,0)</f>
        <v>44</v>
      </c>
      <c r="P55" s="65">
        <f>VLOOKUP($A55,'Return Data'!$B$7:$R$2843,15,0)</f>
        <v>11.8535</v>
      </c>
      <c r="Q55" s="66">
        <f>RANK(P55,P$8:P$73,0)</f>
        <v>35</v>
      </c>
      <c r="R55" s="65">
        <f>VLOOKUP($A55,'Return Data'!$B$7:$R$2843,16,0)</f>
        <v>15.313800000000001</v>
      </c>
      <c r="S55" s="67">
        <f t="shared" si="16"/>
        <v>26</v>
      </c>
    </row>
    <row r="56" spans="1:19" x14ac:dyDescent="0.3">
      <c r="A56" s="63" t="s">
        <v>314</v>
      </c>
      <c r="B56" s="64">
        <f>VLOOKUP($A56,'Return Data'!$B$7:$R$2843,3,0)</f>
        <v>44372</v>
      </c>
      <c r="C56" s="65">
        <f>VLOOKUP($A56,'Return Data'!$B$7:$R$2843,4,0)</f>
        <v>15.1287</v>
      </c>
      <c r="D56" s="65">
        <f>VLOOKUP($A56,'Return Data'!$B$7:$R$2843,10,0)</f>
        <v>28.754899999999999</v>
      </c>
      <c r="E56" s="66">
        <f t="shared" si="10"/>
        <v>3</v>
      </c>
      <c r="F56" s="65">
        <f>VLOOKUP($A56,'Return Data'!$B$7:$R$2843,11,0)</f>
        <v>42.855699999999999</v>
      </c>
      <c r="G56" s="66">
        <f t="shared" si="11"/>
        <v>5</v>
      </c>
      <c r="H56" s="65">
        <f>VLOOKUP($A56,'Return Data'!$B$7:$R$2843,12,0)</f>
        <v>77.144800000000004</v>
      </c>
      <c r="I56" s="66">
        <f t="shared" si="12"/>
        <v>6</v>
      </c>
      <c r="J56" s="65">
        <f>VLOOKUP($A56,'Return Data'!$B$7:$R$2843,13,0)</f>
        <v>94.508799999999994</v>
      </c>
      <c r="K56" s="66">
        <f t="shared" si="13"/>
        <v>6</v>
      </c>
      <c r="L56" s="65">
        <f>VLOOKUP($A56,'Return Data'!$B$7:$R$2843,17,0)</f>
        <v>22.317699999999999</v>
      </c>
      <c r="M56" s="66">
        <f t="shared" si="17"/>
        <v>21</v>
      </c>
      <c r="N56" s="65">
        <f>VLOOKUP($A56,'Return Data'!$B$7:$R$2843,14,0)</f>
        <v>7.7667999999999999</v>
      </c>
      <c r="O56" s="66">
        <f>RANK(N56,N$8:N$73,0)</f>
        <v>49</v>
      </c>
      <c r="P56" s="65"/>
      <c r="Q56" s="66"/>
      <c r="R56" s="65">
        <f>VLOOKUP($A56,'Return Data'!$B$7:$R$2843,16,0)</f>
        <v>9.4117999999999995</v>
      </c>
      <c r="S56" s="67">
        <f t="shared" si="16"/>
        <v>55</v>
      </c>
    </row>
    <row r="57" spans="1:19" x14ac:dyDescent="0.3">
      <c r="A57" s="63" t="s">
        <v>315</v>
      </c>
      <c r="B57" s="64">
        <f>VLOOKUP($A57,'Return Data'!$B$7:$R$2843,3,0)</f>
        <v>44372</v>
      </c>
      <c r="C57" s="65">
        <f>VLOOKUP($A57,'Return Data'!$B$7:$R$2843,4,0)</f>
        <v>12.966200000000001</v>
      </c>
      <c r="D57" s="65">
        <f>VLOOKUP($A57,'Return Data'!$B$7:$R$2843,10,0)</f>
        <v>28.0777</v>
      </c>
      <c r="E57" s="66">
        <f t="shared" si="10"/>
        <v>4</v>
      </c>
      <c r="F57" s="65">
        <f>VLOOKUP($A57,'Return Data'!$B$7:$R$2843,11,0)</f>
        <v>43.706400000000002</v>
      </c>
      <c r="G57" s="66">
        <f t="shared" si="11"/>
        <v>3</v>
      </c>
      <c r="H57" s="65">
        <f>VLOOKUP($A57,'Return Data'!$B$7:$R$2843,12,0)</f>
        <v>77.516999999999996</v>
      </c>
      <c r="I57" s="66">
        <f t="shared" si="12"/>
        <v>3</v>
      </c>
      <c r="J57" s="65">
        <f>VLOOKUP($A57,'Return Data'!$B$7:$R$2843,13,0)</f>
        <v>96.026899999999998</v>
      </c>
      <c r="K57" s="66">
        <f t="shared" si="13"/>
        <v>5</v>
      </c>
      <c r="L57" s="65">
        <f>VLOOKUP($A57,'Return Data'!$B$7:$R$2843,17,0)</f>
        <v>23.154900000000001</v>
      </c>
      <c r="M57" s="66">
        <f t="shared" si="17"/>
        <v>18</v>
      </c>
      <c r="N57" s="65">
        <f>VLOOKUP($A57,'Return Data'!$B$7:$R$2843,14,0)</f>
        <v>7.6946000000000003</v>
      </c>
      <c r="O57" s="66">
        <f>RANK(N57,N$8:N$73,0)</f>
        <v>50</v>
      </c>
      <c r="P57" s="65"/>
      <c r="Q57" s="66"/>
      <c r="R57" s="65">
        <f>VLOOKUP($A57,'Return Data'!$B$7:$R$2843,16,0)</f>
        <v>6.2911999999999999</v>
      </c>
      <c r="S57" s="67">
        <f t="shared" si="16"/>
        <v>62</v>
      </c>
    </row>
    <row r="58" spans="1:19" x14ac:dyDescent="0.3">
      <c r="A58" s="63" t="s">
        <v>316</v>
      </c>
      <c r="B58" s="64">
        <f>VLOOKUP($A58,'Return Data'!$B$7:$R$2843,3,0)</f>
        <v>44372</v>
      </c>
      <c r="C58" s="65">
        <f>VLOOKUP($A58,'Return Data'!$B$7:$R$2843,4,0)</f>
        <v>12.047000000000001</v>
      </c>
      <c r="D58" s="65">
        <f>VLOOKUP($A58,'Return Data'!$B$7:$R$2843,10,0)</f>
        <v>31.727399999999999</v>
      </c>
      <c r="E58" s="66">
        <f t="shared" si="10"/>
        <v>1</v>
      </c>
      <c r="F58" s="65">
        <f>VLOOKUP($A58,'Return Data'!$B$7:$R$2843,11,0)</f>
        <v>48.416899999999998</v>
      </c>
      <c r="G58" s="66">
        <f t="shared" si="11"/>
        <v>1</v>
      </c>
      <c r="H58" s="65">
        <f>VLOOKUP($A58,'Return Data'!$B$7:$R$2843,12,0)</f>
        <v>83.920900000000003</v>
      </c>
      <c r="I58" s="66">
        <f t="shared" si="12"/>
        <v>1</v>
      </c>
      <c r="J58" s="65">
        <f>VLOOKUP($A58,'Return Data'!$B$7:$R$2843,13,0)</f>
        <v>104.5123</v>
      </c>
      <c r="K58" s="66">
        <f t="shared" si="13"/>
        <v>2</v>
      </c>
      <c r="L58" s="65">
        <f>VLOOKUP($A58,'Return Data'!$B$7:$R$2843,17,0)</f>
        <v>24.1785</v>
      </c>
      <c r="M58" s="66">
        <f t="shared" si="17"/>
        <v>13</v>
      </c>
      <c r="N58" s="65"/>
      <c r="O58" s="66"/>
      <c r="P58" s="65"/>
      <c r="Q58" s="66"/>
      <c r="R58" s="65">
        <f>VLOOKUP($A58,'Return Data'!$B$7:$R$2843,16,0)</f>
        <v>5.1020000000000003</v>
      </c>
      <c r="S58" s="67">
        <f t="shared" si="16"/>
        <v>65</v>
      </c>
    </row>
    <row r="59" spans="1:19" x14ac:dyDescent="0.3">
      <c r="A59" s="63" t="s">
        <v>317</v>
      </c>
      <c r="B59" s="64">
        <f>VLOOKUP($A59,'Return Data'!$B$7:$R$2843,3,0)</f>
        <v>44372</v>
      </c>
      <c r="C59" s="65">
        <f>VLOOKUP($A59,'Return Data'!$B$7:$R$2843,4,0)</f>
        <v>12.9772</v>
      </c>
      <c r="D59" s="65">
        <f>VLOOKUP($A59,'Return Data'!$B$7:$R$2843,10,0)</f>
        <v>30.336400000000001</v>
      </c>
      <c r="E59" s="66">
        <f t="shared" si="10"/>
        <v>2</v>
      </c>
      <c r="F59" s="65">
        <f>VLOOKUP($A59,'Return Data'!$B$7:$R$2843,11,0)</f>
        <v>46.582000000000001</v>
      </c>
      <c r="G59" s="66">
        <f t="shared" si="11"/>
        <v>2</v>
      </c>
      <c r="H59" s="65">
        <f>VLOOKUP($A59,'Return Data'!$B$7:$R$2843,12,0)</f>
        <v>82.456199999999995</v>
      </c>
      <c r="I59" s="66">
        <f t="shared" si="12"/>
        <v>2</v>
      </c>
      <c r="J59" s="65">
        <f>VLOOKUP($A59,'Return Data'!$B$7:$R$2843,13,0)</f>
        <v>103.3343</v>
      </c>
      <c r="K59" s="66">
        <f t="shared" si="13"/>
        <v>3</v>
      </c>
      <c r="L59" s="65">
        <f>VLOOKUP($A59,'Return Data'!$B$7:$R$2843,17,0)</f>
        <v>24.8659</v>
      </c>
      <c r="M59" s="66">
        <f t="shared" si="17"/>
        <v>11</v>
      </c>
      <c r="N59" s="65">
        <f>VLOOKUP($A59,'Return Data'!$B$7:$R$2843,14,0)</f>
        <v>9.0123999999999995</v>
      </c>
      <c r="O59" s="66">
        <f>RANK(N59,N$8:N$73,0)</f>
        <v>45</v>
      </c>
      <c r="P59" s="65"/>
      <c r="Q59" s="66"/>
      <c r="R59" s="65">
        <f>VLOOKUP($A59,'Return Data'!$B$7:$R$2843,16,0)</f>
        <v>6.7752999999999997</v>
      </c>
      <c r="S59" s="67">
        <f t="shared" si="16"/>
        <v>61</v>
      </c>
    </row>
    <row r="60" spans="1:19" x14ac:dyDescent="0.3">
      <c r="A60" s="63" t="s">
        <v>318</v>
      </c>
      <c r="B60" s="64">
        <f>VLOOKUP($A60,'Return Data'!$B$7:$R$2843,3,0)</f>
        <v>44372</v>
      </c>
      <c r="C60" s="65">
        <f>VLOOKUP($A60,'Return Data'!$B$7:$R$2843,4,0)</f>
        <v>12.648400000000001</v>
      </c>
      <c r="D60" s="65">
        <f>VLOOKUP($A60,'Return Data'!$B$7:$R$2843,10,0)</f>
        <v>27.930900000000001</v>
      </c>
      <c r="E60" s="66">
        <f t="shared" si="10"/>
        <v>5</v>
      </c>
      <c r="F60" s="65">
        <f>VLOOKUP($A60,'Return Data'!$B$7:$R$2843,11,0)</f>
        <v>41.199800000000003</v>
      </c>
      <c r="G60" s="66">
        <f t="shared" si="11"/>
        <v>6</v>
      </c>
      <c r="H60" s="65">
        <f>VLOOKUP($A60,'Return Data'!$B$7:$R$2843,12,0)</f>
        <v>77.469099999999997</v>
      </c>
      <c r="I60" s="66">
        <f t="shared" si="12"/>
        <v>5</v>
      </c>
      <c r="J60" s="65">
        <f>VLOOKUP($A60,'Return Data'!$B$7:$R$2843,13,0)</f>
        <v>101.0395</v>
      </c>
      <c r="K60" s="66">
        <f t="shared" si="13"/>
        <v>4</v>
      </c>
      <c r="L60" s="65">
        <f>VLOOKUP($A60,'Return Data'!$B$7:$R$2843,17,0)</f>
        <v>23.2879</v>
      </c>
      <c r="M60" s="66">
        <f t="shared" si="17"/>
        <v>17</v>
      </c>
      <c r="N60" s="65"/>
      <c r="O60" s="66"/>
      <c r="P60" s="65"/>
      <c r="Q60" s="66"/>
      <c r="R60" s="65">
        <f>VLOOKUP($A60,'Return Data'!$B$7:$R$2843,16,0)</f>
        <v>7.5049999999999999</v>
      </c>
      <c r="S60" s="67">
        <f t="shared" si="16"/>
        <v>59</v>
      </c>
    </row>
    <row r="61" spans="1:19" x14ac:dyDescent="0.3">
      <c r="A61" s="63" t="s">
        <v>319</v>
      </c>
      <c r="B61" s="64">
        <f>VLOOKUP($A61,'Return Data'!$B$7:$R$2843,3,0)</f>
        <v>44372</v>
      </c>
      <c r="C61" s="65">
        <f>VLOOKUP($A61,'Return Data'!$B$7:$R$2843,4,0)</f>
        <v>21.2211</v>
      </c>
      <c r="D61" s="65">
        <f>VLOOKUP($A61,'Return Data'!$B$7:$R$2843,10,0)</f>
        <v>13.367800000000001</v>
      </c>
      <c r="E61" s="66">
        <f t="shared" si="10"/>
        <v>36</v>
      </c>
      <c r="F61" s="65">
        <f>VLOOKUP($A61,'Return Data'!$B$7:$R$2843,11,0)</f>
        <v>21.158899999999999</v>
      </c>
      <c r="G61" s="66">
        <f t="shared" si="11"/>
        <v>34</v>
      </c>
      <c r="H61" s="65">
        <f>VLOOKUP($A61,'Return Data'!$B$7:$R$2843,12,0)</f>
        <v>46.184100000000001</v>
      </c>
      <c r="I61" s="66">
        <f t="shared" si="12"/>
        <v>44</v>
      </c>
      <c r="J61" s="65">
        <f>VLOOKUP($A61,'Return Data'!$B$7:$R$2843,13,0)</f>
        <v>60.205199999999998</v>
      </c>
      <c r="K61" s="66">
        <f t="shared" si="13"/>
        <v>33</v>
      </c>
      <c r="L61" s="65">
        <f>VLOOKUP($A61,'Return Data'!$B$7:$R$2843,17,0)</f>
        <v>19.920400000000001</v>
      </c>
      <c r="M61" s="66">
        <f t="shared" si="17"/>
        <v>30</v>
      </c>
      <c r="N61" s="65">
        <f>VLOOKUP($A61,'Return Data'!$B$7:$R$2843,14,0)</f>
        <v>14.080399999999999</v>
      </c>
      <c r="O61" s="66">
        <f>RANK(N61,N$8:N$73,0)</f>
        <v>22</v>
      </c>
      <c r="P61" s="65"/>
      <c r="Q61" s="66"/>
      <c r="R61" s="65">
        <f>VLOOKUP($A61,'Return Data'!$B$7:$R$2843,16,0)</f>
        <v>15.36</v>
      </c>
      <c r="S61" s="67">
        <f t="shared" si="16"/>
        <v>25</v>
      </c>
    </row>
    <row r="62" spans="1:19" x14ac:dyDescent="0.3">
      <c r="A62" s="63" t="s">
        <v>320</v>
      </c>
      <c r="B62" s="64">
        <f>VLOOKUP($A62,'Return Data'!$B$7:$R$2843,3,0)</f>
        <v>44372</v>
      </c>
      <c r="C62" s="65">
        <f>VLOOKUP($A62,'Return Data'!$B$7:$R$2843,4,0)</f>
        <v>19.457999999999998</v>
      </c>
      <c r="D62" s="65">
        <f>VLOOKUP($A62,'Return Data'!$B$7:$R$2843,10,0)</f>
        <v>13.7416</v>
      </c>
      <c r="E62" s="66">
        <f t="shared" si="10"/>
        <v>31</v>
      </c>
      <c r="F62" s="65">
        <f>VLOOKUP($A62,'Return Data'!$B$7:$R$2843,11,0)</f>
        <v>21.5229</v>
      </c>
      <c r="G62" s="66">
        <f t="shared" si="11"/>
        <v>33</v>
      </c>
      <c r="H62" s="65">
        <f>VLOOKUP($A62,'Return Data'!$B$7:$R$2843,12,0)</f>
        <v>47.393500000000003</v>
      </c>
      <c r="I62" s="66">
        <f t="shared" si="12"/>
        <v>37</v>
      </c>
      <c r="J62" s="65">
        <f>VLOOKUP($A62,'Return Data'!$B$7:$R$2843,13,0)</f>
        <v>61.281799999999997</v>
      </c>
      <c r="K62" s="66">
        <f t="shared" si="13"/>
        <v>31</v>
      </c>
      <c r="L62" s="65">
        <f>VLOOKUP($A62,'Return Data'!$B$7:$R$2843,17,0)</f>
        <v>19.577000000000002</v>
      </c>
      <c r="M62" s="66">
        <f t="shared" si="17"/>
        <v>32</v>
      </c>
      <c r="N62" s="65">
        <f>VLOOKUP($A62,'Return Data'!$B$7:$R$2843,14,0)</f>
        <v>13.5905</v>
      </c>
      <c r="O62" s="66">
        <f>RANK(N62,N$8:N$73,0)</f>
        <v>26</v>
      </c>
      <c r="P62" s="65">
        <f>VLOOKUP($A62,'Return Data'!$B$7:$R$2843,15,0)</f>
        <v>15.1919</v>
      </c>
      <c r="Q62" s="66">
        <f>RANK(P62,P$8:P$73,0)</f>
        <v>17</v>
      </c>
      <c r="R62" s="65">
        <f>VLOOKUP($A62,'Return Data'!$B$7:$R$2843,16,0)</f>
        <v>11.2296</v>
      </c>
      <c r="S62" s="67">
        <f t="shared" si="16"/>
        <v>52</v>
      </c>
    </row>
    <row r="63" spans="1:19" x14ac:dyDescent="0.3">
      <c r="A63" s="63" t="s">
        <v>321</v>
      </c>
      <c r="B63" s="64">
        <f>VLOOKUP($A63,'Return Data'!$B$7:$R$2843,3,0)</f>
        <v>44372</v>
      </c>
      <c r="C63" s="65">
        <f>VLOOKUP($A63,'Return Data'!$B$7:$R$2843,4,0)</f>
        <v>14.698499999999999</v>
      </c>
      <c r="D63" s="65">
        <f>VLOOKUP($A63,'Return Data'!$B$7:$R$2843,10,0)</f>
        <v>27.267499999999998</v>
      </c>
      <c r="E63" s="66">
        <f t="shared" si="10"/>
        <v>6</v>
      </c>
      <c r="F63" s="65">
        <f>VLOOKUP($A63,'Return Data'!$B$7:$R$2843,11,0)</f>
        <v>40.386800000000001</v>
      </c>
      <c r="G63" s="66">
        <f t="shared" si="11"/>
        <v>7</v>
      </c>
      <c r="H63" s="65">
        <f>VLOOKUP($A63,'Return Data'!$B$7:$R$2843,12,0)</f>
        <v>77.479500000000002</v>
      </c>
      <c r="I63" s="66">
        <f t="shared" si="12"/>
        <v>4</v>
      </c>
      <c r="J63" s="65">
        <f>VLOOKUP($A63,'Return Data'!$B$7:$R$2843,13,0)</f>
        <v>92.878500000000003</v>
      </c>
      <c r="K63" s="66">
        <f t="shared" si="13"/>
        <v>7</v>
      </c>
      <c r="L63" s="65">
        <f>VLOOKUP($A63,'Return Data'!$B$7:$R$2843,17,0)</f>
        <v>23.295400000000001</v>
      </c>
      <c r="M63" s="66">
        <f t="shared" si="17"/>
        <v>16</v>
      </c>
      <c r="N63" s="65"/>
      <c r="O63" s="66"/>
      <c r="P63" s="65"/>
      <c r="Q63" s="66"/>
      <c r="R63" s="65">
        <f>VLOOKUP($A63,'Return Data'!$B$7:$R$2843,16,0)</f>
        <v>13.7394</v>
      </c>
      <c r="S63" s="67">
        <f t="shared" si="16"/>
        <v>37</v>
      </c>
    </row>
    <row r="64" spans="1:19" x14ac:dyDescent="0.3">
      <c r="A64" s="63" t="s">
        <v>322</v>
      </c>
      <c r="B64" s="64">
        <f>VLOOKUP($A64,'Return Data'!$B$7:$R$2843,3,0)</f>
        <v>44372</v>
      </c>
      <c r="C64" s="65">
        <f>VLOOKUP($A64,'Return Data'!$B$7:$R$2843,4,0)</f>
        <v>24.881</v>
      </c>
      <c r="D64" s="65">
        <f>VLOOKUP($A64,'Return Data'!$B$7:$R$2843,10,0)</f>
        <v>9.8333999999999993</v>
      </c>
      <c r="E64" s="66">
        <f t="shared" si="10"/>
        <v>63</v>
      </c>
      <c r="F64" s="65">
        <f>VLOOKUP($A64,'Return Data'!$B$7:$R$2843,11,0)</f>
        <v>17.395299999999999</v>
      </c>
      <c r="G64" s="66">
        <f t="shared" si="11"/>
        <v>56</v>
      </c>
      <c r="H64" s="65">
        <f>VLOOKUP($A64,'Return Data'!$B$7:$R$2843,12,0)</f>
        <v>42.581299999999999</v>
      </c>
      <c r="I64" s="66">
        <f t="shared" si="12"/>
        <v>52</v>
      </c>
      <c r="J64" s="65">
        <f>VLOOKUP($A64,'Return Data'!$B$7:$R$2843,13,0)</f>
        <v>53.961799999999997</v>
      </c>
      <c r="K64" s="66">
        <f t="shared" si="13"/>
        <v>53</v>
      </c>
      <c r="L64" s="65">
        <f>VLOOKUP($A64,'Return Data'!$B$7:$R$2843,17,0)</f>
        <v>15.1944</v>
      </c>
      <c r="M64" s="66">
        <f t="shared" si="17"/>
        <v>53</v>
      </c>
      <c r="N64" s="65">
        <f>VLOOKUP($A64,'Return Data'!$B$7:$R$2843,14,0)</f>
        <v>13.3767</v>
      </c>
      <c r="O64" s="66">
        <f t="shared" ref="O64:O69" si="18">RANK(N64,N$8:N$73,0)</f>
        <v>29</v>
      </c>
      <c r="P64" s="65">
        <f>VLOOKUP($A64,'Return Data'!$B$7:$R$2843,15,0)</f>
        <v>14.684900000000001</v>
      </c>
      <c r="Q64" s="66">
        <f>RANK(P64,P$8:P$73,0)</f>
        <v>20</v>
      </c>
      <c r="R64" s="65">
        <f>VLOOKUP($A64,'Return Data'!$B$7:$R$2843,16,0)</f>
        <v>14.5641</v>
      </c>
      <c r="S64" s="67">
        <f t="shared" si="16"/>
        <v>33</v>
      </c>
    </row>
    <row r="65" spans="1:19" x14ac:dyDescent="0.3">
      <c r="A65" s="63" t="s">
        <v>323</v>
      </c>
      <c r="B65" s="64">
        <f>VLOOKUP($A65,'Return Data'!$B$7:$R$2843,3,0)</f>
        <v>44372</v>
      </c>
      <c r="C65" s="65">
        <f>VLOOKUP($A65,'Return Data'!$B$7:$R$2843,4,0)</f>
        <v>160.44047499203899</v>
      </c>
      <c r="D65" s="65">
        <f>VLOOKUP($A65,'Return Data'!$B$7:$R$2843,10,0)</f>
        <v>13.5411</v>
      </c>
      <c r="E65" s="66">
        <f t="shared" si="10"/>
        <v>35</v>
      </c>
      <c r="F65" s="65">
        <f>VLOOKUP($A65,'Return Data'!$B$7:$R$2843,11,0)</f>
        <v>15.6541</v>
      </c>
      <c r="G65" s="66">
        <f t="shared" si="11"/>
        <v>58</v>
      </c>
      <c r="H65" s="65">
        <f>VLOOKUP($A65,'Return Data'!$B$7:$R$2843,12,0)</f>
        <v>35.849299999999999</v>
      </c>
      <c r="I65" s="66">
        <f t="shared" si="12"/>
        <v>62</v>
      </c>
      <c r="J65" s="65">
        <f>VLOOKUP($A65,'Return Data'!$B$7:$R$2843,13,0)</f>
        <v>49.012700000000002</v>
      </c>
      <c r="K65" s="66">
        <f t="shared" si="13"/>
        <v>58</v>
      </c>
      <c r="L65" s="65">
        <f>VLOOKUP($A65,'Return Data'!$B$7:$R$2843,17,0)</f>
        <v>15.6059</v>
      </c>
      <c r="M65" s="66">
        <f t="shared" si="17"/>
        <v>51</v>
      </c>
      <c r="N65" s="65">
        <f>VLOOKUP($A65,'Return Data'!$B$7:$R$2843,14,0)</f>
        <v>11.181699999999999</v>
      </c>
      <c r="O65" s="66">
        <f t="shared" si="18"/>
        <v>40</v>
      </c>
      <c r="P65" s="65">
        <f>VLOOKUP($A65,'Return Data'!$B$7:$R$2843,15,0)</f>
        <v>14.7592</v>
      </c>
      <c r="Q65" s="66">
        <f>RANK(P65,P$8:P$73,0)</f>
        <v>19</v>
      </c>
      <c r="R65" s="65">
        <f>VLOOKUP($A65,'Return Data'!$B$7:$R$2843,16,0)</f>
        <v>11.6173</v>
      </c>
      <c r="S65" s="67">
        <f t="shared" si="16"/>
        <v>50</v>
      </c>
    </row>
    <row r="66" spans="1:19" x14ac:dyDescent="0.3">
      <c r="A66" s="63" t="s">
        <v>324</v>
      </c>
      <c r="B66" s="64">
        <f>VLOOKUP($A66,'Return Data'!$B$7:$R$2843,3,0)</f>
        <v>44372</v>
      </c>
      <c r="C66" s="65">
        <f>VLOOKUP($A66,'Return Data'!$B$7:$R$2843,4,0)</f>
        <v>36.869999999999997</v>
      </c>
      <c r="D66" s="65">
        <f>VLOOKUP($A66,'Return Data'!$B$7:$R$2843,10,0)</f>
        <v>13.726100000000001</v>
      </c>
      <c r="E66" s="66">
        <f t="shared" si="10"/>
        <v>32</v>
      </c>
      <c r="F66" s="65">
        <f>VLOOKUP($A66,'Return Data'!$B$7:$R$2843,11,0)</f>
        <v>20.0977</v>
      </c>
      <c r="G66" s="66">
        <f t="shared" si="11"/>
        <v>40</v>
      </c>
      <c r="H66" s="65">
        <f>VLOOKUP($A66,'Return Data'!$B$7:$R$2843,12,0)</f>
        <v>46.2515</v>
      </c>
      <c r="I66" s="66">
        <f t="shared" si="12"/>
        <v>42</v>
      </c>
      <c r="J66" s="65">
        <f>VLOOKUP($A66,'Return Data'!$B$7:$R$2843,13,0)</f>
        <v>60.374099999999999</v>
      </c>
      <c r="K66" s="66">
        <f t="shared" si="13"/>
        <v>32</v>
      </c>
      <c r="L66" s="65">
        <f>VLOOKUP($A66,'Return Data'!$B$7:$R$2843,17,0)</f>
        <v>22.465399999999999</v>
      </c>
      <c r="M66" s="66">
        <f t="shared" si="17"/>
        <v>20</v>
      </c>
      <c r="N66" s="65">
        <f>VLOOKUP($A66,'Return Data'!$B$7:$R$2843,14,0)</f>
        <v>16.497399999999999</v>
      </c>
      <c r="O66" s="66">
        <f t="shared" si="18"/>
        <v>13</v>
      </c>
      <c r="P66" s="65">
        <f>VLOOKUP($A66,'Return Data'!$B$7:$R$2843,15,0)</f>
        <v>14.113899999999999</v>
      </c>
      <c r="Q66" s="66">
        <f>RANK(P66,P$8:P$73,0)</f>
        <v>21</v>
      </c>
      <c r="R66" s="65">
        <f>VLOOKUP($A66,'Return Data'!$B$7:$R$2843,16,0)</f>
        <v>14.702400000000001</v>
      </c>
      <c r="S66" s="67">
        <f t="shared" si="16"/>
        <v>32</v>
      </c>
    </row>
    <row r="67" spans="1:19" x14ac:dyDescent="0.3">
      <c r="A67" s="63" t="s">
        <v>325</v>
      </c>
      <c r="B67" s="64">
        <f>VLOOKUP($A67,'Return Data'!$B$7:$R$2843,3,0)</f>
        <v>44372</v>
      </c>
      <c r="C67" s="65">
        <f>VLOOKUP($A67,'Return Data'!$B$7:$R$2843,4,0)</f>
        <v>20.269600000000001</v>
      </c>
      <c r="D67" s="65">
        <f>VLOOKUP($A67,'Return Data'!$B$7:$R$2843,10,0)</f>
        <v>15.9442</v>
      </c>
      <c r="E67" s="66">
        <f t="shared" si="10"/>
        <v>18</v>
      </c>
      <c r="F67" s="65">
        <f>VLOOKUP($A67,'Return Data'!$B$7:$R$2843,11,0)</f>
        <v>30.6494</v>
      </c>
      <c r="G67" s="66">
        <f t="shared" si="11"/>
        <v>12</v>
      </c>
      <c r="H67" s="65">
        <f>VLOOKUP($A67,'Return Data'!$B$7:$R$2843,12,0)</f>
        <v>58.0291</v>
      </c>
      <c r="I67" s="66">
        <f t="shared" si="12"/>
        <v>13</v>
      </c>
      <c r="J67" s="65">
        <f>VLOOKUP($A67,'Return Data'!$B$7:$R$2843,13,0)</f>
        <v>73.114199999999997</v>
      </c>
      <c r="K67" s="66">
        <f t="shared" si="13"/>
        <v>17</v>
      </c>
      <c r="L67" s="65">
        <f>VLOOKUP($A67,'Return Data'!$B$7:$R$2843,17,0)</f>
        <v>22.053599999999999</v>
      </c>
      <c r="M67" s="66">
        <f t="shared" si="17"/>
        <v>24</v>
      </c>
      <c r="N67" s="65">
        <f>VLOOKUP($A67,'Return Data'!$B$7:$R$2843,14,0)</f>
        <v>14.5768</v>
      </c>
      <c r="O67" s="66">
        <f t="shared" si="18"/>
        <v>20</v>
      </c>
      <c r="P67" s="65"/>
      <c r="Q67" s="66"/>
      <c r="R67" s="65">
        <f>VLOOKUP($A67,'Return Data'!$B$7:$R$2843,16,0)</f>
        <v>14.4316</v>
      </c>
      <c r="S67" s="67">
        <f t="shared" si="16"/>
        <v>34</v>
      </c>
    </row>
    <row r="68" spans="1:19" x14ac:dyDescent="0.3">
      <c r="A68" s="63" t="s">
        <v>326</v>
      </c>
      <c r="B68" s="64">
        <f>VLOOKUP($A68,'Return Data'!$B$7:$R$2843,3,0)</f>
        <v>44372</v>
      </c>
      <c r="C68" s="65">
        <f>VLOOKUP($A68,'Return Data'!$B$7:$R$2843,4,0)</f>
        <v>14.7445</v>
      </c>
      <c r="D68" s="65">
        <f>VLOOKUP($A68,'Return Data'!$B$7:$R$2843,10,0)</f>
        <v>17.298200000000001</v>
      </c>
      <c r="E68" s="66">
        <f t="shared" si="10"/>
        <v>14</v>
      </c>
      <c r="F68" s="65">
        <f>VLOOKUP($A68,'Return Data'!$B$7:$R$2843,11,0)</f>
        <v>31.8828</v>
      </c>
      <c r="G68" s="66">
        <f t="shared" si="11"/>
        <v>10</v>
      </c>
      <c r="H68" s="65">
        <f>VLOOKUP($A68,'Return Data'!$B$7:$R$2843,12,0)</f>
        <v>63.200400000000002</v>
      </c>
      <c r="I68" s="66">
        <f t="shared" si="12"/>
        <v>10</v>
      </c>
      <c r="J68" s="65">
        <f>VLOOKUP($A68,'Return Data'!$B$7:$R$2843,13,0)</f>
        <v>71.827299999999994</v>
      </c>
      <c r="K68" s="66">
        <f t="shared" si="13"/>
        <v>19</v>
      </c>
      <c r="L68" s="65">
        <f>VLOOKUP($A68,'Return Data'!$B$7:$R$2843,17,0)</f>
        <v>17.975300000000001</v>
      </c>
      <c r="M68" s="66">
        <f t="shared" si="17"/>
        <v>41</v>
      </c>
      <c r="N68" s="65">
        <f>VLOOKUP($A68,'Return Data'!$B$7:$R$2843,14,0)</f>
        <v>12.702999999999999</v>
      </c>
      <c r="O68" s="66">
        <f t="shared" si="18"/>
        <v>30</v>
      </c>
      <c r="P68" s="65"/>
      <c r="Q68" s="66"/>
      <c r="R68" s="65">
        <f>VLOOKUP($A68,'Return Data'!$B$7:$R$2843,16,0)</f>
        <v>9.1898999999999997</v>
      </c>
      <c r="S68" s="67">
        <f t="shared" si="16"/>
        <v>56</v>
      </c>
    </row>
    <row r="69" spans="1:19" x14ac:dyDescent="0.3">
      <c r="A69" s="63" t="s">
        <v>327</v>
      </c>
      <c r="B69" s="64">
        <f>VLOOKUP($A69,'Return Data'!$B$7:$R$2843,3,0)</f>
        <v>44372</v>
      </c>
      <c r="C69" s="65">
        <f>VLOOKUP($A69,'Return Data'!$B$7:$R$2843,4,0)</f>
        <v>13.7104</v>
      </c>
      <c r="D69" s="65">
        <f>VLOOKUP($A69,'Return Data'!$B$7:$R$2843,10,0)</f>
        <v>16.728999999999999</v>
      </c>
      <c r="E69" s="66">
        <f t="shared" si="10"/>
        <v>17</v>
      </c>
      <c r="F69" s="65">
        <f>VLOOKUP($A69,'Return Data'!$B$7:$R$2843,11,0)</f>
        <v>31.248999999999999</v>
      </c>
      <c r="G69" s="66">
        <f t="shared" si="11"/>
        <v>11</v>
      </c>
      <c r="H69" s="65">
        <f>VLOOKUP($A69,'Return Data'!$B$7:$R$2843,12,0)</f>
        <v>61.245699999999999</v>
      </c>
      <c r="I69" s="66">
        <f t="shared" si="12"/>
        <v>11</v>
      </c>
      <c r="J69" s="65">
        <f>VLOOKUP($A69,'Return Data'!$B$7:$R$2843,13,0)</f>
        <v>68.976299999999995</v>
      </c>
      <c r="K69" s="66">
        <f t="shared" si="13"/>
        <v>20</v>
      </c>
      <c r="L69" s="65">
        <f>VLOOKUP($A69,'Return Data'!$B$7:$R$2843,17,0)</f>
        <v>18.461400000000001</v>
      </c>
      <c r="M69" s="66">
        <f t="shared" si="17"/>
        <v>38</v>
      </c>
      <c r="N69" s="65">
        <f>VLOOKUP($A69,'Return Data'!$B$7:$R$2843,14,0)</f>
        <v>13.497199999999999</v>
      </c>
      <c r="O69" s="66">
        <f t="shared" si="18"/>
        <v>28</v>
      </c>
      <c r="P69" s="65"/>
      <c r="Q69" s="66"/>
      <c r="R69" s="65">
        <f>VLOOKUP($A69,'Return Data'!$B$7:$R$2843,16,0)</f>
        <v>7.7194000000000003</v>
      </c>
      <c r="S69" s="67">
        <f t="shared" si="16"/>
        <v>57</v>
      </c>
    </row>
    <row r="70" spans="1:19" x14ac:dyDescent="0.3">
      <c r="A70" s="63" t="s">
        <v>328</v>
      </c>
      <c r="B70" s="64">
        <f>VLOOKUP($A70,'Return Data'!$B$7:$R$2843,3,0)</f>
        <v>44372</v>
      </c>
      <c r="C70" s="65">
        <f>VLOOKUP($A70,'Return Data'!$B$7:$R$2843,4,0)</f>
        <v>11.298299999999999</v>
      </c>
      <c r="D70" s="65">
        <f>VLOOKUP($A70,'Return Data'!$B$7:$R$2843,10,0)</f>
        <v>9.9077999999999999</v>
      </c>
      <c r="E70" s="66">
        <f t="shared" si="10"/>
        <v>61</v>
      </c>
      <c r="F70" s="65">
        <f>VLOOKUP($A70,'Return Data'!$B$7:$R$2843,11,0)</f>
        <v>17.898199999999999</v>
      </c>
      <c r="G70" s="66">
        <f t="shared" si="11"/>
        <v>51</v>
      </c>
      <c r="H70" s="65">
        <f>VLOOKUP($A70,'Return Data'!$B$7:$R$2843,12,0)</f>
        <v>39.690399999999997</v>
      </c>
      <c r="I70" s="66">
        <f t="shared" si="12"/>
        <v>56</v>
      </c>
      <c r="J70" s="65">
        <f>VLOOKUP($A70,'Return Data'!$B$7:$R$2843,13,0)</f>
        <v>47.105600000000003</v>
      </c>
      <c r="K70" s="66">
        <f t="shared" si="13"/>
        <v>59</v>
      </c>
      <c r="L70" s="65">
        <f>VLOOKUP($A70,'Return Data'!$B$7:$R$2843,17,0)</f>
        <v>15.987299999999999</v>
      </c>
      <c r="M70" s="66">
        <f t="shared" si="17"/>
        <v>49</v>
      </c>
      <c r="N70" s="65"/>
      <c r="O70" s="66"/>
      <c r="P70" s="65"/>
      <c r="Q70" s="66"/>
      <c r="R70" s="65">
        <f>VLOOKUP($A70,'Return Data'!$B$7:$R$2843,16,0)</f>
        <v>3.6168999999999998</v>
      </c>
      <c r="S70" s="67">
        <f t="shared" si="16"/>
        <v>66</v>
      </c>
    </row>
    <row r="71" spans="1:19" x14ac:dyDescent="0.3">
      <c r="A71" s="63" t="s">
        <v>329</v>
      </c>
      <c r="B71" s="64">
        <f>VLOOKUP($A71,'Return Data'!$B$7:$R$2843,3,0)</f>
        <v>44372</v>
      </c>
      <c r="C71" s="65">
        <f>VLOOKUP($A71,'Return Data'!$B$7:$R$2843,4,0)</f>
        <v>11.8165</v>
      </c>
      <c r="D71" s="65">
        <f>VLOOKUP($A71,'Return Data'!$B$7:$R$2843,10,0)</f>
        <v>9.8862000000000005</v>
      </c>
      <c r="E71" s="66">
        <f t="shared" si="10"/>
        <v>62</v>
      </c>
      <c r="F71" s="65">
        <f>VLOOKUP($A71,'Return Data'!$B$7:$R$2843,11,0)</f>
        <v>17.5549</v>
      </c>
      <c r="G71" s="66">
        <f t="shared" si="11"/>
        <v>54</v>
      </c>
      <c r="H71" s="65">
        <f>VLOOKUP($A71,'Return Data'!$B$7:$R$2843,12,0)</f>
        <v>39.173200000000001</v>
      </c>
      <c r="I71" s="66">
        <f t="shared" si="12"/>
        <v>58</v>
      </c>
      <c r="J71" s="65">
        <f>VLOOKUP($A71,'Return Data'!$B$7:$R$2843,13,0)</f>
        <v>46.343400000000003</v>
      </c>
      <c r="K71" s="66">
        <f t="shared" si="13"/>
        <v>61</v>
      </c>
      <c r="L71" s="65">
        <f>VLOOKUP($A71,'Return Data'!$B$7:$R$2843,17,0)</f>
        <v>16.834499999999998</v>
      </c>
      <c r="M71" s="66">
        <f t="shared" si="17"/>
        <v>45</v>
      </c>
      <c r="N71" s="65"/>
      <c r="O71" s="66"/>
      <c r="P71" s="65"/>
      <c r="Q71" s="66"/>
      <c r="R71" s="65">
        <f>VLOOKUP($A71,'Return Data'!$B$7:$R$2843,16,0)</f>
        <v>5.2710999999999997</v>
      </c>
      <c r="S71" s="67">
        <f t="shared" si="16"/>
        <v>64</v>
      </c>
    </row>
    <row r="72" spans="1:19" x14ac:dyDescent="0.3">
      <c r="A72" s="63" t="s">
        <v>330</v>
      </c>
      <c r="B72" s="64">
        <f>VLOOKUP($A72,'Return Data'!$B$7:$R$2843,3,0)</f>
        <v>44372</v>
      </c>
      <c r="C72" s="65">
        <f>VLOOKUP($A72,'Return Data'!$B$7:$R$2843,4,0)</f>
        <v>129.19130000000001</v>
      </c>
      <c r="D72" s="65">
        <f>VLOOKUP($A72,'Return Data'!$B$7:$R$2843,10,0)</f>
        <v>12.436999999999999</v>
      </c>
      <c r="E72" s="66">
        <f t="shared" ref="E72:E73" si="19">RANK(D72,D$8:D$73,0)</f>
        <v>44</v>
      </c>
      <c r="F72" s="65">
        <f>VLOOKUP($A72,'Return Data'!$B$7:$R$2843,11,0)</f>
        <v>18.833600000000001</v>
      </c>
      <c r="G72" s="66">
        <f t="shared" ref="G72:G73" si="20">RANK(F72,F$8:F$73,0)</f>
        <v>46</v>
      </c>
      <c r="H72" s="65">
        <f>VLOOKUP($A72,'Return Data'!$B$7:$R$2843,12,0)</f>
        <v>50.3581</v>
      </c>
      <c r="I72" s="66">
        <f t="shared" ref="I72:I73" si="21">RANK(H72,H$8:H$73,0)</f>
        <v>29</v>
      </c>
      <c r="J72" s="65">
        <f>VLOOKUP($A72,'Return Data'!$B$7:$R$2843,13,0)</f>
        <v>59.290500000000002</v>
      </c>
      <c r="K72" s="66">
        <f t="shared" ref="K72:K73" si="22">RANK(J72,J$8:J$73,0)</f>
        <v>38</v>
      </c>
      <c r="L72" s="65">
        <f>VLOOKUP($A72,'Return Data'!$B$7:$R$2843,17,0)</f>
        <v>22.148</v>
      </c>
      <c r="M72" s="66">
        <f t="shared" si="17"/>
        <v>23</v>
      </c>
      <c r="N72" s="65">
        <f>VLOOKUP($A72,'Return Data'!$B$7:$R$2843,14,0)</f>
        <v>15.464700000000001</v>
      </c>
      <c r="O72" s="66">
        <f>RANK(N72,N$8:N$73,0)</f>
        <v>16</v>
      </c>
      <c r="P72" s="65">
        <f>VLOOKUP($A72,'Return Data'!$B$7:$R$2843,15,0)</f>
        <v>14.807</v>
      </c>
      <c r="Q72" s="66">
        <f>RANK(P72,P$8:P$73,0)</f>
        <v>18</v>
      </c>
      <c r="R72" s="65">
        <f>VLOOKUP($A72,'Return Data'!$B$7:$R$2843,16,0)</f>
        <v>11.990399999999999</v>
      </c>
      <c r="S72" s="67">
        <f t="shared" ref="S72:S73" si="23">RANK(R72,R$8:R$73,0)</f>
        <v>44</v>
      </c>
    </row>
    <row r="73" spans="1:19" x14ac:dyDescent="0.3">
      <c r="A73" s="63" t="s">
        <v>331</v>
      </c>
      <c r="B73" s="64">
        <f>VLOOKUP($A73,'Return Data'!$B$7:$R$2843,3,0)</f>
        <v>44372</v>
      </c>
      <c r="C73" s="65">
        <f>VLOOKUP($A73,'Return Data'!$B$7:$R$2843,4,0)</f>
        <v>207.310264294343</v>
      </c>
      <c r="D73" s="65">
        <f>VLOOKUP($A73,'Return Data'!$B$7:$R$2843,10,0)</f>
        <v>11.9687</v>
      </c>
      <c r="E73" s="66">
        <f t="shared" si="19"/>
        <v>49</v>
      </c>
      <c r="F73" s="65">
        <f>VLOOKUP($A73,'Return Data'!$B$7:$R$2843,11,0)</f>
        <v>18.038900000000002</v>
      </c>
      <c r="G73" s="66">
        <f t="shared" si="20"/>
        <v>50</v>
      </c>
      <c r="H73" s="65">
        <f>VLOOKUP($A73,'Return Data'!$B$7:$R$2843,12,0)</f>
        <v>45.081800000000001</v>
      </c>
      <c r="I73" s="66">
        <f t="shared" si="21"/>
        <v>47</v>
      </c>
      <c r="J73" s="65">
        <f>VLOOKUP($A73,'Return Data'!$B$7:$R$2843,13,0)</f>
        <v>55.918599999999998</v>
      </c>
      <c r="K73" s="66">
        <f t="shared" si="22"/>
        <v>47</v>
      </c>
      <c r="L73" s="65">
        <f>VLOOKUP($A73,'Return Data'!$B$7:$R$2843,17,0)</f>
        <v>15.142200000000001</v>
      </c>
      <c r="M73" s="66">
        <f t="shared" si="17"/>
        <v>54</v>
      </c>
      <c r="N73" s="65">
        <f>VLOOKUP($A73,'Return Data'!$B$7:$R$2843,14,0)</f>
        <v>11.9046</v>
      </c>
      <c r="O73" s="66">
        <f>RANK(N73,N$8:N$73,0)</f>
        <v>35</v>
      </c>
      <c r="P73" s="65">
        <f>VLOOKUP($A73,'Return Data'!$B$7:$R$2843,15,0)</f>
        <v>13.511699999999999</v>
      </c>
      <c r="Q73" s="66">
        <f>RANK(P73,P$8:P$73,0)</f>
        <v>26</v>
      </c>
      <c r="R73" s="65">
        <f>VLOOKUP($A73,'Return Data'!$B$7:$R$2843,16,0)</f>
        <v>18.062999999999999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15.051607575757577</v>
      </c>
      <c r="E75" s="74"/>
      <c r="F75" s="75">
        <f>AVERAGE(F8:F73)</f>
        <v>23.545992424242424</v>
      </c>
      <c r="G75" s="74"/>
      <c r="H75" s="75">
        <f>AVERAGE(H8:H73)</f>
        <v>50.646845454545435</v>
      </c>
      <c r="I75" s="74"/>
      <c r="J75" s="75">
        <f>AVERAGE(J8:J73)</f>
        <v>64.645127272727265</v>
      </c>
      <c r="K75" s="74"/>
      <c r="L75" s="75">
        <f>AVERAGE(L8:L73)</f>
        <v>20.862687301587297</v>
      </c>
      <c r="M75" s="74"/>
      <c r="N75" s="75">
        <f>AVERAGE(N8:N73)</f>
        <v>14.279148076923077</v>
      </c>
      <c r="O75" s="74"/>
      <c r="P75" s="75">
        <f>AVERAGE(P8:P73)</f>
        <v>15.179999999999996</v>
      </c>
      <c r="Q75" s="74"/>
      <c r="R75" s="75">
        <f>AVERAGE(R8:R73)</f>
        <v>14.544400000000003</v>
      </c>
      <c r="S75" s="76"/>
    </row>
    <row r="76" spans="1:19" x14ac:dyDescent="0.3">
      <c r="A76" s="73" t="s">
        <v>28</v>
      </c>
      <c r="B76" s="74"/>
      <c r="C76" s="74"/>
      <c r="D76" s="75">
        <f>MIN(D8:D73)</f>
        <v>6.2702999999999998</v>
      </c>
      <c r="E76" s="74"/>
      <c r="F76" s="75">
        <f>MIN(F8:F73)</f>
        <v>9.2571999999999992</v>
      </c>
      <c r="G76" s="74"/>
      <c r="H76" s="75">
        <f>MIN(H8:H73)</f>
        <v>28.152799999999999</v>
      </c>
      <c r="I76" s="74"/>
      <c r="J76" s="75">
        <f>MIN(J8:J73)</f>
        <v>34.486499999999999</v>
      </c>
      <c r="K76" s="74"/>
      <c r="L76" s="75">
        <f>MIN(L8:L73)</f>
        <v>10.3927</v>
      </c>
      <c r="M76" s="74"/>
      <c r="N76" s="75">
        <f>MIN(N8:N73)</f>
        <v>6.8239000000000001</v>
      </c>
      <c r="O76" s="74"/>
      <c r="P76" s="75">
        <f>MIN(P8:P73)</f>
        <v>8.9200999999999997</v>
      </c>
      <c r="Q76" s="74"/>
      <c r="R76" s="75">
        <f>MIN(R8:R73)</f>
        <v>3.6168999999999998</v>
      </c>
      <c r="S76" s="76"/>
    </row>
    <row r="77" spans="1:19" ht="15" thickBot="1" x14ac:dyDescent="0.35">
      <c r="A77" s="77" t="s">
        <v>29</v>
      </c>
      <c r="B77" s="78"/>
      <c r="C77" s="78"/>
      <c r="D77" s="79">
        <f>MAX(D8:D73)</f>
        <v>31.727399999999999</v>
      </c>
      <c r="E77" s="78"/>
      <c r="F77" s="79">
        <f>MAX(F8:F73)</f>
        <v>48.416899999999998</v>
      </c>
      <c r="G77" s="78"/>
      <c r="H77" s="79">
        <f>MAX(H8:H73)</f>
        <v>83.920900000000003</v>
      </c>
      <c r="I77" s="78"/>
      <c r="J77" s="79">
        <f>MAX(J8:J73)</f>
        <v>109.7843</v>
      </c>
      <c r="K77" s="78"/>
      <c r="L77" s="79">
        <f>MAX(L8:L73)</f>
        <v>44.367800000000003</v>
      </c>
      <c r="M77" s="78"/>
      <c r="N77" s="79">
        <f>MAX(N8:N73)</f>
        <v>29.715399999999999</v>
      </c>
      <c r="O77" s="78"/>
      <c r="P77" s="79">
        <f>MAX(P8:P73)</f>
        <v>24.430900000000001</v>
      </c>
      <c r="Q77" s="78"/>
      <c r="R77" s="79">
        <f>MAX(R8:R73)</f>
        <v>27.952200000000001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44372</v>
      </c>
      <c r="C8" s="65">
        <f>VLOOKUP($A8,'Return Data'!$B$7:$R$2843,4,0)</f>
        <v>11.59</v>
      </c>
      <c r="D8" s="65">
        <f>VLOOKUP($A8,'Return Data'!$B$7:$R$2843,8,0)</f>
        <v>1.0462</v>
      </c>
      <c r="E8" s="66">
        <f>RANK(D8,D$8:D$15,0)</f>
        <v>6</v>
      </c>
      <c r="F8" s="65">
        <f>VLOOKUP($A8,'Return Data'!$B$7:$R$2843,9,0)</f>
        <v>7.5138999999999996</v>
      </c>
      <c r="G8" s="66">
        <f t="shared" ref="G8" si="0">RANK(F8,F$8:F$15,0)</f>
        <v>1</v>
      </c>
      <c r="H8" s="65">
        <f>VLOOKUP($A8,'Return Data'!$B$7:$R$2843,10,0)</f>
        <v>12.415100000000001</v>
      </c>
      <c r="I8" s="66">
        <f t="shared" ref="I8" si="1">RANK(H8,H$8:H$15,0)</f>
        <v>4</v>
      </c>
      <c r="J8" s="65"/>
      <c r="K8" s="66"/>
      <c r="L8" s="65"/>
      <c r="M8" s="66"/>
      <c r="N8" s="65"/>
      <c r="O8" s="66"/>
      <c r="P8" s="65">
        <f>VLOOKUP($A8,'Return Data'!$B$7:$R$2843,16,0)</f>
        <v>15.9</v>
      </c>
      <c r="Q8" s="67">
        <f>RANK(P8,P$8:P$15,0)</f>
        <v>5</v>
      </c>
    </row>
    <row r="9" spans="1:18" x14ac:dyDescent="0.3">
      <c r="A9" s="63" t="s">
        <v>377</v>
      </c>
      <c r="B9" s="64">
        <f>VLOOKUP($A9,'Return Data'!$B$7:$R$2843,3,0)</f>
        <v>44372</v>
      </c>
      <c r="C9" s="65">
        <f>VLOOKUP($A9,'Return Data'!$B$7:$R$2843,4,0)</f>
        <v>15.11</v>
      </c>
      <c r="D9" s="65">
        <f>VLOOKUP($A9,'Return Data'!$B$7:$R$2843,8,0)</f>
        <v>1.3413999999999999</v>
      </c>
      <c r="E9" s="66">
        <f t="shared" ref="E9:E15" si="2">RANK(D9,D$8:D$15,0)</f>
        <v>4</v>
      </c>
      <c r="F9" s="65">
        <f>VLOOKUP($A9,'Return Data'!$B$7:$R$2843,9,0)</f>
        <v>4.7850000000000001</v>
      </c>
      <c r="G9" s="66">
        <f t="shared" ref="G9" si="3">RANK(F9,F$8:F$15,0)</f>
        <v>7</v>
      </c>
      <c r="H9" s="65">
        <f>VLOOKUP($A9,'Return Data'!$B$7:$R$2843,10,0)</f>
        <v>11.760400000000001</v>
      </c>
      <c r="I9" s="66">
        <f t="shared" ref="I9" si="4">RANK(H9,H$8:H$15,0)</f>
        <v>7</v>
      </c>
      <c r="J9" s="65">
        <f>VLOOKUP($A9,'Return Data'!$B$7:$R$2843,11,0)</f>
        <v>12.9297</v>
      </c>
      <c r="K9" s="66">
        <f t="shared" ref="K9" si="5">RANK(J9,J$8:J$15,0)</f>
        <v>5</v>
      </c>
      <c r="L9" s="65">
        <f>VLOOKUP($A9,'Return Data'!$B$7:$R$2843,12,0)</f>
        <v>43.6312</v>
      </c>
      <c r="M9" s="66">
        <f t="shared" ref="M9" si="6">RANK(L9,L$8:L$15,0)</f>
        <v>3</v>
      </c>
      <c r="N9" s="65">
        <f>VLOOKUP($A9,'Return Data'!$B$7:$R$2843,13,0)</f>
        <v>49.013800000000003</v>
      </c>
      <c r="O9" s="66">
        <f t="shared" ref="O9" si="7">RANK(N9,N$8:N$15,0)</f>
        <v>3</v>
      </c>
      <c r="P9" s="65">
        <f>VLOOKUP($A9,'Return Data'!$B$7:$R$2843,16,0)</f>
        <v>35.246299999999998</v>
      </c>
      <c r="Q9" s="67">
        <f t="shared" ref="Q9:Q15" si="8">RANK(P9,P$8:P$15,0)</f>
        <v>2</v>
      </c>
    </row>
    <row r="10" spans="1:18" x14ac:dyDescent="0.3">
      <c r="A10" s="63" t="s">
        <v>1961</v>
      </c>
      <c r="B10" s="64">
        <f>VLOOKUP($A10,'Return Data'!$B$7:$R$2843,3,0)</f>
        <v>44372</v>
      </c>
      <c r="C10" s="65">
        <f>VLOOKUP($A10,'Return Data'!$B$7:$R$2843,4,0)</f>
        <v>13.06</v>
      </c>
      <c r="D10" s="65">
        <f>VLOOKUP($A10,'Return Data'!$B$7:$R$2843,8,0)</f>
        <v>2.0312000000000001</v>
      </c>
      <c r="E10" s="66">
        <f t="shared" si="2"/>
        <v>2</v>
      </c>
      <c r="F10" s="65">
        <f>VLOOKUP($A10,'Return Data'!$B$7:$R$2843,9,0)</f>
        <v>5.6634000000000002</v>
      </c>
      <c r="G10" s="66">
        <f t="shared" ref="G10:G15" si="9">RANK(F10,F$8:F$15,0)</f>
        <v>5</v>
      </c>
      <c r="H10" s="65">
        <f>VLOOKUP($A10,'Return Data'!$B$7:$R$2843,10,0)</f>
        <v>13.7631</v>
      </c>
      <c r="I10" s="66">
        <f t="shared" ref="I10:I15" si="10">RANK(H10,H$8:H$15,0)</f>
        <v>2</v>
      </c>
      <c r="J10" s="65">
        <f>VLOOKUP($A10,'Return Data'!$B$7:$R$2843,11,0)</f>
        <v>16.3993</v>
      </c>
      <c r="K10" s="66">
        <f t="shared" ref="K10:K15" si="11">RANK(J10,J$8:J$15,0)</f>
        <v>4</v>
      </c>
      <c r="L10" s="65"/>
      <c r="M10" s="66"/>
      <c r="N10" s="65"/>
      <c r="O10" s="66"/>
      <c r="P10" s="65">
        <f>VLOOKUP($A10,'Return Data'!$B$7:$R$2843,16,0)</f>
        <v>30.6</v>
      </c>
      <c r="Q10" s="67">
        <f t="shared" si="8"/>
        <v>3</v>
      </c>
    </row>
    <row r="11" spans="1:18" x14ac:dyDescent="0.3">
      <c r="A11" s="63" t="s">
        <v>1962</v>
      </c>
      <c r="B11" s="64">
        <f>VLOOKUP($A11,'Return Data'!$B$7:$R$2843,3,0)</f>
        <v>44372</v>
      </c>
      <c r="C11" s="65">
        <f>VLOOKUP($A11,'Return Data'!$B$7:$R$2843,4,0)</f>
        <v>11.22</v>
      </c>
      <c r="D11" s="65">
        <f>VLOOKUP($A11,'Return Data'!$B$7:$R$2843,8,0)</f>
        <v>2</v>
      </c>
      <c r="E11" s="66">
        <f t="shared" si="2"/>
        <v>3</v>
      </c>
      <c r="F11" s="65">
        <f>VLOOKUP($A11,'Return Data'!$B$7:$R$2843,9,0)</f>
        <v>6.3506999999999998</v>
      </c>
      <c r="G11" s="66">
        <f t="shared" si="9"/>
        <v>3</v>
      </c>
      <c r="H11" s="65"/>
      <c r="I11" s="66"/>
      <c r="J11" s="65"/>
      <c r="K11" s="66"/>
      <c r="L11" s="65"/>
      <c r="M11" s="66"/>
      <c r="N11" s="65"/>
      <c r="O11" s="66"/>
      <c r="P11" s="65">
        <f>VLOOKUP($A11,'Return Data'!$B$7:$R$2843,16,0)</f>
        <v>12.2</v>
      </c>
      <c r="Q11" s="67">
        <f t="shared" si="8"/>
        <v>8</v>
      </c>
    </row>
    <row r="12" spans="1:18" x14ac:dyDescent="0.3">
      <c r="A12" s="63" t="s">
        <v>1964</v>
      </c>
      <c r="B12" s="64">
        <f>VLOOKUP($A12,'Return Data'!$B$7:$R$2843,3,0)</f>
        <v>44372</v>
      </c>
      <c r="C12" s="65">
        <f>VLOOKUP($A12,'Return Data'!$B$7:$R$2843,4,0)</f>
        <v>11.561</v>
      </c>
      <c r="D12" s="65">
        <f>VLOOKUP($A12,'Return Data'!$B$7:$R$2843,8,0)</f>
        <v>0.57420000000000004</v>
      </c>
      <c r="E12" s="66">
        <f t="shared" si="2"/>
        <v>8</v>
      </c>
      <c r="F12" s="65">
        <f>VLOOKUP($A12,'Return Data'!$B$7:$R$2843,9,0)</f>
        <v>4.4447999999999999</v>
      </c>
      <c r="G12" s="66">
        <f t="shared" si="9"/>
        <v>8</v>
      </c>
      <c r="H12" s="65">
        <f>VLOOKUP($A12,'Return Data'!$B$7:$R$2843,10,0)</f>
        <v>13.3543</v>
      </c>
      <c r="I12" s="66">
        <f t="shared" si="10"/>
        <v>3</v>
      </c>
      <c r="J12" s="65"/>
      <c r="K12" s="66"/>
      <c r="L12" s="65"/>
      <c r="M12" s="66"/>
      <c r="N12" s="65"/>
      <c r="O12" s="66"/>
      <c r="P12" s="65">
        <f>VLOOKUP($A12,'Return Data'!$B$7:$R$2843,16,0)</f>
        <v>15.61</v>
      </c>
      <c r="Q12" s="67">
        <f t="shared" si="8"/>
        <v>6</v>
      </c>
    </row>
    <row r="13" spans="1:18" x14ac:dyDescent="0.3">
      <c r="A13" s="63" t="s">
        <v>1967</v>
      </c>
      <c r="B13" s="64">
        <f>VLOOKUP($A13,'Return Data'!$B$7:$R$2843,3,0)</f>
        <v>44372</v>
      </c>
      <c r="C13" s="65">
        <f>VLOOKUP($A13,'Return Data'!$B$7:$R$2843,4,0)</f>
        <v>15.981999999999999</v>
      </c>
      <c r="D13" s="65">
        <f>VLOOKUP($A13,'Return Data'!$B$7:$R$2843,8,0)</f>
        <v>2.5348000000000002</v>
      </c>
      <c r="E13" s="66">
        <f t="shared" si="2"/>
        <v>1</v>
      </c>
      <c r="F13" s="65">
        <f>VLOOKUP($A13,'Return Data'!$B$7:$R$2843,9,0)</f>
        <v>7.1681999999999997</v>
      </c>
      <c r="G13" s="66">
        <f t="shared" si="9"/>
        <v>2</v>
      </c>
      <c r="H13" s="65">
        <f>VLOOKUP($A13,'Return Data'!$B$7:$R$2843,10,0)</f>
        <v>22.171600000000002</v>
      </c>
      <c r="I13" s="66">
        <f t="shared" si="10"/>
        <v>1</v>
      </c>
      <c r="J13" s="65">
        <f>VLOOKUP($A13,'Return Data'!$B$7:$R$2843,11,0)</f>
        <v>37.701099999999997</v>
      </c>
      <c r="K13" s="66">
        <f t="shared" ref="K13" si="12">RANK(J13,J$8:J$15,0)</f>
        <v>1</v>
      </c>
      <c r="L13" s="65"/>
      <c r="M13" s="66"/>
      <c r="N13" s="65"/>
      <c r="O13" s="66"/>
      <c r="P13" s="65">
        <f>VLOOKUP($A13,'Return Data'!$B$7:$R$2843,16,0)</f>
        <v>59.82</v>
      </c>
      <c r="Q13" s="67">
        <f t="shared" si="8"/>
        <v>1</v>
      </c>
    </row>
    <row r="14" spans="1:18" x14ac:dyDescent="0.3">
      <c r="A14" s="63" t="s">
        <v>49</v>
      </c>
      <c r="B14" s="64">
        <f>VLOOKUP($A14,'Return Data'!$B$7:$R$2843,3,0)</f>
        <v>44372</v>
      </c>
      <c r="C14" s="65">
        <f>VLOOKUP($A14,'Return Data'!$B$7:$R$2843,4,0)</f>
        <v>15.84</v>
      </c>
      <c r="D14" s="65">
        <f>VLOOKUP($A14,'Return Data'!$B$7:$R$2843,8,0)</f>
        <v>0.69930000000000003</v>
      </c>
      <c r="E14" s="66">
        <f t="shared" si="2"/>
        <v>7</v>
      </c>
      <c r="F14" s="65">
        <f>VLOOKUP($A14,'Return Data'!$B$7:$R$2843,9,0)</f>
        <v>5.9531999999999998</v>
      </c>
      <c r="G14" s="66">
        <f t="shared" si="9"/>
        <v>4</v>
      </c>
      <c r="H14" s="65">
        <f>VLOOKUP($A14,'Return Data'!$B$7:$R$2843,10,0)</f>
        <v>12.1813</v>
      </c>
      <c r="I14" s="66">
        <f t="shared" si="10"/>
        <v>6</v>
      </c>
      <c r="J14" s="65">
        <f>VLOOKUP($A14,'Return Data'!$B$7:$R$2843,11,0)</f>
        <v>20.7317</v>
      </c>
      <c r="K14" s="66">
        <f t="shared" si="11"/>
        <v>2</v>
      </c>
      <c r="L14" s="65">
        <f>VLOOKUP($A14,'Return Data'!$B$7:$R$2843,12,0)</f>
        <v>49.7164</v>
      </c>
      <c r="M14" s="66">
        <f t="shared" ref="M14:M15" si="13">RANK(L14,L$8:L$15,0)</f>
        <v>1</v>
      </c>
      <c r="N14" s="65">
        <f>VLOOKUP($A14,'Return Data'!$B$7:$R$2843,13,0)</f>
        <v>63.975200000000001</v>
      </c>
      <c r="O14" s="66">
        <f t="shared" ref="O14:O15" si="14">RANK(N14,N$8:N$15,0)</f>
        <v>1</v>
      </c>
      <c r="P14" s="65">
        <f>VLOOKUP($A14,'Return Data'!$B$7:$R$2843,16,0)</f>
        <v>26.507300000000001</v>
      </c>
      <c r="Q14" s="67">
        <f t="shared" si="8"/>
        <v>4</v>
      </c>
    </row>
    <row r="15" spans="1:18" x14ac:dyDescent="0.3">
      <c r="A15" s="63" t="s">
        <v>50</v>
      </c>
      <c r="B15" s="64">
        <f>VLOOKUP($A15,'Return Data'!$B$7:$R$2843,3,0)</f>
        <v>44372</v>
      </c>
      <c r="C15" s="65">
        <f>VLOOKUP($A15,'Return Data'!$B$7:$R$2843,4,0)</f>
        <v>157.7792</v>
      </c>
      <c r="D15" s="65">
        <f>VLOOKUP($A15,'Return Data'!$B$7:$R$2843,8,0)</f>
        <v>1.2473000000000001</v>
      </c>
      <c r="E15" s="66">
        <f t="shared" si="2"/>
        <v>5</v>
      </c>
      <c r="F15" s="65">
        <f>VLOOKUP($A15,'Return Data'!$B$7:$R$2843,9,0)</f>
        <v>5.3840000000000003</v>
      </c>
      <c r="G15" s="66">
        <f t="shared" si="9"/>
        <v>6</v>
      </c>
      <c r="H15" s="65">
        <f>VLOOKUP($A15,'Return Data'!$B$7:$R$2843,10,0)</f>
        <v>12.300800000000001</v>
      </c>
      <c r="I15" s="66">
        <f t="shared" si="10"/>
        <v>5</v>
      </c>
      <c r="J15" s="65">
        <f>VLOOKUP($A15,'Return Data'!$B$7:$R$2843,11,0)</f>
        <v>17.087900000000001</v>
      </c>
      <c r="K15" s="66">
        <f t="shared" si="11"/>
        <v>3</v>
      </c>
      <c r="L15" s="65">
        <f>VLOOKUP($A15,'Return Data'!$B$7:$R$2843,12,0)</f>
        <v>44.551200000000001</v>
      </c>
      <c r="M15" s="66">
        <f t="shared" si="13"/>
        <v>2</v>
      </c>
      <c r="N15" s="65">
        <f>VLOOKUP($A15,'Return Data'!$B$7:$R$2843,13,0)</f>
        <v>55.397599999999997</v>
      </c>
      <c r="O15" s="66">
        <f t="shared" si="14"/>
        <v>2</v>
      </c>
      <c r="P15" s="65">
        <f>VLOOKUP($A15,'Return Data'!$B$7:$R$2843,16,0)</f>
        <v>14.991099999999999</v>
      </c>
      <c r="Q15" s="67">
        <f t="shared" si="8"/>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1.4342999999999999</v>
      </c>
      <c r="E17" s="74"/>
      <c r="F17" s="75">
        <f>AVERAGE(F8:F15)</f>
        <v>5.9079000000000006</v>
      </c>
      <c r="G17" s="74"/>
      <c r="H17" s="75">
        <f>AVERAGE(H8:H15)</f>
        <v>13.992371428571429</v>
      </c>
      <c r="I17" s="74"/>
      <c r="J17" s="75">
        <f>AVERAGE(J8:J15)</f>
        <v>20.969940000000001</v>
      </c>
      <c r="K17" s="74"/>
      <c r="L17" s="75">
        <f>AVERAGE(L8:L15)</f>
        <v>45.966266666666662</v>
      </c>
      <c r="M17" s="74"/>
      <c r="N17" s="75">
        <f>AVERAGE(N8:N15)</f>
        <v>56.12886666666666</v>
      </c>
      <c r="O17" s="74"/>
      <c r="P17" s="75">
        <f>AVERAGE(P8:P15)</f>
        <v>26.359337499999999</v>
      </c>
      <c r="Q17" s="76"/>
    </row>
    <row r="18" spans="1:17" ht="15" customHeight="1" x14ac:dyDescent="0.3">
      <c r="A18" s="73" t="s">
        <v>28</v>
      </c>
      <c r="B18" s="74"/>
      <c r="C18" s="74"/>
      <c r="D18" s="75">
        <f>MIN(D8:D15)</f>
        <v>0.57420000000000004</v>
      </c>
      <c r="E18" s="74"/>
      <c r="F18" s="75">
        <f>MIN(F8:F15)</f>
        <v>4.4447999999999999</v>
      </c>
      <c r="G18" s="74"/>
      <c r="H18" s="75">
        <f>MIN(H8:H15)</f>
        <v>11.760400000000001</v>
      </c>
      <c r="I18" s="74"/>
      <c r="J18" s="75">
        <f>MIN(J8:J15)</f>
        <v>12.9297</v>
      </c>
      <c r="K18" s="74"/>
      <c r="L18" s="75">
        <f>MIN(L8:L15)</f>
        <v>43.6312</v>
      </c>
      <c r="M18" s="74"/>
      <c r="N18" s="75">
        <f>MIN(N8:N15)</f>
        <v>49.013800000000003</v>
      </c>
      <c r="O18" s="74"/>
      <c r="P18" s="75">
        <f>MIN(P8:P15)</f>
        <v>12.2</v>
      </c>
      <c r="Q18" s="76"/>
    </row>
    <row r="19" spans="1:17" ht="15" thickBot="1" x14ac:dyDescent="0.35">
      <c r="A19" s="77" t="s">
        <v>29</v>
      </c>
      <c r="B19" s="78"/>
      <c r="C19" s="78"/>
      <c r="D19" s="79">
        <f>MAX(D8:D15)</f>
        <v>2.5348000000000002</v>
      </c>
      <c r="E19" s="78"/>
      <c r="F19" s="79">
        <f>MAX(F8:F15)</f>
        <v>7.5138999999999996</v>
      </c>
      <c r="G19" s="78"/>
      <c r="H19" s="79">
        <f>MAX(H8:H15)</f>
        <v>22.171600000000002</v>
      </c>
      <c r="I19" s="78"/>
      <c r="J19" s="79">
        <f>MAX(J8:J15)</f>
        <v>37.701099999999997</v>
      </c>
      <c r="K19" s="78"/>
      <c r="L19" s="79">
        <f>MAX(L8:L15)</f>
        <v>49.7164</v>
      </c>
      <c r="M19" s="78"/>
      <c r="N19" s="79">
        <f>MAX(N8:N15)</f>
        <v>63.975200000000001</v>
      </c>
      <c r="O19" s="78"/>
      <c r="P19" s="79">
        <f>MAX(P8:P15)</f>
        <v>59.82</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44372</v>
      </c>
      <c r="C8" s="65">
        <f>VLOOKUP($A8,'Return Data'!$B$7:$R$2843,4,0)</f>
        <v>11.47</v>
      </c>
      <c r="D8" s="65">
        <f>VLOOKUP($A8,'Return Data'!$B$7:$R$2843,8,0)</f>
        <v>0.96830000000000005</v>
      </c>
      <c r="E8" s="66">
        <f>RANK(D8,D$8:D$16,0)</f>
        <v>6</v>
      </c>
      <c r="F8" s="65">
        <f>VLOOKUP($A8,'Return Data'!$B$7:$R$2843,9,0)</f>
        <v>7.2965</v>
      </c>
      <c r="G8" s="66">
        <f>RANK(F8,F$8:F$16,0)</f>
        <v>1</v>
      </c>
      <c r="H8" s="65">
        <f>VLOOKUP($A8,'Return Data'!$B$7:$R$2843,10,0)</f>
        <v>11.7934</v>
      </c>
      <c r="I8" s="66">
        <f>RANK(H8,H$8:H$16,0)</f>
        <v>6</v>
      </c>
      <c r="J8" s="65"/>
      <c r="K8" s="66"/>
      <c r="L8" s="65"/>
      <c r="M8" s="66"/>
      <c r="N8" s="65"/>
      <c r="O8" s="66"/>
      <c r="P8" s="65">
        <f>VLOOKUP($A8,'Return Data'!$B$7:$R$2843,16,0)</f>
        <v>14.7</v>
      </c>
      <c r="Q8" s="67">
        <f>RANK(P8,P$8:P$16,0)</f>
        <v>6</v>
      </c>
    </row>
    <row r="9" spans="1:17" x14ac:dyDescent="0.3">
      <c r="A9" s="63" t="s">
        <v>379</v>
      </c>
      <c r="B9" s="64">
        <f>VLOOKUP($A9,'Return Data'!$B$7:$R$2843,3,0)</f>
        <v>44372</v>
      </c>
      <c r="C9" s="65">
        <f>VLOOKUP($A9,'Return Data'!$B$7:$R$2843,4,0)</f>
        <v>14.78</v>
      </c>
      <c r="D9" s="65">
        <f>VLOOKUP($A9,'Return Data'!$B$7:$R$2843,8,0)</f>
        <v>1.2329000000000001</v>
      </c>
      <c r="E9" s="66">
        <f t="shared" ref="E9:E16" si="0">RANK(D9,D$8:D$16,0)</f>
        <v>4</v>
      </c>
      <c r="F9" s="65">
        <f>VLOOKUP($A9,'Return Data'!$B$7:$R$2843,9,0)</f>
        <v>4.6741999999999999</v>
      </c>
      <c r="G9" s="66">
        <f t="shared" ref="G9:G16" si="1">RANK(F9,F$8:F$16,0)</f>
        <v>7</v>
      </c>
      <c r="H9" s="65">
        <f>VLOOKUP($A9,'Return Data'!$B$7:$R$2843,10,0)</f>
        <v>11.379099999999999</v>
      </c>
      <c r="I9" s="66">
        <f t="shared" ref="I9:I16" si="2">RANK(H9,H$8:H$16,0)</f>
        <v>7</v>
      </c>
      <c r="J9" s="65">
        <f>VLOOKUP($A9,'Return Data'!$B$7:$R$2843,11,0)</f>
        <v>11.9697</v>
      </c>
      <c r="K9" s="66">
        <f t="shared" ref="K9:K16" si="3">RANK(J9,J$8:J$16,0)</f>
        <v>5</v>
      </c>
      <c r="L9" s="65">
        <f>VLOOKUP($A9,'Return Data'!$B$7:$R$2843,12,0)</f>
        <v>41.978900000000003</v>
      </c>
      <c r="M9" s="66">
        <f t="shared" ref="M9:M16" si="4">RANK(L9,L$8:L$16,0)</f>
        <v>3</v>
      </c>
      <c r="N9" s="65">
        <f>VLOOKUP($A9,'Return Data'!$B$7:$R$2843,13,0)</f>
        <v>46.627000000000002</v>
      </c>
      <c r="O9" s="66">
        <f t="shared" ref="O9:O16" si="5">RANK(N9,N$8:N$16,0)</f>
        <v>3</v>
      </c>
      <c r="P9" s="65">
        <f>VLOOKUP($A9,'Return Data'!$B$7:$R$2843,16,0)</f>
        <v>33.079300000000003</v>
      </c>
      <c r="Q9" s="67">
        <f t="shared" ref="Q9:Q16" si="6">RANK(P9,P$8:P$16,0)</f>
        <v>2</v>
      </c>
    </row>
    <row r="10" spans="1:17" x14ac:dyDescent="0.3">
      <c r="A10" s="63" t="s">
        <v>1960</v>
      </c>
      <c r="B10" s="64">
        <f>VLOOKUP($A10,'Return Data'!$B$7:$R$2843,3,0)</f>
        <v>44372</v>
      </c>
      <c r="C10" s="65">
        <f>VLOOKUP($A10,'Return Data'!$B$7:$R$2843,4,0)</f>
        <v>12.91</v>
      </c>
      <c r="D10" s="65">
        <f>VLOOKUP($A10,'Return Data'!$B$7:$R$2843,8,0)</f>
        <v>1.9746999999999999</v>
      </c>
      <c r="E10" s="66">
        <f t="shared" si="0"/>
        <v>2</v>
      </c>
      <c r="F10" s="65">
        <f>VLOOKUP($A10,'Return Data'!$B$7:$R$2843,9,0)</f>
        <v>5.5601000000000003</v>
      </c>
      <c r="G10" s="66">
        <f t="shared" si="1"/>
        <v>5</v>
      </c>
      <c r="H10" s="65">
        <f>VLOOKUP($A10,'Return Data'!$B$7:$R$2843,10,0)</f>
        <v>13.345000000000001</v>
      </c>
      <c r="I10" s="66">
        <f t="shared" ref="I10" si="7">RANK(H10,H$8:H$16,0)</f>
        <v>2</v>
      </c>
      <c r="J10" s="65">
        <f>VLOOKUP($A10,'Return Data'!$B$7:$R$2843,11,0)</f>
        <v>15.4741</v>
      </c>
      <c r="K10" s="66">
        <f t="shared" ref="K10" si="8">RANK(J10,J$8:J$16,0)</f>
        <v>4</v>
      </c>
      <c r="L10" s="65"/>
      <c r="M10" s="66"/>
      <c r="N10" s="65"/>
      <c r="O10" s="66"/>
      <c r="P10" s="65">
        <f>VLOOKUP($A10,'Return Data'!$B$7:$R$2843,16,0)</f>
        <v>29.1</v>
      </c>
      <c r="Q10" s="67">
        <f t="shared" si="6"/>
        <v>3</v>
      </c>
    </row>
    <row r="11" spans="1:17" x14ac:dyDescent="0.3">
      <c r="A11" s="63" t="s">
        <v>1963</v>
      </c>
      <c r="B11" s="64">
        <f>VLOOKUP($A11,'Return Data'!$B$7:$R$2843,3,0)</f>
        <v>44372</v>
      </c>
      <c r="C11" s="65">
        <f>VLOOKUP($A11,'Return Data'!$B$7:$R$2843,4,0)</f>
        <v>11.17</v>
      </c>
      <c r="D11" s="65">
        <f>VLOOKUP($A11,'Return Data'!$B$7:$R$2843,8,0)</f>
        <v>1.9160999999999999</v>
      </c>
      <c r="E11" s="66">
        <f t="shared" si="0"/>
        <v>3</v>
      </c>
      <c r="F11" s="65">
        <f>VLOOKUP($A11,'Return Data'!$B$7:$R$2843,9,0)</f>
        <v>6.1787000000000001</v>
      </c>
      <c r="G11" s="66">
        <f t="shared" ref="G11" si="9">RANK(F11,F$8:F$16,0)</f>
        <v>3</v>
      </c>
      <c r="H11" s="65"/>
      <c r="I11" s="66"/>
      <c r="J11" s="65"/>
      <c r="K11" s="66"/>
      <c r="L11" s="65"/>
      <c r="M11" s="66"/>
      <c r="N11" s="65"/>
      <c r="O11" s="66"/>
      <c r="P11" s="65">
        <f>VLOOKUP($A11,'Return Data'!$B$7:$R$2843,16,0)</f>
        <v>11.7</v>
      </c>
      <c r="Q11" s="67">
        <f t="shared" si="6"/>
        <v>9</v>
      </c>
    </row>
    <row r="12" spans="1:17" x14ac:dyDescent="0.3">
      <c r="A12" s="63" t="s">
        <v>1965</v>
      </c>
      <c r="B12" s="64">
        <f>VLOOKUP($A12,'Return Data'!$B$7:$R$2843,3,0)</f>
        <v>44372</v>
      </c>
      <c r="C12" s="65">
        <f>VLOOKUP($A12,'Return Data'!$B$7:$R$2843,4,0)</f>
        <v>11.449</v>
      </c>
      <c r="D12" s="65">
        <f>VLOOKUP($A12,'Return Data'!$B$7:$R$2843,8,0)</f>
        <v>0.50919999999999999</v>
      </c>
      <c r="E12" s="66">
        <f t="shared" si="0"/>
        <v>8</v>
      </c>
      <c r="F12" s="65">
        <f>VLOOKUP($A12,'Return Data'!$B$7:$R$2843,9,0)</f>
        <v>4.2904</v>
      </c>
      <c r="G12" s="66">
        <f t="shared" si="1"/>
        <v>9</v>
      </c>
      <c r="H12" s="65">
        <f>VLOOKUP($A12,'Return Data'!$B$7:$R$2843,10,0)</f>
        <v>12.8536</v>
      </c>
      <c r="I12" s="66">
        <f t="shared" si="2"/>
        <v>3</v>
      </c>
      <c r="J12" s="65"/>
      <c r="K12" s="66"/>
      <c r="L12" s="65"/>
      <c r="M12" s="66"/>
      <c r="N12" s="65"/>
      <c r="O12" s="66"/>
      <c r="P12" s="65">
        <f>VLOOKUP($A12,'Return Data'!$B$7:$R$2843,16,0)</f>
        <v>14.49</v>
      </c>
      <c r="Q12" s="67">
        <f t="shared" si="6"/>
        <v>8</v>
      </c>
    </row>
    <row r="13" spans="1:17" x14ac:dyDescent="0.3">
      <c r="A13" s="63" t="s">
        <v>1966</v>
      </c>
      <c r="B13" s="64">
        <f>VLOOKUP($A13,'Return Data'!$B$7:$R$2843,3,0)</f>
        <v>44372</v>
      </c>
      <c r="C13" s="65">
        <f>VLOOKUP($A13,'Return Data'!$B$7:$R$2843,4,0)</f>
        <v>27.021999999999998</v>
      </c>
      <c r="D13" s="65">
        <f>VLOOKUP($A13,'Return Data'!$B$7:$R$2843,8,0)</f>
        <v>8.8900000000000007E-2</v>
      </c>
      <c r="E13" s="66">
        <f t="shared" si="0"/>
        <v>9</v>
      </c>
      <c r="F13" s="65">
        <f>VLOOKUP($A13,'Return Data'!$B$7:$R$2843,9,0)</f>
        <v>4.5136000000000003</v>
      </c>
      <c r="G13" s="66">
        <f t="shared" si="1"/>
        <v>8</v>
      </c>
      <c r="H13" s="65">
        <f>VLOOKUP($A13,'Return Data'!$B$7:$R$2843,10,0)</f>
        <v>10.773099999999999</v>
      </c>
      <c r="I13" s="66">
        <f t="shared" si="2"/>
        <v>8</v>
      </c>
      <c r="J13" s="65"/>
      <c r="K13" s="66"/>
      <c r="L13" s="65"/>
      <c r="M13" s="66"/>
      <c r="N13" s="65"/>
      <c r="O13" s="66"/>
      <c r="P13" s="65">
        <f>VLOOKUP($A13,'Return Data'!$B$7:$R$2843,16,0)</f>
        <v>21.1477</v>
      </c>
      <c r="Q13" s="67">
        <f t="shared" si="6"/>
        <v>5</v>
      </c>
    </row>
    <row r="14" spans="1:17" x14ac:dyDescent="0.3">
      <c r="A14" s="63" t="s">
        <v>1968</v>
      </c>
      <c r="B14" s="64">
        <f>VLOOKUP($A14,'Return Data'!$B$7:$R$2843,3,0)</f>
        <v>44372</v>
      </c>
      <c r="C14" s="65">
        <f>VLOOKUP($A14,'Return Data'!$B$7:$R$2843,4,0)</f>
        <v>15.8521</v>
      </c>
      <c r="D14" s="65">
        <f>VLOOKUP($A14,'Return Data'!$B$7:$R$2843,8,0)</f>
        <v>2.4891999999999999</v>
      </c>
      <c r="E14" s="66">
        <f t="shared" si="0"/>
        <v>1</v>
      </c>
      <c r="F14" s="65">
        <f>VLOOKUP($A14,'Return Data'!$B$7:$R$2843,9,0)</f>
        <v>7.0609999999999999</v>
      </c>
      <c r="G14" s="66">
        <f t="shared" si="1"/>
        <v>2</v>
      </c>
      <c r="H14" s="65">
        <f>VLOOKUP($A14,'Return Data'!$B$7:$R$2843,10,0)</f>
        <v>21.7987</v>
      </c>
      <c r="I14" s="66">
        <f t="shared" si="2"/>
        <v>1</v>
      </c>
      <c r="J14" s="65">
        <f>VLOOKUP($A14,'Return Data'!$B$7:$R$2843,11,0)</f>
        <v>36.801099999999998</v>
      </c>
      <c r="K14" s="66">
        <f t="shared" ref="K14" si="10">RANK(J14,J$8:J$16,0)</f>
        <v>1</v>
      </c>
      <c r="L14" s="65"/>
      <c r="M14" s="66"/>
      <c r="N14" s="65"/>
      <c r="O14" s="66"/>
      <c r="P14" s="65">
        <f>VLOOKUP($A14,'Return Data'!$B$7:$R$2843,16,0)</f>
        <v>58.521000000000001</v>
      </c>
      <c r="Q14" s="67">
        <f t="shared" si="6"/>
        <v>1</v>
      </c>
    </row>
    <row r="15" spans="1:17" x14ac:dyDescent="0.3">
      <c r="A15" s="63" t="s">
        <v>51</v>
      </c>
      <c r="B15" s="64">
        <f>VLOOKUP($A15,'Return Data'!$B$7:$R$2843,3,0)</f>
        <v>44372</v>
      </c>
      <c r="C15" s="65">
        <f>VLOOKUP($A15,'Return Data'!$B$7:$R$2843,4,0)</f>
        <v>15.65</v>
      </c>
      <c r="D15" s="65">
        <f>VLOOKUP($A15,'Return Data'!$B$7:$R$2843,8,0)</f>
        <v>0.70789999999999997</v>
      </c>
      <c r="E15" s="66">
        <f t="shared" si="0"/>
        <v>7</v>
      </c>
      <c r="F15" s="65">
        <f>VLOOKUP($A15,'Return Data'!$B$7:$R$2843,9,0)</f>
        <v>5.8863000000000003</v>
      </c>
      <c r="G15" s="66">
        <f t="shared" si="1"/>
        <v>4</v>
      </c>
      <c r="H15" s="65">
        <f>VLOOKUP($A15,'Return Data'!$B$7:$R$2843,10,0)</f>
        <v>11.945600000000001</v>
      </c>
      <c r="I15" s="66">
        <f t="shared" si="2"/>
        <v>5</v>
      </c>
      <c r="J15" s="65">
        <f>VLOOKUP($A15,'Return Data'!$B$7:$R$2843,11,0)</f>
        <v>20.292100000000001</v>
      </c>
      <c r="K15" s="66">
        <f t="shared" si="3"/>
        <v>2</v>
      </c>
      <c r="L15" s="65">
        <f>VLOOKUP($A15,'Return Data'!$B$7:$R$2843,12,0)</f>
        <v>48.905799999999999</v>
      </c>
      <c r="M15" s="66">
        <f t="shared" si="4"/>
        <v>1</v>
      </c>
      <c r="N15" s="65">
        <f>VLOOKUP($A15,'Return Data'!$B$7:$R$2843,13,0)</f>
        <v>62.681899999999999</v>
      </c>
      <c r="O15" s="66">
        <f t="shared" si="5"/>
        <v>1</v>
      </c>
      <c r="P15" s="65">
        <f>VLOOKUP($A15,'Return Data'!$B$7:$R$2843,16,0)</f>
        <v>25.729299999999999</v>
      </c>
      <c r="Q15" s="67">
        <f t="shared" si="6"/>
        <v>4</v>
      </c>
    </row>
    <row r="16" spans="1:17" x14ac:dyDescent="0.3">
      <c r="A16" s="63" t="s">
        <v>52</v>
      </c>
      <c r="B16" s="64">
        <f>VLOOKUP($A16,'Return Data'!$B$7:$R$2843,3,0)</f>
        <v>44372</v>
      </c>
      <c r="C16" s="65">
        <f>VLOOKUP($A16,'Return Data'!$B$7:$R$2843,4,0)</f>
        <v>652.47494424373303</v>
      </c>
      <c r="D16" s="65">
        <f>VLOOKUP($A16,'Return Data'!$B$7:$R$2843,8,0)</f>
        <v>1.2173</v>
      </c>
      <c r="E16" s="66">
        <f t="shared" si="0"/>
        <v>5</v>
      </c>
      <c r="F16" s="65">
        <f>VLOOKUP($A16,'Return Data'!$B$7:$R$2843,9,0)</f>
        <v>5.3125999999999998</v>
      </c>
      <c r="G16" s="66">
        <f t="shared" si="1"/>
        <v>6</v>
      </c>
      <c r="H16" s="65">
        <f>VLOOKUP($A16,'Return Data'!$B$7:$R$2843,10,0)</f>
        <v>12.0726</v>
      </c>
      <c r="I16" s="66">
        <f t="shared" si="2"/>
        <v>4</v>
      </c>
      <c r="J16" s="65">
        <f>VLOOKUP($A16,'Return Data'!$B$7:$R$2843,11,0)</f>
        <v>16.6069</v>
      </c>
      <c r="K16" s="66">
        <f t="shared" si="3"/>
        <v>3</v>
      </c>
      <c r="L16" s="65">
        <f>VLOOKUP($A16,'Return Data'!$B$7:$R$2843,12,0)</f>
        <v>43.685699999999997</v>
      </c>
      <c r="M16" s="66">
        <f t="shared" si="4"/>
        <v>2</v>
      </c>
      <c r="N16" s="65">
        <f>VLOOKUP($A16,'Return Data'!$B$7:$R$2843,13,0)</f>
        <v>54.193399999999997</v>
      </c>
      <c r="O16" s="66">
        <f t="shared" si="5"/>
        <v>2</v>
      </c>
      <c r="P16" s="65">
        <f>VLOOKUP($A16,'Return Data'!$B$7:$R$2843,16,0)</f>
        <v>14.680899999999999</v>
      </c>
      <c r="Q16" s="67">
        <f t="shared" si="6"/>
        <v>7</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1.2338333333333333</v>
      </c>
      <c r="E18" s="74"/>
      <c r="F18" s="75">
        <f>AVERAGE(F8:F16)</f>
        <v>5.6414888888888886</v>
      </c>
      <c r="G18" s="74"/>
      <c r="H18" s="75">
        <f>AVERAGE(H8:H16)</f>
        <v>13.245137499999998</v>
      </c>
      <c r="I18" s="74"/>
      <c r="J18" s="75">
        <f>AVERAGE(J8:J16)</f>
        <v>20.22878</v>
      </c>
      <c r="K18" s="74"/>
      <c r="L18" s="75">
        <f>AVERAGE(L8:L16)</f>
        <v>44.8568</v>
      </c>
      <c r="M18" s="74"/>
      <c r="N18" s="75">
        <f>AVERAGE(N8:N16)</f>
        <v>54.500766666666664</v>
      </c>
      <c r="O18" s="74"/>
      <c r="P18" s="75">
        <f>AVERAGE(P8:P16)</f>
        <v>24.794244444444445</v>
      </c>
      <c r="Q18" s="76"/>
    </row>
    <row r="19" spans="1:17" x14ac:dyDescent="0.3">
      <c r="A19" s="73" t="s">
        <v>28</v>
      </c>
      <c r="B19" s="74"/>
      <c r="C19" s="74"/>
      <c r="D19" s="75">
        <f>MIN(D8:D16)</f>
        <v>8.8900000000000007E-2</v>
      </c>
      <c r="E19" s="74"/>
      <c r="F19" s="75">
        <f>MIN(F8:F16)</f>
        <v>4.2904</v>
      </c>
      <c r="G19" s="74"/>
      <c r="H19" s="75">
        <f>MIN(H8:H16)</f>
        <v>10.773099999999999</v>
      </c>
      <c r="I19" s="74"/>
      <c r="J19" s="75">
        <f>MIN(J8:J16)</f>
        <v>11.9697</v>
      </c>
      <c r="K19" s="74"/>
      <c r="L19" s="75">
        <f>MIN(L8:L16)</f>
        <v>41.978900000000003</v>
      </c>
      <c r="M19" s="74"/>
      <c r="N19" s="75">
        <f>MIN(N8:N16)</f>
        <v>46.627000000000002</v>
      </c>
      <c r="O19" s="74"/>
      <c r="P19" s="75">
        <f>MIN(P8:P16)</f>
        <v>11.7</v>
      </c>
      <c r="Q19" s="76"/>
    </row>
    <row r="20" spans="1:17" ht="15" thickBot="1" x14ac:dyDescent="0.35">
      <c r="A20" s="77" t="s">
        <v>29</v>
      </c>
      <c r="B20" s="78"/>
      <c r="C20" s="78"/>
      <c r="D20" s="79">
        <f>MAX(D8:D16)</f>
        <v>2.4891999999999999</v>
      </c>
      <c r="E20" s="78"/>
      <c r="F20" s="79">
        <f>MAX(F8:F16)</f>
        <v>7.2965</v>
      </c>
      <c r="G20" s="78"/>
      <c r="H20" s="79">
        <f>MAX(H8:H16)</f>
        <v>21.7987</v>
      </c>
      <c r="I20" s="78"/>
      <c r="J20" s="79">
        <f>MAX(J8:J16)</f>
        <v>36.801099999999998</v>
      </c>
      <c r="K20" s="78"/>
      <c r="L20" s="79">
        <f>MAX(L8:L16)</f>
        <v>48.905799999999999</v>
      </c>
      <c r="M20" s="78"/>
      <c r="N20" s="79">
        <f>MAX(N8:N16)</f>
        <v>62.681899999999999</v>
      </c>
      <c r="O20" s="78"/>
      <c r="P20" s="79">
        <f>MAX(P8:P16)</f>
        <v>58.521000000000001</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44372</v>
      </c>
      <c r="C8" s="65">
        <f>VLOOKUP($A8,'Return Data'!$B$7:$R$2843,4,0)</f>
        <v>39.057099999999998</v>
      </c>
      <c r="D8" s="65">
        <f>VLOOKUP($A8,'Return Data'!$B$7:$R$2843,9,0)</f>
        <v>3.5952999999999999</v>
      </c>
      <c r="E8" s="66">
        <f t="shared" ref="E8:E33" si="0">RANK(D8,D$8:D$33,0)</f>
        <v>4</v>
      </c>
      <c r="F8" s="65">
        <f>VLOOKUP($A8,'Return Data'!$B$7:$R$2843,10,0)</f>
        <v>7.2950999999999997</v>
      </c>
      <c r="G8" s="66">
        <f t="shared" ref="G8:G33" si="1">RANK(F8,F$8:F$33,0)</f>
        <v>3</v>
      </c>
      <c r="H8" s="65">
        <f>VLOOKUP($A8,'Return Data'!$B$7:$R$2843,11,0)</f>
        <v>4.2773000000000003</v>
      </c>
      <c r="I8" s="66">
        <f t="shared" ref="I8:I33" si="2">RANK(H8,H$8:H$33,0)</f>
        <v>5</v>
      </c>
      <c r="J8" s="65">
        <f>VLOOKUP($A8,'Return Data'!$B$7:$R$2843,12,0)</f>
        <v>6.3963000000000001</v>
      </c>
      <c r="K8" s="66">
        <f t="shared" ref="K8:K33" si="3">RANK(J8,J$8:J$33,0)</f>
        <v>4</v>
      </c>
      <c r="L8" s="65">
        <f>VLOOKUP($A8,'Return Data'!$B$7:$R$2843,13,0)</f>
        <v>8.6422000000000008</v>
      </c>
      <c r="M8" s="66">
        <f t="shared" ref="M8:M33" si="4">RANK(L8,L$8:L$33,0)</f>
        <v>4</v>
      </c>
      <c r="N8" s="65">
        <f>VLOOKUP($A8,'Return Data'!$B$7:$R$2843,17,0)</f>
        <v>9.2171000000000003</v>
      </c>
      <c r="O8" s="66">
        <f t="shared" ref="O8:O24" si="5">RANK(N8,N$8:N$33,0)</f>
        <v>5</v>
      </c>
      <c r="P8" s="65">
        <f>VLOOKUP($A8,'Return Data'!$B$7:$R$2843,14,0)</f>
        <v>9.3268000000000004</v>
      </c>
      <c r="Q8" s="66">
        <f t="shared" ref="Q8:Q24" si="6">RANK(P8,P$8:P$33,0)</f>
        <v>2</v>
      </c>
      <c r="R8" s="65">
        <f>VLOOKUP($A8,'Return Data'!$B$7:$R$2843,16,0)</f>
        <v>9.4140999999999995</v>
      </c>
      <c r="S8" s="67">
        <f t="shared" ref="S8:S33" si="7">RANK(R8,R$8:R$33,0)</f>
        <v>1</v>
      </c>
    </row>
    <row r="9" spans="1:19" x14ac:dyDescent="0.3">
      <c r="A9" s="82" t="s">
        <v>1385</v>
      </c>
      <c r="B9" s="64">
        <f>VLOOKUP($A9,'Return Data'!$B$7:$R$2843,3,0)</f>
        <v>44372</v>
      </c>
      <c r="C9" s="65">
        <f>VLOOKUP($A9,'Return Data'!$B$7:$R$2843,4,0)</f>
        <v>25.760999999999999</v>
      </c>
      <c r="D9" s="65">
        <f>VLOOKUP($A9,'Return Data'!$B$7:$R$2843,9,0)</f>
        <v>2.4548999999999999</v>
      </c>
      <c r="E9" s="66">
        <f t="shared" si="0"/>
        <v>10</v>
      </c>
      <c r="F9" s="65">
        <f>VLOOKUP($A9,'Return Data'!$B$7:$R$2843,10,0)</f>
        <v>6.4737</v>
      </c>
      <c r="G9" s="66">
        <f t="shared" si="1"/>
        <v>9</v>
      </c>
      <c r="H9" s="65">
        <f>VLOOKUP($A9,'Return Data'!$B$7:$R$2843,11,0)</f>
        <v>3.9237000000000002</v>
      </c>
      <c r="I9" s="66">
        <f t="shared" si="2"/>
        <v>9</v>
      </c>
      <c r="J9" s="65">
        <f>VLOOKUP($A9,'Return Data'!$B$7:$R$2843,12,0)</f>
        <v>5.7369000000000003</v>
      </c>
      <c r="K9" s="66">
        <f t="shared" si="3"/>
        <v>7</v>
      </c>
      <c r="L9" s="65">
        <f>VLOOKUP($A9,'Return Data'!$B$7:$R$2843,13,0)</f>
        <v>6.234</v>
      </c>
      <c r="M9" s="66">
        <f t="shared" si="4"/>
        <v>11</v>
      </c>
      <c r="N9" s="65">
        <f>VLOOKUP($A9,'Return Data'!$B$7:$R$2843,17,0)</f>
        <v>9.0909999999999993</v>
      </c>
      <c r="O9" s="66">
        <f t="shared" si="5"/>
        <v>7</v>
      </c>
      <c r="P9" s="65">
        <f>VLOOKUP($A9,'Return Data'!$B$7:$R$2843,14,0)</f>
        <v>9.1668000000000003</v>
      </c>
      <c r="Q9" s="66">
        <f t="shared" si="6"/>
        <v>3</v>
      </c>
      <c r="R9" s="65">
        <f>VLOOKUP($A9,'Return Data'!$B$7:$R$2843,16,0)</f>
        <v>8.8719999999999999</v>
      </c>
      <c r="S9" s="67">
        <f t="shared" si="7"/>
        <v>3</v>
      </c>
    </row>
    <row r="10" spans="1:19" x14ac:dyDescent="0.3">
      <c r="A10" s="82" t="s">
        <v>1388</v>
      </c>
      <c r="B10" s="64">
        <f>VLOOKUP($A10,'Return Data'!$B$7:$R$2843,3,0)</f>
        <v>44372</v>
      </c>
      <c r="C10" s="65">
        <f>VLOOKUP($A10,'Return Data'!$B$7:$R$2843,4,0)</f>
        <v>24.434799999999999</v>
      </c>
      <c r="D10" s="65">
        <f>VLOOKUP($A10,'Return Data'!$B$7:$R$2843,9,0)</f>
        <v>1.9160999999999999</v>
      </c>
      <c r="E10" s="66">
        <f t="shared" si="0"/>
        <v>12</v>
      </c>
      <c r="F10" s="65">
        <f>VLOOKUP($A10,'Return Data'!$B$7:$R$2843,10,0)</f>
        <v>6.2088000000000001</v>
      </c>
      <c r="G10" s="66">
        <f t="shared" si="1"/>
        <v>11</v>
      </c>
      <c r="H10" s="65">
        <f>VLOOKUP($A10,'Return Data'!$B$7:$R$2843,11,0)</f>
        <v>4.7065000000000001</v>
      </c>
      <c r="I10" s="66">
        <f t="shared" si="2"/>
        <v>3</v>
      </c>
      <c r="J10" s="65">
        <f>VLOOKUP($A10,'Return Data'!$B$7:$R$2843,12,0)</f>
        <v>5.3959000000000001</v>
      </c>
      <c r="K10" s="66">
        <f t="shared" si="3"/>
        <v>12</v>
      </c>
      <c r="L10" s="65">
        <f>VLOOKUP($A10,'Return Data'!$B$7:$R$2843,13,0)</f>
        <v>6.2683</v>
      </c>
      <c r="M10" s="66">
        <f t="shared" si="4"/>
        <v>10</v>
      </c>
      <c r="N10" s="65">
        <f>VLOOKUP($A10,'Return Data'!$B$7:$R$2843,17,0)</f>
        <v>7.6614000000000004</v>
      </c>
      <c r="O10" s="66">
        <f t="shared" si="5"/>
        <v>19</v>
      </c>
      <c r="P10" s="65">
        <f>VLOOKUP($A10,'Return Data'!$B$7:$R$2843,14,0)</f>
        <v>8.1727000000000007</v>
      </c>
      <c r="Q10" s="66">
        <f t="shared" si="6"/>
        <v>13</v>
      </c>
      <c r="R10" s="65">
        <f>VLOOKUP($A10,'Return Data'!$B$7:$R$2843,16,0)</f>
        <v>8.7545999999999999</v>
      </c>
      <c r="S10" s="67">
        <f t="shared" si="7"/>
        <v>6</v>
      </c>
    </row>
    <row r="11" spans="1:19" x14ac:dyDescent="0.3">
      <c r="A11" s="82" t="s">
        <v>1390</v>
      </c>
      <c r="B11" s="64">
        <f>VLOOKUP($A11,'Return Data'!$B$7:$R$2843,3,0)</f>
        <v>44372</v>
      </c>
      <c r="C11" s="65">
        <f>VLOOKUP($A11,'Return Data'!$B$7:$R$2843,4,0)</f>
        <v>26.1235</v>
      </c>
      <c r="D11" s="65">
        <f>VLOOKUP($A11,'Return Data'!$B$7:$R$2843,9,0)</f>
        <v>2.2499999999999999E-2</v>
      </c>
      <c r="E11" s="66">
        <f t="shared" si="0"/>
        <v>24</v>
      </c>
      <c r="F11" s="65">
        <f>VLOOKUP($A11,'Return Data'!$B$7:$R$2843,10,0)</f>
        <v>5.8640999999999996</v>
      </c>
      <c r="G11" s="66">
        <f t="shared" si="1"/>
        <v>15</v>
      </c>
      <c r="H11" s="65">
        <f>VLOOKUP($A11,'Return Data'!$B$7:$R$2843,11,0)</f>
        <v>3.5655999999999999</v>
      </c>
      <c r="I11" s="66">
        <f t="shared" si="2"/>
        <v>12</v>
      </c>
      <c r="J11" s="65">
        <f>VLOOKUP($A11,'Return Data'!$B$7:$R$2843,12,0)</f>
        <v>5.8795000000000002</v>
      </c>
      <c r="K11" s="66">
        <f t="shared" si="3"/>
        <v>6</v>
      </c>
      <c r="L11" s="65">
        <f>VLOOKUP($A11,'Return Data'!$B$7:$R$2843,13,0)</f>
        <v>6.2798999999999996</v>
      </c>
      <c r="M11" s="66">
        <f t="shared" si="4"/>
        <v>9</v>
      </c>
      <c r="N11" s="65">
        <f>VLOOKUP($A11,'Return Data'!$B$7:$R$2843,17,0)</f>
        <v>9.6408000000000005</v>
      </c>
      <c r="O11" s="66">
        <f t="shared" si="5"/>
        <v>2</v>
      </c>
      <c r="P11" s="65">
        <f>VLOOKUP($A11,'Return Data'!$B$7:$R$2843,14,0)</f>
        <v>8.2614999999999998</v>
      </c>
      <c r="Q11" s="66">
        <f t="shared" si="6"/>
        <v>12</v>
      </c>
      <c r="R11" s="65">
        <f>VLOOKUP($A11,'Return Data'!$B$7:$R$2843,16,0)</f>
        <v>8.4282000000000004</v>
      </c>
      <c r="S11" s="67">
        <f t="shared" si="7"/>
        <v>12</v>
      </c>
    </row>
    <row r="12" spans="1:19" x14ac:dyDescent="0.3">
      <c r="A12" s="82" t="s">
        <v>1391</v>
      </c>
      <c r="B12" s="64">
        <f>VLOOKUP($A12,'Return Data'!$B$7:$R$2843,3,0)</f>
        <v>44372</v>
      </c>
      <c r="C12" s="65">
        <f>VLOOKUP($A12,'Return Data'!$B$7:$R$2843,4,0)</f>
        <v>18.464099999999998</v>
      </c>
      <c r="D12" s="65">
        <f>VLOOKUP($A12,'Return Data'!$B$7:$R$2843,9,0)</f>
        <v>3.0945</v>
      </c>
      <c r="E12" s="66">
        <f t="shared" si="0"/>
        <v>7</v>
      </c>
      <c r="F12" s="65">
        <f>VLOOKUP($A12,'Return Data'!$B$7:$R$2843,10,0)</f>
        <v>6.1289999999999996</v>
      </c>
      <c r="G12" s="66">
        <f t="shared" si="1"/>
        <v>12</v>
      </c>
      <c r="H12" s="65">
        <f>VLOOKUP($A12,'Return Data'!$B$7:$R$2843,11,0)</f>
        <v>4.1955999999999998</v>
      </c>
      <c r="I12" s="66">
        <f t="shared" si="2"/>
        <v>6</v>
      </c>
      <c r="J12" s="65">
        <f>VLOOKUP($A12,'Return Data'!$B$7:$R$2843,12,0)</f>
        <v>5.0124000000000004</v>
      </c>
      <c r="K12" s="66">
        <f t="shared" si="3"/>
        <v>21</v>
      </c>
      <c r="L12" s="65">
        <f>VLOOKUP($A12,'Return Data'!$B$7:$R$2843,13,0)</f>
        <v>5.1917999999999997</v>
      </c>
      <c r="M12" s="66">
        <f t="shared" si="4"/>
        <v>23</v>
      </c>
      <c r="N12" s="65">
        <f>VLOOKUP($A12,'Return Data'!$B$7:$R$2843,17,0)</f>
        <v>-5.2590000000000003</v>
      </c>
      <c r="O12" s="66">
        <f t="shared" si="5"/>
        <v>25</v>
      </c>
      <c r="P12" s="65">
        <f>VLOOKUP($A12,'Return Data'!$B$7:$R$2843,14,0)</f>
        <v>-2.8024</v>
      </c>
      <c r="Q12" s="66">
        <f t="shared" si="6"/>
        <v>24</v>
      </c>
      <c r="R12" s="65">
        <f>VLOOKUP($A12,'Return Data'!$B$7:$R$2843,16,0)</f>
        <v>4.6664000000000003</v>
      </c>
      <c r="S12" s="67">
        <f t="shared" si="7"/>
        <v>26</v>
      </c>
    </row>
    <row r="13" spans="1:19" x14ac:dyDescent="0.3">
      <c r="A13" s="82" t="s">
        <v>1393</v>
      </c>
      <c r="B13" s="64">
        <f>VLOOKUP($A13,'Return Data'!$B$7:$R$2843,3,0)</f>
        <v>44372</v>
      </c>
      <c r="C13" s="65">
        <f>VLOOKUP($A13,'Return Data'!$B$7:$R$2843,4,0)</f>
        <v>21.804200000000002</v>
      </c>
      <c r="D13" s="65">
        <f>VLOOKUP($A13,'Return Data'!$B$7:$R$2843,9,0)</f>
        <v>1.2595000000000001</v>
      </c>
      <c r="E13" s="66">
        <f t="shared" si="0"/>
        <v>15</v>
      </c>
      <c r="F13" s="65">
        <f>VLOOKUP($A13,'Return Data'!$B$7:$R$2843,10,0)</f>
        <v>4.8867000000000003</v>
      </c>
      <c r="G13" s="66">
        <f t="shared" si="1"/>
        <v>25</v>
      </c>
      <c r="H13" s="65">
        <f>VLOOKUP($A13,'Return Data'!$B$7:$R$2843,11,0)</f>
        <v>3.32</v>
      </c>
      <c r="I13" s="66">
        <f t="shared" si="2"/>
        <v>18</v>
      </c>
      <c r="J13" s="65">
        <f>VLOOKUP($A13,'Return Data'!$B$7:$R$2843,12,0)</f>
        <v>5.0903</v>
      </c>
      <c r="K13" s="66">
        <f t="shared" si="3"/>
        <v>18</v>
      </c>
      <c r="L13" s="65">
        <f>VLOOKUP($A13,'Return Data'!$B$7:$R$2843,13,0)</f>
        <v>5.3072999999999997</v>
      </c>
      <c r="M13" s="66">
        <f t="shared" si="4"/>
        <v>19</v>
      </c>
      <c r="N13" s="65">
        <f>VLOOKUP($A13,'Return Data'!$B$7:$R$2843,17,0)</f>
        <v>7.8762999999999996</v>
      </c>
      <c r="O13" s="66">
        <f t="shared" si="5"/>
        <v>18</v>
      </c>
      <c r="P13" s="65">
        <f>VLOOKUP($A13,'Return Data'!$B$7:$R$2843,14,0)</f>
        <v>8.1532999999999998</v>
      </c>
      <c r="Q13" s="66">
        <f t="shared" si="6"/>
        <v>14</v>
      </c>
      <c r="R13" s="65">
        <f>VLOOKUP($A13,'Return Data'!$B$7:$R$2843,16,0)</f>
        <v>7.8403999999999998</v>
      </c>
      <c r="S13" s="67">
        <f t="shared" si="7"/>
        <v>19</v>
      </c>
    </row>
    <row r="14" spans="1:19" x14ac:dyDescent="0.3">
      <c r="A14" s="82" t="s">
        <v>1395</v>
      </c>
      <c r="B14" s="64">
        <f>VLOOKUP($A14,'Return Data'!$B$7:$R$2843,3,0)</f>
        <v>44372</v>
      </c>
      <c r="C14" s="65">
        <f>VLOOKUP($A14,'Return Data'!$B$7:$R$2843,4,0)</f>
        <v>39.329900000000002</v>
      </c>
      <c r="D14" s="65">
        <f>VLOOKUP($A14,'Return Data'!$B$7:$R$2843,9,0)</f>
        <v>1.4477</v>
      </c>
      <c r="E14" s="66">
        <f t="shared" si="0"/>
        <v>14</v>
      </c>
      <c r="F14" s="65">
        <f>VLOOKUP($A14,'Return Data'!$B$7:$R$2843,10,0)</f>
        <v>5.5530999999999997</v>
      </c>
      <c r="G14" s="66">
        <f t="shared" si="1"/>
        <v>22</v>
      </c>
      <c r="H14" s="65">
        <f>VLOOKUP($A14,'Return Data'!$B$7:$R$2843,11,0)</f>
        <v>3.1118999999999999</v>
      </c>
      <c r="I14" s="66">
        <f t="shared" si="2"/>
        <v>20</v>
      </c>
      <c r="J14" s="65">
        <f>VLOOKUP($A14,'Return Data'!$B$7:$R$2843,12,0)</f>
        <v>5.2847999999999997</v>
      </c>
      <c r="K14" s="66">
        <f t="shared" si="3"/>
        <v>13</v>
      </c>
      <c r="L14" s="65">
        <f>VLOOKUP($A14,'Return Data'!$B$7:$R$2843,13,0)</f>
        <v>5.3585000000000003</v>
      </c>
      <c r="M14" s="66">
        <f t="shared" si="4"/>
        <v>17</v>
      </c>
      <c r="N14" s="65">
        <f>VLOOKUP($A14,'Return Data'!$B$7:$R$2843,17,0)</f>
        <v>8.3355999999999995</v>
      </c>
      <c r="O14" s="66">
        <f t="shared" si="5"/>
        <v>13</v>
      </c>
      <c r="P14" s="65">
        <f>VLOOKUP($A14,'Return Data'!$B$7:$R$2843,14,0)</f>
        <v>8.6416000000000004</v>
      </c>
      <c r="Q14" s="66">
        <f t="shared" si="6"/>
        <v>9</v>
      </c>
      <c r="R14" s="65">
        <f>VLOOKUP($A14,'Return Data'!$B$7:$R$2843,16,0)</f>
        <v>8.5780999999999992</v>
      </c>
      <c r="S14" s="67">
        <f t="shared" si="7"/>
        <v>9</v>
      </c>
    </row>
    <row r="15" spans="1:19" x14ac:dyDescent="0.3">
      <c r="A15" s="82" t="s">
        <v>1405</v>
      </c>
      <c r="B15" s="64">
        <f>VLOOKUP($A15,'Return Data'!$B$7:$R$2843,3,0)</f>
        <v>44372</v>
      </c>
      <c r="C15" s="65">
        <f>VLOOKUP($A15,'Return Data'!$B$7:$R$2843,4,0)</f>
        <v>4393.5420999999997</v>
      </c>
      <c r="D15" s="65">
        <f>VLOOKUP($A15,'Return Data'!$B$7:$R$2843,9,0)</f>
        <v>11.708399999999999</v>
      </c>
      <c r="E15" s="66">
        <f t="shared" si="0"/>
        <v>1</v>
      </c>
      <c r="F15" s="65">
        <f>VLOOKUP($A15,'Return Data'!$B$7:$R$2843,10,0)</f>
        <v>14.385</v>
      </c>
      <c r="G15" s="66">
        <f t="shared" si="1"/>
        <v>1</v>
      </c>
      <c r="H15" s="65">
        <f>VLOOKUP($A15,'Return Data'!$B$7:$R$2843,11,0)</f>
        <v>14.7974</v>
      </c>
      <c r="I15" s="66">
        <f t="shared" si="2"/>
        <v>1</v>
      </c>
      <c r="J15" s="65">
        <f>VLOOKUP($A15,'Return Data'!$B$7:$R$2843,12,0)</f>
        <v>19.5672</v>
      </c>
      <c r="K15" s="66">
        <f t="shared" si="3"/>
        <v>1</v>
      </c>
      <c r="L15" s="65">
        <f>VLOOKUP($A15,'Return Data'!$B$7:$R$2843,13,0)</f>
        <v>9.8987999999999996</v>
      </c>
      <c r="M15" s="66">
        <f t="shared" si="4"/>
        <v>3</v>
      </c>
      <c r="N15" s="65">
        <f>VLOOKUP($A15,'Return Data'!$B$7:$R$2843,17,0)</f>
        <v>1.9112</v>
      </c>
      <c r="O15" s="66">
        <f t="shared" si="5"/>
        <v>24</v>
      </c>
      <c r="P15" s="65">
        <f>VLOOKUP($A15,'Return Data'!$B$7:$R$2843,14,0)</f>
        <v>4.3804999999999996</v>
      </c>
      <c r="Q15" s="66">
        <f t="shared" si="6"/>
        <v>20</v>
      </c>
      <c r="R15" s="65">
        <f>VLOOKUP($A15,'Return Data'!$B$7:$R$2843,16,0)</f>
        <v>7.9066999999999998</v>
      </c>
      <c r="S15" s="67">
        <f t="shared" si="7"/>
        <v>18</v>
      </c>
    </row>
    <row r="16" spans="1:19" x14ac:dyDescent="0.3">
      <c r="A16" s="82" t="s">
        <v>1407</v>
      </c>
      <c r="B16" s="64">
        <f>VLOOKUP($A16,'Return Data'!$B$7:$R$2843,3,0)</f>
        <v>44372</v>
      </c>
      <c r="C16" s="65">
        <f>VLOOKUP($A16,'Return Data'!$B$7:$R$2843,4,0)</f>
        <v>25.343299999999999</v>
      </c>
      <c r="D16" s="65">
        <f>VLOOKUP($A16,'Return Data'!$B$7:$R$2843,9,0)</f>
        <v>2.5748000000000002</v>
      </c>
      <c r="E16" s="66">
        <f t="shared" si="0"/>
        <v>8</v>
      </c>
      <c r="F16" s="65">
        <f>VLOOKUP($A16,'Return Data'!$B$7:$R$2843,10,0)</f>
        <v>6.9885999999999999</v>
      </c>
      <c r="G16" s="66">
        <f t="shared" si="1"/>
        <v>6</v>
      </c>
      <c r="H16" s="65">
        <f>VLOOKUP($A16,'Return Data'!$B$7:$R$2843,11,0)</f>
        <v>4.0846999999999998</v>
      </c>
      <c r="I16" s="66">
        <f t="shared" si="2"/>
        <v>7</v>
      </c>
      <c r="J16" s="65">
        <f>VLOOKUP($A16,'Return Data'!$B$7:$R$2843,12,0)</f>
        <v>6.2361000000000004</v>
      </c>
      <c r="K16" s="66">
        <f t="shared" si="3"/>
        <v>5</v>
      </c>
      <c r="L16" s="65">
        <f>VLOOKUP($A16,'Return Data'!$B$7:$R$2843,13,0)</f>
        <v>7.1204000000000001</v>
      </c>
      <c r="M16" s="66">
        <f t="shared" si="4"/>
        <v>7</v>
      </c>
      <c r="N16" s="65">
        <f>VLOOKUP($A16,'Return Data'!$B$7:$R$2843,17,0)</f>
        <v>9.2302</v>
      </c>
      <c r="O16" s="66">
        <f t="shared" si="5"/>
        <v>4</v>
      </c>
      <c r="P16" s="65">
        <f>VLOOKUP($A16,'Return Data'!$B$7:$R$2843,14,0)</f>
        <v>9.1212</v>
      </c>
      <c r="Q16" s="66">
        <f t="shared" si="6"/>
        <v>5</v>
      </c>
      <c r="R16" s="65">
        <f>VLOOKUP($A16,'Return Data'!$B$7:$R$2843,16,0)</f>
        <v>8.7403999999999993</v>
      </c>
      <c r="S16" s="67">
        <f t="shared" si="7"/>
        <v>7</v>
      </c>
    </row>
    <row r="17" spans="1:19" x14ac:dyDescent="0.3">
      <c r="A17" s="82" t="s">
        <v>1409</v>
      </c>
      <c r="B17" s="64">
        <f>VLOOKUP($A17,'Return Data'!$B$7:$R$2843,3,0)</f>
        <v>44372</v>
      </c>
      <c r="C17" s="65">
        <f>VLOOKUP($A17,'Return Data'!$B$7:$R$2843,4,0)</f>
        <v>33.965200000000003</v>
      </c>
      <c r="D17" s="65">
        <f>VLOOKUP($A17,'Return Data'!$B$7:$R$2843,9,0)</f>
        <v>0.74229999999999996</v>
      </c>
      <c r="E17" s="66">
        <f t="shared" si="0"/>
        <v>20</v>
      </c>
      <c r="F17" s="65">
        <f>VLOOKUP($A17,'Return Data'!$B$7:$R$2843,10,0)</f>
        <v>6.3685</v>
      </c>
      <c r="G17" s="66">
        <f t="shared" si="1"/>
        <v>10</v>
      </c>
      <c r="H17" s="65">
        <f>VLOOKUP($A17,'Return Data'!$B$7:$R$2843,11,0)</f>
        <v>3.8189000000000002</v>
      </c>
      <c r="I17" s="66">
        <f t="shared" si="2"/>
        <v>10</v>
      </c>
      <c r="J17" s="65">
        <f>VLOOKUP($A17,'Return Data'!$B$7:$R$2843,12,0)</f>
        <v>5.4790000000000001</v>
      </c>
      <c r="K17" s="66">
        <f t="shared" si="3"/>
        <v>10</v>
      </c>
      <c r="L17" s="65">
        <f>VLOOKUP($A17,'Return Data'!$B$7:$R$2843,13,0)</f>
        <v>14.0618</v>
      </c>
      <c r="M17" s="66">
        <f t="shared" si="4"/>
        <v>1</v>
      </c>
      <c r="N17" s="65">
        <f>VLOOKUP($A17,'Return Data'!$B$7:$R$2843,17,0)</f>
        <v>6.63</v>
      </c>
      <c r="O17" s="66">
        <f t="shared" si="5"/>
        <v>20</v>
      </c>
      <c r="P17" s="65">
        <f>VLOOKUP($A17,'Return Data'!$B$7:$R$2843,14,0)</f>
        <v>4.2733999999999996</v>
      </c>
      <c r="Q17" s="66">
        <f t="shared" si="6"/>
        <v>21</v>
      </c>
      <c r="R17" s="65">
        <f>VLOOKUP($A17,'Return Data'!$B$7:$R$2843,16,0)</f>
        <v>6.9215</v>
      </c>
      <c r="S17" s="67">
        <f t="shared" si="7"/>
        <v>25</v>
      </c>
    </row>
    <row r="18" spans="1:19" x14ac:dyDescent="0.3">
      <c r="A18" s="82" t="s">
        <v>1411</v>
      </c>
      <c r="B18" s="64">
        <f>VLOOKUP($A18,'Return Data'!$B$7:$R$2843,3,0)</f>
        <v>44372</v>
      </c>
      <c r="C18" s="65">
        <f>VLOOKUP($A18,'Return Data'!$B$7:$R$2843,4,0)</f>
        <v>49.3977</v>
      </c>
      <c r="D18" s="65">
        <f>VLOOKUP($A18,'Return Data'!$B$7:$R$2843,9,0)</f>
        <v>3.6006</v>
      </c>
      <c r="E18" s="66">
        <f t="shared" si="0"/>
        <v>3</v>
      </c>
      <c r="F18" s="65">
        <f>VLOOKUP($A18,'Return Data'!$B$7:$R$2843,10,0)</f>
        <v>7.0111999999999997</v>
      </c>
      <c r="G18" s="66">
        <f t="shared" si="1"/>
        <v>5</v>
      </c>
      <c r="H18" s="65">
        <f>VLOOKUP($A18,'Return Data'!$B$7:$R$2843,11,0)</f>
        <v>4.6177999999999999</v>
      </c>
      <c r="I18" s="66">
        <f t="shared" si="2"/>
        <v>4</v>
      </c>
      <c r="J18" s="65">
        <f>VLOOKUP($A18,'Return Data'!$B$7:$R$2843,12,0)</f>
        <v>6.7125000000000004</v>
      </c>
      <c r="K18" s="66">
        <f t="shared" si="3"/>
        <v>3</v>
      </c>
      <c r="L18" s="65">
        <f>VLOOKUP($A18,'Return Data'!$B$7:$R$2843,13,0)</f>
        <v>7.3135000000000003</v>
      </c>
      <c r="M18" s="66">
        <f t="shared" si="4"/>
        <v>5</v>
      </c>
      <c r="N18" s="65">
        <f>VLOOKUP($A18,'Return Data'!$B$7:$R$2843,17,0)</f>
        <v>9.4940999999999995</v>
      </c>
      <c r="O18" s="66">
        <f t="shared" si="5"/>
        <v>3</v>
      </c>
      <c r="P18" s="65">
        <f>VLOOKUP($A18,'Return Data'!$B$7:$R$2843,14,0)</f>
        <v>9.4405999999999999</v>
      </c>
      <c r="Q18" s="66">
        <f t="shared" si="6"/>
        <v>1</v>
      </c>
      <c r="R18" s="65">
        <f>VLOOKUP($A18,'Return Data'!$B$7:$R$2843,16,0)</f>
        <v>9.1844000000000001</v>
      </c>
      <c r="S18" s="67">
        <f t="shared" si="7"/>
        <v>2</v>
      </c>
    </row>
    <row r="19" spans="1:19" x14ac:dyDescent="0.3">
      <c r="A19" s="82" t="s">
        <v>1413</v>
      </c>
      <c r="B19" s="64">
        <f>VLOOKUP($A19,'Return Data'!$B$7:$R$2843,3,0)</f>
        <v>44372</v>
      </c>
      <c r="C19" s="65">
        <f>VLOOKUP($A19,'Return Data'!$B$7:$R$2843,4,0)</f>
        <v>21.618400000000001</v>
      </c>
      <c r="D19" s="65">
        <f>VLOOKUP($A19,'Return Data'!$B$7:$R$2843,9,0)</f>
        <v>-0.19059999999999999</v>
      </c>
      <c r="E19" s="66">
        <f t="shared" si="0"/>
        <v>25</v>
      </c>
      <c r="F19" s="65">
        <f>VLOOKUP($A19,'Return Data'!$B$7:$R$2843,10,0)</f>
        <v>5.7492000000000001</v>
      </c>
      <c r="G19" s="66">
        <f t="shared" si="1"/>
        <v>19</v>
      </c>
      <c r="H19" s="65">
        <f>VLOOKUP($A19,'Return Data'!$B$7:$R$2843,11,0)</f>
        <v>3.4874000000000001</v>
      </c>
      <c r="I19" s="66">
        <f t="shared" si="2"/>
        <v>15</v>
      </c>
      <c r="J19" s="65">
        <f>VLOOKUP($A19,'Return Data'!$B$7:$R$2843,12,0)</f>
        <v>4.9945000000000004</v>
      </c>
      <c r="K19" s="66">
        <f t="shared" si="3"/>
        <v>22</v>
      </c>
      <c r="L19" s="65">
        <f>VLOOKUP($A19,'Return Data'!$B$7:$R$2843,13,0)</f>
        <v>6.5865</v>
      </c>
      <c r="M19" s="66">
        <f t="shared" si="4"/>
        <v>8</v>
      </c>
      <c r="N19" s="65">
        <f>VLOOKUP($A19,'Return Data'!$B$7:$R$2843,17,0)</f>
        <v>6.6081000000000003</v>
      </c>
      <c r="O19" s="66">
        <f t="shared" si="5"/>
        <v>21</v>
      </c>
      <c r="P19" s="65">
        <f>VLOOKUP($A19,'Return Data'!$B$7:$R$2843,14,0)</f>
        <v>5.6963999999999997</v>
      </c>
      <c r="Q19" s="66">
        <f t="shared" si="6"/>
        <v>17</v>
      </c>
      <c r="R19" s="65">
        <f>VLOOKUP($A19,'Return Data'!$B$7:$R$2843,16,0)</f>
        <v>7.4520999999999997</v>
      </c>
      <c r="S19" s="67">
        <f t="shared" si="7"/>
        <v>21</v>
      </c>
    </row>
    <row r="20" spans="1:19" x14ac:dyDescent="0.3">
      <c r="A20" s="82" t="s">
        <v>1414</v>
      </c>
      <c r="B20" s="64">
        <f>VLOOKUP($A20,'Return Data'!$B$7:$R$2843,3,0)</f>
        <v>44372</v>
      </c>
      <c r="C20" s="65">
        <f>VLOOKUP($A20,'Return Data'!$B$7:$R$2843,4,0)</f>
        <v>47.431899999999999</v>
      </c>
      <c r="D20" s="65">
        <f>VLOOKUP($A20,'Return Data'!$B$7:$R$2843,9,0)</f>
        <v>1.0037</v>
      </c>
      <c r="E20" s="66">
        <f t="shared" si="0"/>
        <v>18</v>
      </c>
      <c r="F20" s="65">
        <f>VLOOKUP($A20,'Return Data'!$B$7:$R$2843,10,0)</f>
        <v>5.5735000000000001</v>
      </c>
      <c r="G20" s="66">
        <f t="shared" si="1"/>
        <v>21</v>
      </c>
      <c r="H20" s="65">
        <f>VLOOKUP($A20,'Return Data'!$B$7:$R$2843,11,0)</f>
        <v>3.3691</v>
      </c>
      <c r="I20" s="66">
        <f t="shared" si="2"/>
        <v>17</v>
      </c>
      <c r="J20" s="65">
        <f>VLOOKUP($A20,'Return Data'!$B$7:$R$2843,12,0)</f>
        <v>4.9255000000000004</v>
      </c>
      <c r="K20" s="66">
        <f t="shared" si="3"/>
        <v>23</v>
      </c>
      <c r="L20" s="65">
        <f>VLOOKUP($A20,'Return Data'!$B$7:$R$2843,13,0)</f>
        <v>5.2805</v>
      </c>
      <c r="M20" s="66">
        <f t="shared" si="4"/>
        <v>20</v>
      </c>
      <c r="N20" s="65">
        <f>VLOOKUP($A20,'Return Data'!$B$7:$R$2843,17,0)</f>
        <v>8.5250000000000004</v>
      </c>
      <c r="O20" s="66">
        <f t="shared" si="5"/>
        <v>11</v>
      </c>
      <c r="P20" s="65">
        <f>VLOOKUP($A20,'Return Data'!$B$7:$R$2843,14,0)</f>
        <v>8.8824000000000005</v>
      </c>
      <c r="Q20" s="66">
        <f t="shared" si="6"/>
        <v>7</v>
      </c>
      <c r="R20" s="65">
        <f>VLOOKUP($A20,'Return Data'!$B$7:$R$2843,16,0)</f>
        <v>8.5904000000000007</v>
      </c>
      <c r="S20" s="67">
        <f t="shared" si="7"/>
        <v>8</v>
      </c>
    </row>
    <row r="21" spans="1:19" x14ac:dyDescent="0.3">
      <c r="A21" s="82" t="s">
        <v>1417</v>
      </c>
      <c r="B21" s="64">
        <f>VLOOKUP($A21,'Return Data'!$B$7:$R$2843,3,0)</f>
        <v>44372</v>
      </c>
      <c r="C21" s="65">
        <f>VLOOKUP($A21,'Return Data'!$B$7:$R$2843,4,0)</f>
        <v>1871.0859</v>
      </c>
      <c r="D21" s="65">
        <f>VLOOKUP($A21,'Return Data'!$B$7:$R$2843,9,0)</f>
        <v>1.5024999999999999</v>
      </c>
      <c r="E21" s="66">
        <f t="shared" si="0"/>
        <v>13</v>
      </c>
      <c r="F21" s="65">
        <f>VLOOKUP($A21,'Return Data'!$B$7:$R$2843,10,0)</f>
        <v>4.9058999999999999</v>
      </c>
      <c r="G21" s="66">
        <f t="shared" si="1"/>
        <v>24</v>
      </c>
      <c r="H21" s="65">
        <f>VLOOKUP($A21,'Return Data'!$B$7:$R$2843,11,0)</f>
        <v>3.1288999999999998</v>
      </c>
      <c r="I21" s="66">
        <f t="shared" si="2"/>
        <v>19</v>
      </c>
      <c r="J21" s="65">
        <f>VLOOKUP($A21,'Return Data'!$B$7:$R$2843,12,0)</f>
        <v>5.4204999999999997</v>
      </c>
      <c r="K21" s="66">
        <f t="shared" si="3"/>
        <v>11</v>
      </c>
      <c r="L21" s="65">
        <f>VLOOKUP($A21,'Return Data'!$B$7:$R$2843,13,0)</f>
        <v>5.1959</v>
      </c>
      <c r="M21" s="66">
        <f t="shared" si="4"/>
        <v>22</v>
      </c>
      <c r="N21" s="65">
        <f>VLOOKUP($A21,'Return Data'!$B$7:$R$2843,17,0)</f>
        <v>5.2912999999999997</v>
      </c>
      <c r="O21" s="66">
        <f t="shared" si="5"/>
        <v>22</v>
      </c>
      <c r="P21" s="65">
        <f>VLOOKUP($A21,'Return Data'!$B$7:$R$2843,14,0)</f>
        <v>6.7912999999999997</v>
      </c>
      <c r="Q21" s="66">
        <f t="shared" si="6"/>
        <v>15</v>
      </c>
      <c r="R21" s="65">
        <f>VLOOKUP($A21,'Return Data'!$B$7:$R$2843,16,0)</f>
        <v>8.3535000000000004</v>
      </c>
      <c r="S21" s="67">
        <f t="shared" si="7"/>
        <v>14</v>
      </c>
    </row>
    <row r="22" spans="1:19" x14ac:dyDescent="0.3">
      <c r="A22" s="82" t="s">
        <v>1419</v>
      </c>
      <c r="B22" s="64">
        <f>VLOOKUP($A22,'Return Data'!$B$7:$R$2843,3,0)</f>
        <v>44372</v>
      </c>
      <c r="C22" s="65">
        <f>VLOOKUP($A22,'Return Data'!$B$7:$R$2843,4,0)</f>
        <v>3066.9953</v>
      </c>
      <c r="D22" s="65">
        <f>VLOOKUP($A22,'Return Data'!$B$7:$R$2843,9,0)</f>
        <v>0.48799999999999999</v>
      </c>
      <c r="E22" s="66">
        <f t="shared" si="0"/>
        <v>22</v>
      </c>
      <c r="F22" s="65">
        <f>VLOOKUP($A22,'Return Data'!$B$7:$R$2843,10,0)</f>
        <v>6.0491999999999999</v>
      </c>
      <c r="G22" s="66">
        <f t="shared" si="1"/>
        <v>13</v>
      </c>
      <c r="H22" s="65">
        <f>VLOOKUP($A22,'Return Data'!$B$7:$R$2843,11,0)</f>
        <v>2.9348999999999998</v>
      </c>
      <c r="I22" s="66">
        <f t="shared" si="2"/>
        <v>23</v>
      </c>
      <c r="J22" s="65">
        <f>VLOOKUP($A22,'Return Data'!$B$7:$R$2843,12,0)</f>
        <v>5.0921000000000003</v>
      </c>
      <c r="K22" s="66">
        <f t="shared" si="3"/>
        <v>17</v>
      </c>
      <c r="L22" s="65">
        <f>VLOOKUP($A22,'Return Data'!$B$7:$R$2843,13,0)</f>
        <v>5.1439000000000004</v>
      </c>
      <c r="M22" s="66">
        <f t="shared" si="4"/>
        <v>24</v>
      </c>
      <c r="N22" s="65">
        <f>VLOOKUP($A22,'Return Data'!$B$7:$R$2843,17,0)</f>
        <v>8.4139999999999997</v>
      </c>
      <c r="O22" s="66">
        <f t="shared" si="5"/>
        <v>12</v>
      </c>
      <c r="P22" s="65">
        <f>VLOOKUP($A22,'Return Data'!$B$7:$R$2843,14,0)</f>
        <v>8.6424000000000003</v>
      </c>
      <c r="Q22" s="66">
        <f t="shared" si="6"/>
        <v>8</v>
      </c>
      <c r="R22" s="65">
        <f>VLOOKUP($A22,'Return Data'!$B$7:$R$2843,16,0)</f>
        <v>8.2750000000000004</v>
      </c>
      <c r="S22" s="67">
        <f t="shared" si="7"/>
        <v>15</v>
      </c>
    </row>
    <row r="23" spans="1:19" x14ac:dyDescent="0.3">
      <c r="A23" s="82" t="s">
        <v>1423</v>
      </c>
      <c r="B23" s="64">
        <f>VLOOKUP($A23,'Return Data'!$B$7:$R$2843,3,0)</f>
        <v>44372</v>
      </c>
      <c r="C23" s="65">
        <f>VLOOKUP($A23,'Return Data'!$B$7:$R$2843,4,0)</f>
        <v>44.145600000000002</v>
      </c>
      <c r="D23" s="65">
        <f>VLOOKUP($A23,'Return Data'!$B$7:$R$2843,9,0)</f>
        <v>3.5526</v>
      </c>
      <c r="E23" s="66">
        <f t="shared" si="0"/>
        <v>5</v>
      </c>
      <c r="F23" s="65">
        <f>VLOOKUP($A23,'Return Data'!$B$7:$R$2843,10,0)</f>
        <v>6.8280000000000003</v>
      </c>
      <c r="G23" s="66">
        <f t="shared" si="1"/>
        <v>7</v>
      </c>
      <c r="H23" s="65">
        <f>VLOOKUP($A23,'Return Data'!$B$7:$R$2843,11,0)</f>
        <v>3.4630000000000001</v>
      </c>
      <c r="I23" s="66">
        <f t="shared" si="2"/>
        <v>16</v>
      </c>
      <c r="J23" s="65">
        <f>VLOOKUP($A23,'Return Data'!$B$7:$R$2843,12,0)</f>
        <v>5.7290000000000001</v>
      </c>
      <c r="K23" s="66">
        <f t="shared" si="3"/>
        <v>8</v>
      </c>
      <c r="L23" s="65">
        <f>VLOOKUP($A23,'Return Data'!$B$7:$R$2843,13,0)</f>
        <v>6.1520999999999999</v>
      </c>
      <c r="M23" s="66">
        <f t="shared" si="4"/>
        <v>12</v>
      </c>
      <c r="N23" s="65">
        <f>VLOOKUP($A23,'Return Data'!$B$7:$R$2843,17,0)</f>
        <v>8.8454999999999995</v>
      </c>
      <c r="O23" s="66">
        <f t="shared" si="5"/>
        <v>9</v>
      </c>
      <c r="P23" s="65">
        <f>VLOOKUP($A23,'Return Data'!$B$7:$R$2843,14,0)</f>
        <v>9.1382999999999992</v>
      </c>
      <c r="Q23" s="66">
        <f t="shared" si="6"/>
        <v>4</v>
      </c>
      <c r="R23" s="65">
        <f>VLOOKUP($A23,'Return Data'!$B$7:$R$2843,16,0)</f>
        <v>8.7622</v>
      </c>
      <c r="S23" s="67">
        <f t="shared" si="7"/>
        <v>5</v>
      </c>
    </row>
    <row r="24" spans="1:19" x14ac:dyDescent="0.3">
      <c r="A24" s="82" t="s">
        <v>1424</v>
      </c>
      <c r="B24" s="64">
        <f>VLOOKUP($A24,'Return Data'!$B$7:$R$2843,3,0)</f>
        <v>44372</v>
      </c>
      <c r="C24" s="65">
        <f>VLOOKUP($A24,'Return Data'!$B$7:$R$2843,4,0)</f>
        <v>21.935099999999998</v>
      </c>
      <c r="D24" s="65">
        <f>VLOOKUP($A24,'Return Data'!$B$7:$R$2843,9,0)</f>
        <v>0.66059999999999997</v>
      </c>
      <c r="E24" s="66">
        <f t="shared" si="0"/>
        <v>21</v>
      </c>
      <c r="F24" s="65">
        <f>VLOOKUP($A24,'Return Data'!$B$7:$R$2843,10,0)</f>
        <v>5.6166</v>
      </c>
      <c r="G24" s="66">
        <f t="shared" si="1"/>
        <v>20</v>
      </c>
      <c r="H24" s="65">
        <f>VLOOKUP($A24,'Return Data'!$B$7:$R$2843,11,0)</f>
        <v>2.9921000000000002</v>
      </c>
      <c r="I24" s="66">
        <f t="shared" si="2"/>
        <v>21</v>
      </c>
      <c r="J24" s="65">
        <f>VLOOKUP($A24,'Return Data'!$B$7:$R$2843,12,0)</f>
        <v>5.0148000000000001</v>
      </c>
      <c r="K24" s="66">
        <f t="shared" si="3"/>
        <v>20</v>
      </c>
      <c r="L24" s="65">
        <f>VLOOKUP($A24,'Return Data'!$B$7:$R$2843,13,0)</f>
        <v>4.9550999999999998</v>
      </c>
      <c r="M24" s="66">
        <f t="shared" si="4"/>
        <v>25</v>
      </c>
      <c r="N24" s="65">
        <f>VLOOKUP($A24,'Return Data'!$B$7:$R$2843,17,0)</f>
        <v>8.2507999999999999</v>
      </c>
      <c r="O24" s="66">
        <f t="shared" si="5"/>
        <v>15</v>
      </c>
      <c r="P24" s="65">
        <f>VLOOKUP($A24,'Return Data'!$B$7:$R$2843,14,0)</f>
        <v>8.5839999999999996</v>
      </c>
      <c r="Q24" s="66">
        <f t="shared" si="6"/>
        <v>10</v>
      </c>
      <c r="R24" s="65">
        <f>VLOOKUP($A24,'Return Data'!$B$7:$R$2843,16,0)</f>
        <v>8.4627999999999997</v>
      </c>
      <c r="S24" s="67">
        <f t="shared" si="7"/>
        <v>11</v>
      </c>
    </row>
    <row r="25" spans="1:19" x14ac:dyDescent="0.3">
      <c r="A25" s="82" t="s">
        <v>1426</v>
      </c>
      <c r="B25" s="64">
        <f>VLOOKUP($A25,'Return Data'!$B$7:$R$2843,3,0)</f>
        <v>44372</v>
      </c>
      <c r="C25" s="65">
        <f>VLOOKUP($A25,'Return Data'!$B$7:$R$2843,4,0)</f>
        <v>12.1213</v>
      </c>
      <c r="D25" s="65">
        <f>VLOOKUP($A25,'Return Data'!$B$7:$R$2843,9,0)</f>
        <v>1.2446999999999999</v>
      </c>
      <c r="E25" s="66">
        <f t="shared" si="0"/>
        <v>16</v>
      </c>
      <c r="F25" s="65">
        <f>VLOOKUP($A25,'Return Data'!$B$7:$R$2843,10,0)</f>
        <v>5.2297000000000002</v>
      </c>
      <c r="G25" s="66">
        <f t="shared" si="1"/>
        <v>23</v>
      </c>
      <c r="H25" s="65">
        <f>VLOOKUP($A25,'Return Data'!$B$7:$R$2843,11,0)</f>
        <v>2.7507999999999999</v>
      </c>
      <c r="I25" s="66">
        <f t="shared" si="2"/>
        <v>24</v>
      </c>
      <c r="J25" s="65">
        <f>VLOOKUP($A25,'Return Data'!$B$7:$R$2843,12,0)</f>
        <v>4.6500000000000004</v>
      </c>
      <c r="K25" s="66">
        <f t="shared" si="3"/>
        <v>25</v>
      </c>
      <c r="L25" s="65">
        <f>VLOOKUP($A25,'Return Data'!$B$7:$R$2843,13,0)</f>
        <v>4.7984</v>
      </c>
      <c r="M25" s="66">
        <f t="shared" si="4"/>
        <v>26</v>
      </c>
      <c r="N25" s="65"/>
      <c r="O25" s="66"/>
      <c r="P25" s="65"/>
      <c r="Q25" s="66"/>
      <c r="R25" s="65">
        <f>VLOOKUP($A25,'Return Data'!$B$7:$R$2843,16,0)</f>
        <v>8.3557000000000006</v>
      </c>
      <c r="S25" s="67">
        <f t="shared" si="7"/>
        <v>13</v>
      </c>
    </row>
    <row r="26" spans="1:19" x14ac:dyDescent="0.3">
      <c r="A26" s="82" t="s">
        <v>1429</v>
      </c>
      <c r="B26" s="64">
        <f>VLOOKUP($A26,'Return Data'!$B$7:$R$2843,3,0)</f>
        <v>44372</v>
      </c>
      <c r="C26" s="65">
        <f>VLOOKUP($A26,'Return Data'!$B$7:$R$2843,4,0)</f>
        <v>12.864599999999999</v>
      </c>
      <c r="D26" s="65">
        <f>VLOOKUP($A26,'Return Data'!$B$7:$R$2843,9,0)</f>
        <v>1.0076000000000001</v>
      </c>
      <c r="E26" s="66">
        <f t="shared" si="0"/>
        <v>17</v>
      </c>
      <c r="F26" s="65">
        <f>VLOOKUP($A26,'Return Data'!$B$7:$R$2843,10,0)</f>
        <v>5.8425000000000002</v>
      </c>
      <c r="G26" s="66">
        <f t="shared" si="1"/>
        <v>16</v>
      </c>
      <c r="H26" s="65">
        <f>VLOOKUP($A26,'Return Data'!$B$7:$R$2843,11,0)</f>
        <v>3.5135999999999998</v>
      </c>
      <c r="I26" s="66">
        <f t="shared" si="2"/>
        <v>13</v>
      </c>
      <c r="J26" s="65">
        <f>VLOOKUP($A26,'Return Data'!$B$7:$R$2843,12,0)</f>
        <v>5.1818999999999997</v>
      </c>
      <c r="K26" s="66">
        <f t="shared" si="3"/>
        <v>14</v>
      </c>
      <c r="L26" s="65">
        <f>VLOOKUP($A26,'Return Data'!$B$7:$R$2843,13,0)</f>
        <v>5.4017999999999997</v>
      </c>
      <c r="M26" s="66">
        <f t="shared" si="4"/>
        <v>15</v>
      </c>
      <c r="N26" s="65">
        <f>VLOOKUP($A26,'Return Data'!$B$7:$R$2843,17,0)</f>
        <v>7.9710999999999999</v>
      </c>
      <c r="O26" s="66">
        <f t="shared" ref="O26:O33" si="8">RANK(N26,N$8:N$33,0)</f>
        <v>17</v>
      </c>
      <c r="P26" s="65"/>
      <c r="Q26" s="66"/>
      <c r="R26" s="65">
        <f>VLOOKUP($A26,'Return Data'!$B$7:$R$2843,16,0)</f>
        <v>7.9836999999999998</v>
      </c>
      <c r="S26" s="67">
        <f t="shared" si="7"/>
        <v>17</v>
      </c>
    </row>
    <row r="27" spans="1:19" x14ac:dyDescent="0.3">
      <c r="A27" s="82" t="s">
        <v>1431</v>
      </c>
      <c r="B27" s="64">
        <f>VLOOKUP($A27,'Return Data'!$B$7:$R$2843,3,0)</f>
        <v>44372</v>
      </c>
      <c r="C27" s="65">
        <f>VLOOKUP($A27,'Return Data'!$B$7:$R$2843,4,0)</f>
        <v>43.809800000000003</v>
      </c>
      <c r="D27" s="65">
        <f>VLOOKUP($A27,'Return Data'!$B$7:$R$2843,9,0)</f>
        <v>3.4933999999999998</v>
      </c>
      <c r="E27" s="66">
        <f t="shared" si="0"/>
        <v>6</v>
      </c>
      <c r="F27" s="65">
        <f>VLOOKUP($A27,'Return Data'!$B$7:$R$2843,10,0)</f>
        <v>8.0279000000000007</v>
      </c>
      <c r="G27" s="66">
        <f t="shared" si="1"/>
        <v>2</v>
      </c>
      <c r="H27" s="65">
        <f>VLOOKUP($A27,'Return Data'!$B$7:$R$2843,11,0)</f>
        <v>5.359</v>
      </c>
      <c r="I27" s="66">
        <f t="shared" si="2"/>
        <v>2</v>
      </c>
      <c r="J27" s="65">
        <f>VLOOKUP($A27,'Return Data'!$B$7:$R$2843,12,0)</f>
        <v>7.0838999999999999</v>
      </c>
      <c r="K27" s="66">
        <f t="shared" si="3"/>
        <v>2</v>
      </c>
      <c r="L27" s="65">
        <f>VLOOKUP($A27,'Return Data'!$B$7:$R$2843,13,0)</f>
        <v>7.2995999999999999</v>
      </c>
      <c r="M27" s="66">
        <f t="shared" si="4"/>
        <v>6</v>
      </c>
      <c r="N27" s="65">
        <f>VLOOKUP($A27,'Return Data'!$B$7:$R$2843,17,0)</f>
        <v>9.1519999999999992</v>
      </c>
      <c r="O27" s="66">
        <f t="shared" si="8"/>
        <v>6</v>
      </c>
      <c r="P27" s="65">
        <f>VLOOKUP($A27,'Return Data'!$B$7:$R$2843,14,0)</f>
        <v>9.0548000000000002</v>
      </c>
      <c r="Q27" s="66">
        <f t="shared" ref="Q27:Q33" si="9">RANK(P27,P$8:P$33,0)</f>
        <v>6</v>
      </c>
      <c r="R27" s="65">
        <f>VLOOKUP($A27,'Return Data'!$B$7:$R$2843,16,0)</f>
        <v>8.8010000000000002</v>
      </c>
      <c r="S27" s="67">
        <f t="shared" si="7"/>
        <v>4</v>
      </c>
    </row>
    <row r="28" spans="1:19" x14ac:dyDescent="0.3">
      <c r="A28" s="82" t="s">
        <v>1433</v>
      </c>
      <c r="B28" s="64">
        <f>VLOOKUP($A28,'Return Data'!$B$7:$R$2843,3,0)</f>
        <v>44372</v>
      </c>
      <c r="C28" s="65">
        <f>VLOOKUP($A28,'Return Data'!$B$7:$R$2843,4,0)</f>
        <v>38.496099999999998</v>
      </c>
      <c r="D28" s="65">
        <f>VLOOKUP($A28,'Return Data'!$B$7:$R$2843,9,0)</f>
        <v>2.5716999999999999</v>
      </c>
      <c r="E28" s="66">
        <f t="shared" si="0"/>
        <v>9</v>
      </c>
      <c r="F28" s="65">
        <f>VLOOKUP($A28,'Return Data'!$B$7:$R$2843,10,0)</f>
        <v>7.0476000000000001</v>
      </c>
      <c r="G28" s="66">
        <f t="shared" si="1"/>
        <v>4</v>
      </c>
      <c r="H28" s="65">
        <f>VLOOKUP($A28,'Return Data'!$B$7:$R$2843,11,0)</f>
        <v>3.7951000000000001</v>
      </c>
      <c r="I28" s="66">
        <f t="shared" si="2"/>
        <v>11</v>
      </c>
      <c r="J28" s="65">
        <f>VLOOKUP($A28,'Return Data'!$B$7:$R$2843,12,0)</f>
        <v>5.1012000000000004</v>
      </c>
      <c r="K28" s="66">
        <f t="shared" si="3"/>
        <v>16</v>
      </c>
      <c r="L28" s="65">
        <f>VLOOKUP($A28,'Return Data'!$B$7:$R$2843,13,0)</f>
        <v>5.3495999999999997</v>
      </c>
      <c r="M28" s="66">
        <f t="shared" si="4"/>
        <v>18</v>
      </c>
      <c r="N28" s="65">
        <f>VLOOKUP($A28,'Return Data'!$B$7:$R$2843,17,0)</f>
        <v>10.500500000000001</v>
      </c>
      <c r="O28" s="66">
        <f t="shared" si="8"/>
        <v>1</v>
      </c>
      <c r="P28" s="65">
        <f>VLOOKUP($A28,'Return Data'!$B$7:$R$2843,14,0)</f>
        <v>4.8242000000000003</v>
      </c>
      <c r="Q28" s="66">
        <f t="shared" si="9"/>
        <v>19</v>
      </c>
      <c r="R28" s="65">
        <f>VLOOKUP($A28,'Return Data'!$B$7:$R$2843,16,0)</f>
        <v>7.6677999999999997</v>
      </c>
      <c r="S28" s="67">
        <f t="shared" si="7"/>
        <v>20</v>
      </c>
    </row>
    <row r="29" spans="1:19" x14ac:dyDescent="0.3">
      <c r="A29" s="82" t="s">
        <v>1435</v>
      </c>
      <c r="B29" s="64">
        <f>VLOOKUP($A29,'Return Data'!$B$7:$R$2843,3,0)</f>
        <v>44372</v>
      </c>
      <c r="C29" s="65">
        <f>VLOOKUP($A29,'Return Data'!$B$7:$R$2843,4,0)</f>
        <v>36.785299999999999</v>
      </c>
      <c r="D29" s="65">
        <f>VLOOKUP($A29,'Return Data'!$B$7:$R$2843,9,0)</f>
        <v>-0.70689999999999997</v>
      </c>
      <c r="E29" s="66">
        <f t="shared" si="0"/>
        <v>26</v>
      </c>
      <c r="F29" s="65">
        <f>VLOOKUP($A29,'Return Data'!$B$7:$R$2843,10,0)</f>
        <v>5.8308</v>
      </c>
      <c r="G29" s="66">
        <f t="shared" si="1"/>
        <v>17</v>
      </c>
      <c r="H29" s="65">
        <f>VLOOKUP($A29,'Return Data'!$B$7:$R$2843,11,0)</f>
        <v>2.4601999999999999</v>
      </c>
      <c r="I29" s="66">
        <f t="shared" si="2"/>
        <v>26</v>
      </c>
      <c r="J29" s="65">
        <f>VLOOKUP($A29,'Return Data'!$B$7:$R$2843,12,0)</f>
        <v>4.6901999999999999</v>
      </c>
      <c r="K29" s="66">
        <f t="shared" si="3"/>
        <v>24</v>
      </c>
      <c r="L29" s="65">
        <f>VLOOKUP($A29,'Return Data'!$B$7:$R$2843,13,0)</f>
        <v>11.8332</v>
      </c>
      <c r="M29" s="66">
        <f t="shared" si="4"/>
        <v>2</v>
      </c>
      <c r="N29" s="65">
        <f>VLOOKUP($A29,'Return Data'!$B$7:$R$2843,17,0)</f>
        <v>8.0012000000000008</v>
      </c>
      <c r="O29" s="66">
        <f t="shared" si="8"/>
        <v>16</v>
      </c>
      <c r="P29" s="65">
        <f>VLOOKUP($A29,'Return Data'!$B$7:$R$2843,14,0)</f>
        <v>4.8483000000000001</v>
      </c>
      <c r="Q29" s="66">
        <f t="shared" si="9"/>
        <v>18</v>
      </c>
      <c r="R29" s="65">
        <f>VLOOKUP($A29,'Return Data'!$B$7:$R$2843,16,0)</f>
        <v>7.3113999999999999</v>
      </c>
      <c r="S29" s="67">
        <f t="shared" si="7"/>
        <v>22</v>
      </c>
    </row>
    <row r="30" spans="1:19" x14ac:dyDescent="0.3">
      <c r="A30" s="82" t="s">
        <v>1436</v>
      </c>
      <c r="B30" s="64">
        <f>VLOOKUP($A30,'Return Data'!$B$7:$R$2843,3,0)</f>
        <v>44372</v>
      </c>
      <c r="C30" s="65">
        <f>VLOOKUP($A30,'Return Data'!$B$7:$R$2843,4,0)</f>
        <v>26.368300000000001</v>
      </c>
      <c r="D30" s="65">
        <f>VLOOKUP($A30,'Return Data'!$B$7:$R$2843,9,0)</f>
        <v>2.2414000000000001</v>
      </c>
      <c r="E30" s="66">
        <f t="shared" si="0"/>
        <v>11</v>
      </c>
      <c r="F30" s="65">
        <f>VLOOKUP($A30,'Return Data'!$B$7:$R$2843,10,0)</f>
        <v>5.7717000000000001</v>
      </c>
      <c r="G30" s="66">
        <f t="shared" si="1"/>
        <v>18</v>
      </c>
      <c r="H30" s="65">
        <f>VLOOKUP($A30,'Return Data'!$B$7:$R$2843,11,0)</f>
        <v>2.5596000000000001</v>
      </c>
      <c r="I30" s="66">
        <f t="shared" si="2"/>
        <v>25</v>
      </c>
      <c r="J30" s="65">
        <f>VLOOKUP($A30,'Return Data'!$B$7:$R$2843,12,0)</f>
        <v>5.0243000000000002</v>
      </c>
      <c r="K30" s="66">
        <f t="shared" si="3"/>
        <v>19</v>
      </c>
      <c r="L30" s="65">
        <f>VLOOKUP($A30,'Return Data'!$B$7:$R$2843,13,0)</f>
        <v>5.2064000000000004</v>
      </c>
      <c r="M30" s="66">
        <f t="shared" si="4"/>
        <v>21</v>
      </c>
      <c r="N30" s="65">
        <f>VLOOKUP($A30,'Return Data'!$B$7:$R$2843,17,0)</f>
        <v>8.3276000000000003</v>
      </c>
      <c r="O30" s="66">
        <f t="shared" si="8"/>
        <v>14</v>
      </c>
      <c r="P30" s="65">
        <f>VLOOKUP($A30,'Return Data'!$B$7:$R$2843,14,0)</f>
        <v>8.5569000000000006</v>
      </c>
      <c r="Q30" s="66">
        <f t="shared" si="9"/>
        <v>11</v>
      </c>
      <c r="R30" s="65">
        <f>VLOOKUP($A30,'Return Data'!$B$7:$R$2843,16,0)</f>
        <v>8.4848999999999997</v>
      </c>
      <c r="S30" s="67">
        <f t="shared" si="7"/>
        <v>10</v>
      </c>
    </row>
    <row r="31" spans="1:19" x14ac:dyDescent="0.3">
      <c r="A31" s="82" t="s">
        <v>1439</v>
      </c>
      <c r="B31" s="64">
        <f>VLOOKUP($A31,'Return Data'!$B$7:$R$2843,3,0)</f>
        <v>44372</v>
      </c>
      <c r="C31" s="65">
        <f>VLOOKUP($A31,'Return Data'!$B$7:$R$2843,4,0)</f>
        <v>34.961300000000001</v>
      </c>
      <c r="D31" s="65">
        <f>VLOOKUP($A31,'Return Data'!$B$7:$R$2843,9,0)</f>
        <v>0.25259999999999999</v>
      </c>
      <c r="E31" s="66">
        <f t="shared" si="0"/>
        <v>23</v>
      </c>
      <c r="F31" s="65">
        <f>VLOOKUP($A31,'Return Data'!$B$7:$R$2843,10,0)</f>
        <v>4.7323000000000004</v>
      </c>
      <c r="G31" s="66">
        <f t="shared" si="1"/>
        <v>26</v>
      </c>
      <c r="H31" s="65">
        <f>VLOOKUP($A31,'Return Data'!$B$7:$R$2843,11,0)</f>
        <v>3.4904000000000002</v>
      </c>
      <c r="I31" s="66">
        <f t="shared" si="2"/>
        <v>14</v>
      </c>
      <c r="J31" s="65">
        <f>VLOOKUP($A31,'Return Data'!$B$7:$R$2843,12,0)</f>
        <v>4.617</v>
      </c>
      <c r="K31" s="66">
        <f t="shared" si="3"/>
        <v>26</v>
      </c>
      <c r="L31" s="65">
        <f>VLOOKUP($A31,'Return Data'!$B$7:$R$2843,13,0)</f>
        <v>5.3777999999999997</v>
      </c>
      <c r="M31" s="66">
        <f t="shared" si="4"/>
        <v>16</v>
      </c>
      <c r="N31" s="65">
        <f>VLOOKUP($A31,'Return Data'!$B$7:$R$2843,17,0)</f>
        <v>5.2702</v>
      </c>
      <c r="O31" s="66">
        <f t="shared" si="8"/>
        <v>23</v>
      </c>
      <c r="P31" s="65">
        <f>VLOOKUP($A31,'Return Data'!$B$7:$R$2843,14,0)</f>
        <v>3.6309999999999998</v>
      </c>
      <c r="Q31" s="66">
        <f t="shared" si="9"/>
        <v>23</v>
      </c>
      <c r="R31" s="65">
        <f>VLOOKUP($A31,'Return Data'!$B$7:$R$2843,16,0)</f>
        <v>7.0547000000000004</v>
      </c>
      <c r="S31" s="67">
        <f t="shared" si="7"/>
        <v>24</v>
      </c>
    </row>
    <row r="32" spans="1:19" x14ac:dyDescent="0.3">
      <c r="A32" s="82" t="s">
        <v>1441</v>
      </c>
      <c r="B32" s="64">
        <f>VLOOKUP($A32,'Return Data'!$B$7:$R$2843,3,0)</f>
        <v>44372</v>
      </c>
      <c r="C32" s="65">
        <f>VLOOKUP($A32,'Return Data'!$B$7:$R$2843,4,0)</f>
        <v>40.984000000000002</v>
      </c>
      <c r="D32" s="65">
        <f>VLOOKUP($A32,'Return Data'!$B$7:$R$2843,9,0)</f>
        <v>0.94879999999999998</v>
      </c>
      <c r="E32" s="66">
        <f t="shared" si="0"/>
        <v>19</v>
      </c>
      <c r="F32" s="65">
        <f>VLOOKUP($A32,'Return Data'!$B$7:$R$2843,10,0)</f>
        <v>5.9143999999999997</v>
      </c>
      <c r="G32" s="66">
        <f t="shared" si="1"/>
        <v>14</v>
      </c>
      <c r="H32" s="65">
        <f>VLOOKUP($A32,'Return Data'!$B$7:$R$2843,11,0)</f>
        <v>2.9853999999999998</v>
      </c>
      <c r="I32" s="66">
        <f t="shared" si="2"/>
        <v>22</v>
      </c>
      <c r="J32" s="65">
        <f>VLOOKUP($A32,'Return Data'!$B$7:$R$2843,12,0)</f>
        <v>5.1639999999999997</v>
      </c>
      <c r="K32" s="66">
        <f t="shared" si="3"/>
        <v>15</v>
      </c>
      <c r="L32" s="65">
        <f>VLOOKUP($A32,'Return Data'!$B$7:$R$2843,13,0)</f>
        <v>5.5065</v>
      </c>
      <c r="M32" s="66">
        <f t="shared" si="4"/>
        <v>14</v>
      </c>
      <c r="N32" s="65">
        <f>VLOOKUP($A32,'Return Data'!$B$7:$R$2843,17,0)</f>
        <v>8.5482999999999993</v>
      </c>
      <c r="O32" s="66">
        <f t="shared" si="8"/>
        <v>10</v>
      </c>
      <c r="P32" s="65">
        <f>VLOOKUP($A32,'Return Data'!$B$7:$R$2843,14,0)</f>
        <v>6.6715</v>
      </c>
      <c r="Q32" s="66">
        <f t="shared" si="9"/>
        <v>16</v>
      </c>
      <c r="R32" s="65">
        <f>VLOOKUP($A32,'Return Data'!$B$7:$R$2843,16,0)</f>
        <v>8.1034000000000006</v>
      </c>
      <c r="S32" s="67">
        <f t="shared" si="7"/>
        <v>16</v>
      </c>
    </row>
    <row r="33" spans="1:19" x14ac:dyDescent="0.3">
      <c r="A33" s="82" t="s">
        <v>1442</v>
      </c>
      <c r="B33" s="64">
        <f>VLOOKUP($A33,'Return Data'!$B$7:$R$2843,3,0)</f>
        <v>44372</v>
      </c>
      <c r="C33" s="65">
        <f>VLOOKUP($A33,'Return Data'!$B$7:$R$2843,4,0)</f>
        <v>24.735700000000001</v>
      </c>
      <c r="D33" s="65">
        <f>VLOOKUP($A33,'Return Data'!$B$7:$R$2843,9,0)</f>
        <v>4.1558000000000002</v>
      </c>
      <c r="E33" s="66">
        <f t="shared" si="0"/>
        <v>2</v>
      </c>
      <c r="F33" s="65">
        <f>VLOOKUP($A33,'Return Data'!$B$7:$R$2843,10,0)</f>
        <v>6.7050999999999998</v>
      </c>
      <c r="G33" s="66">
        <f t="shared" si="1"/>
        <v>8</v>
      </c>
      <c r="H33" s="65">
        <f>VLOOKUP($A33,'Return Data'!$B$7:$R$2843,11,0)</f>
        <v>3.9864000000000002</v>
      </c>
      <c r="I33" s="66">
        <f t="shared" si="2"/>
        <v>8</v>
      </c>
      <c r="J33" s="65">
        <f>VLOOKUP($A33,'Return Data'!$B$7:$R$2843,12,0)</f>
        <v>5.7103999999999999</v>
      </c>
      <c r="K33" s="66">
        <f t="shared" si="3"/>
        <v>9</v>
      </c>
      <c r="L33" s="65">
        <f>VLOOKUP($A33,'Return Data'!$B$7:$R$2843,13,0)</f>
        <v>5.9947999999999997</v>
      </c>
      <c r="M33" s="66">
        <f t="shared" si="4"/>
        <v>13</v>
      </c>
      <c r="N33" s="65">
        <f>VLOOKUP($A33,'Return Data'!$B$7:$R$2843,17,0)</f>
        <v>9.0587</v>
      </c>
      <c r="O33" s="66">
        <f t="shared" si="8"/>
        <v>8</v>
      </c>
      <c r="P33" s="65">
        <f>VLOOKUP($A33,'Return Data'!$B$7:$R$2843,14,0)</f>
        <v>4.2611999999999997</v>
      </c>
      <c r="Q33" s="66">
        <f t="shared" si="9"/>
        <v>22</v>
      </c>
      <c r="R33" s="65">
        <f>VLOOKUP($A33,'Return Data'!$B$7:$R$2843,16,0)</f>
        <v>7.2691999999999997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2.1016346153846155</v>
      </c>
      <c r="E35" s="88"/>
      <c r="F35" s="89">
        <f>AVERAGE(F8:F33)</f>
        <v>6.4226230769230774</v>
      </c>
      <c r="G35" s="88"/>
      <c r="H35" s="89">
        <f>AVERAGE(H8:H33)</f>
        <v>4.0267423076923068</v>
      </c>
      <c r="I35" s="88"/>
      <c r="J35" s="89">
        <f>AVERAGE(J8:J33)</f>
        <v>5.9688538461538467</v>
      </c>
      <c r="K35" s="88"/>
      <c r="L35" s="89">
        <f>AVERAGE(L8:L33)</f>
        <v>6.6061000000000014</v>
      </c>
      <c r="M35" s="88"/>
      <c r="N35" s="89">
        <f>AVERAGE(N8:N33)</f>
        <v>7.4637199999999995</v>
      </c>
      <c r="O35" s="88"/>
      <c r="P35" s="89">
        <f>AVERAGE(P8:P33)</f>
        <v>6.9049458333333336</v>
      </c>
      <c r="Q35" s="88"/>
      <c r="R35" s="89">
        <f>AVERAGE(R8:R33)</f>
        <v>8.0859461538461535</v>
      </c>
      <c r="S35" s="90"/>
    </row>
    <row r="36" spans="1:19" x14ac:dyDescent="0.3">
      <c r="A36" s="87" t="s">
        <v>28</v>
      </c>
      <c r="B36" s="88"/>
      <c r="C36" s="88"/>
      <c r="D36" s="89">
        <f>MIN(D8:D33)</f>
        <v>-0.70689999999999997</v>
      </c>
      <c r="E36" s="88"/>
      <c r="F36" s="89">
        <f>MIN(F8:F33)</f>
        <v>4.7323000000000004</v>
      </c>
      <c r="G36" s="88"/>
      <c r="H36" s="89">
        <f>MIN(H8:H33)</f>
        <v>2.4601999999999999</v>
      </c>
      <c r="I36" s="88"/>
      <c r="J36" s="89">
        <f>MIN(J8:J33)</f>
        <v>4.617</v>
      </c>
      <c r="K36" s="88"/>
      <c r="L36" s="89">
        <f>MIN(L8:L33)</f>
        <v>4.7984</v>
      </c>
      <c r="M36" s="88"/>
      <c r="N36" s="89">
        <f>MIN(N8:N33)</f>
        <v>-5.2590000000000003</v>
      </c>
      <c r="O36" s="88"/>
      <c r="P36" s="89">
        <f>MIN(P8:P33)</f>
        <v>-2.8024</v>
      </c>
      <c r="Q36" s="88"/>
      <c r="R36" s="89">
        <f>MIN(R8:R33)</f>
        <v>4.6664000000000003</v>
      </c>
      <c r="S36" s="90"/>
    </row>
    <row r="37" spans="1:19" ht="15" thickBot="1" x14ac:dyDescent="0.35">
      <c r="A37" s="91" t="s">
        <v>29</v>
      </c>
      <c r="B37" s="92"/>
      <c r="C37" s="92"/>
      <c r="D37" s="93">
        <f>MAX(D8:D33)</f>
        <v>11.708399999999999</v>
      </c>
      <c r="E37" s="92"/>
      <c r="F37" s="93">
        <f>MAX(F8:F33)</f>
        <v>14.385</v>
      </c>
      <c r="G37" s="92"/>
      <c r="H37" s="93">
        <f>MAX(H8:H33)</f>
        <v>14.7974</v>
      </c>
      <c r="I37" s="92"/>
      <c r="J37" s="93">
        <f>MAX(J8:J33)</f>
        <v>19.5672</v>
      </c>
      <c r="K37" s="92"/>
      <c r="L37" s="93">
        <f>MAX(L8:L33)</f>
        <v>14.0618</v>
      </c>
      <c r="M37" s="92"/>
      <c r="N37" s="93">
        <f>MAX(N8:N33)</f>
        <v>10.500500000000001</v>
      </c>
      <c r="O37" s="92"/>
      <c r="P37" s="93">
        <f>MAX(P8:P33)</f>
        <v>9.4405999999999999</v>
      </c>
      <c r="Q37" s="92"/>
      <c r="R37" s="93">
        <f>MAX(R8:R33)</f>
        <v>9.4140999999999995</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44372</v>
      </c>
      <c r="C8" s="65">
        <f>VLOOKUP($A8,'Return Data'!$B$7:$R$2843,4,0)</f>
        <v>37.084299999999999</v>
      </c>
      <c r="D8" s="65">
        <f>VLOOKUP($A8,'Return Data'!$B$7:$R$2843,9,0)</f>
        <v>2.8931</v>
      </c>
      <c r="E8" s="66">
        <f t="shared" ref="E8:E33" si="0">RANK(D8,D$8:D$33,0)</f>
        <v>3</v>
      </c>
      <c r="F8" s="65">
        <f>VLOOKUP($A8,'Return Data'!$B$7:$R$2843,10,0)</f>
        <v>6.7047999999999996</v>
      </c>
      <c r="G8" s="66">
        <f t="shared" ref="G8:G33" si="1">RANK(F8,F$8:F$33,0)</f>
        <v>3</v>
      </c>
      <c r="H8" s="65">
        <f>VLOOKUP($A8,'Return Data'!$B$7:$R$2843,11,0)</f>
        <v>3.6141000000000001</v>
      </c>
      <c r="I8" s="66">
        <f t="shared" ref="I8:I33" si="2">RANK(H8,H$8:H$33,0)</f>
        <v>6</v>
      </c>
      <c r="J8" s="65">
        <f>VLOOKUP($A8,'Return Data'!$B$7:$R$2843,12,0)</f>
        <v>5.6954000000000002</v>
      </c>
      <c r="K8" s="66">
        <f t="shared" ref="K8:K33" si="3">RANK(J8,J$8:J$33,0)</f>
        <v>5</v>
      </c>
      <c r="L8" s="65">
        <f>VLOOKUP($A8,'Return Data'!$B$7:$R$2843,13,0)</f>
        <v>7.9061000000000003</v>
      </c>
      <c r="M8" s="66">
        <f t="shared" ref="M8:M33" si="4">RANK(L8,L$8:L$33,0)</f>
        <v>4</v>
      </c>
      <c r="N8" s="65">
        <f>VLOOKUP($A8,'Return Data'!$B$7:$R$2843,17,0)</f>
        <v>8.4667999999999992</v>
      </c>
      <c r="O8" s="66">
        <f t="shared" ref="O8:O24" si="5">RANK(N8,N$8:N$33,0)</f>
        <v>6</v>
      </c>
      <c r="P8" s="65">
        <f>VLOOKUP($A8,'Return Data'!$B$7:$R$2843,14,0)</f>
        <v>8.5777000000000001</v>
      </c>
      <c r="Q8" s="66">
        <f t="shared" ref="Q8:Q24" si="6">RANK(P8,P$8:P$33,0)</f>
        <v>3</v>
      </c>
      <c r="R8" s="65">
        <f>VLOOKUP($A8,'Return Data'!$B$7:$R$2843,16,0)</f>
        <v>7.4912999999999998</v>
      </c>
      <c r="S8" s="67">
        <f t="shared" ref="S8:S33" si="7">RANK(R8,R$8:R$33,0)</f>
        <v>11</v>
      </c>
    </row>
    <row r="9" spans="1:19" x14ac:dyDescent="0.3">
      <c r="A9" s="82" t="s">
        <v>1386</v>
      </c>
      <c r="B9" s="64">
        <f>VLOOKUP($A9,'Return Data'!$B$7:$R$2843,3,0)</f>
        <v>44372</v>
      </c>
      <c r="C9" s="65">
        <f>VLOOKUP($A9,'Return Data'!$B$7:$R$2843,4,0)</f>
        <v>24.191700000000001</v>
      </c>
      <c r="D9" s="65">
        <f>VLOOKUP($A9,'Return Data'!$B$7:$R$2843,9,0)</f>
        <v>1.7645</v>
      </c>
      <c r="E9" s="66">
        <f t="shared" si="0"/>
        <v>10</v>
      </c>
      <c r="F9" s="65">
        <f>VLOOKUP($A9,'Return Data'!$B$7:$R$2843,10,0)</f>
        <v>5.782</v>
      </c>
      <c r="G9" s="66">
        <f t="shared" si="1"/>
        <v>9</v>
      </c>
      <c r="H9" s="65">
        <f>VLOOKUP($A9,'Return Data'!$B$7:$R$2843,11,0)</f>
        <v>3.2281</v>
      </c>
      <c r="I9" s="66">
        <f t="shared" si="2"/>
        <v>9</v>
      </c>
      <c r="J9" s="65">
        <f>VLOOKUP($A9,'Return Data'!$B$7:$R$2843,12,0)</f>
        <v>5.0172999999999996</v>
      </c>
      <c r="K9" s="66">
        <f t="shared" si="3"/>
        <v>8</v>
      </c>
      <c r="L9" s="65">
        <f>VLOOKUP($A9,'Return Data'!$B$7:$R$2843,13,0)</f>
        <v>5.4996</v>
      </c>
      <c r="M9" s="66">
        <f t="shared" si="4"/>
        <v>10</v>
      </c>
      <c r="N9" s="65">
        <f>VLOOKUP($A9,'Return Data'!$B$7:$R$2843,17,0)</f>
        <v>8.3612000000000002</v>
      </c>
      <c r="O9" s="66">
        <f t="shared" si="5"/>
        <v>7</v>
      </c>
      <c r="P9" s="65">
        <f>VLOOKUP($A9,'Return Data'!$B$7:$R$2843,14,0)</f>
        <v>8.4468999999999994</v>
      </c>
      <c r="Q9" s="66">
        <f t="shared" si="6"/>
        <v>4</v>
      </c>
      <c r="R9" s="65">
        <f>VLOOKUP($A9,'Return Data'!$B$7:$R$2843,16,0)</f>
        <v>8.0353999999999992</v>
      </c>
      <c r="S9" s="67">
        <f t="shared" si="7"/>
        <v>4</v>
      </c>
    </row>
    <row r="10" spans="1:19" x14ac:dyDescent="0.3">
      <c r="A10" s="82" t="s">
        <v>1387</v>
      </c>
      <c r="B10" s="64">
        <f>VLOOKUP($A10,'Return Data'!$B$7:$R$2843,3,0)</f>
        <v>44372</v>
      </c>
      <c r="C10" s="65">
        <f>VLOOKUP($A10,'Return Data'!$B$7:$R$2843,4,0)</f>
        <v>23.133600000000001</v>
      </c>
      <c r="D10" s="65">
        <f>VLOOKUP($A10,'Return Data'!$B$7:$R$2843,9,0)</f>
        <v>1.1819999999999999</v>
      </c>
      <c r="E10" s="66">
        <f t="shared" si="0"/>
        <v>12</v>
      </c>
      <c r="F10" s="65">
        <f>VLOOKUP($A10,'Return Data'!$B$7:$R$2843,10,0)</f>
        <v>5.4203999999999999</v>
      </c>
      <c r="G10" s="66">
        <f t="shared" si="1"/>
        <v>12</v>
      </c>
      <c r="H10" s="65">
        <f>VLOOKUP($A10,'Return Data'!$B$7:$R$2843,11,0)</f>
        <v>3.9182000000000001</v>
      </c>
      <c r="I10" s="66">
        <f t="shared" si="2"/>
        <v>3</v>
      </c>
      <c r="J10" s="65">
        <f>VLOOKUP($A10,'Return Data'!$B$7:$R$2843,12,0)</f>
        <v>4.5991</v>
      </c>
      <c r="K10" s="66">
        <f t="shared" si="3"/>
        <v>11</v>
      </c>
      <c r="L10" s="65">
        <f>VLOOKUP($A10,'Return Data'!$B$7:$R$2843,13,0)</f>
        <v>5.4642999999999997</v>
      </c>
      <c r="M10" s="66">
        <f t="shared" si="4"/>
        <v>11</v>
      </c>
      <c r="N10" s="65">
        <f>VLOOKUP($A10,'Return Data'!$B$7:$R$2843,17,0)</f>
        <v>6.8845000000000001</v>
      </c>
      <c r="O10" s="66">
        <f t="shared" si="5"/>
        <v>19</v>
      </c>
      <c r="P10" s="65">
        <f>VLOOKUP($A10,'Return Data'!$B$7:$R$2843,14,0)</f>
        <v>7.4157999999999999</v>
      </c>
      <c r="Q10" s="66">
        <f t="shared" si="6"/>
        <v>13</v>
      </c>
      <c r="R10" s="65">
        <f>VLOOKUP($A10,'Return Data'!$B$7:$R$2843,16,0)</f>
        <v>7.9268999999999998</v>
      </c>
      <c r="S10" s="67">
        <f t="shared" si="7"/>
        <v>6</v>
      </c>
    </row>
    <row r="11" spans="1:19" x14ac:dyDescent="0.3">
      <c r="A11" s="82" t="s">
        <v>1389</v>
      </c>
      <c r="B11" s="64">
        <f>VLOOKUP($A11,'Return Data'!$B$7:$R$2843,3,0)</f>
        <v>44372</v>
      </c>
      <c r="C11" s="65">
        <f>VLOOKUP($A11,'Return Data'!$B$7:$R$2843,4,0)</f>
        <v>24.795400000000001</v>
      </c>
      <c r="D11" s="65">
        <f>VLOOKUP($A11,'Return Data'!$B$7:$R$2843,9,0)</f>
        <v>-0.67859999999999998</v>
      </c>
      <c r="E11" s="66">
        <f t="shared" si="0"/>
        <v>25</v>
      </c>
      <c r="F11" s="65">
        <f>VLOOKUP($A11,'Return Data'!$B$7:$R$2843,10,0)</f>
        <v>5.1525999999999996</v>
      </c>
      <c r="G11" s="66">
        <f t="shared" si="1"/>
        <v>17</v>
      </c>
      <c r="H11" s="65">
        <f>VLOOKUP($A11,'Return Data'!$B$7:$R$2843,11,0)</f>
        <v>2.8523999999999998</v>
      </c>
      <c r="I11" s="66">
        <f t="shared" si="2"/>
        <v>13</v>
      </c>
      <c r="J11" s="65">
        <f>VLOOKUP($A11,'Return Data'!$B$7:$R$2843,12,0)</f>
        <v>5.149</v>
      </c>
      <c r="K11" s="66">
        <f t="shared" si="3"/>
        <v>6</v>
      </c>
      <c r="L11" s="65">
        <f>VLOOKUP($A11,'Return Data'!$B$7:$R$2843,13,0)</f>
        <v>5.5541</v>
      </c>
      <c r="M11" s="66">
        <f t="shared" si="4"/>
        <v>9</v>
      </c>
      <c r="N11" s="65">
        <f>VLOOKUP($A11,'Return Data'!$B$7:$R$2843,17,0)</f>
        <v>8.8286999999999995</v>
      </c>
      <c r="O11" s="66">
        <f t="shared" si="5"/>
        <v>3</v>
      </c>
      <c r="P11" s="65">
        <f>VLOOKUP($A11,'Return Data'!$B$7:$R$2843,14,0)</f>
        <v>7.4024999999999999</v>
      </c>
      <c r="Q11" s="66">
        <f t="shared" si="6"/>
        <v>14</v>
      </c>
      <c r="R11" s="65">
        <f>VLOOKUP($A11,'Return Data'!$B$7:$R$2843,16,0)</f>
        <v>5.5567000000000002</v>
      </c>
      <c r="S11" s="67">
        <f t="shared" si="7"/>
        <v>25</v>
      </c>
    </row>
    <row r="12" spans="1:19" x14ac:dyDescent="0.3">
      <c r="A12" s="82" t="s">
        <v>1392</v>
      </c>
      <c r="B12" s="64">
        <f>VLOOKUP($A12,'Return Data'!$B$7:$R$2843,3,0)</f>
        <v>44372</v>
      </c>
      <c r="C12" s="65">
        <f>VLOOKUP($A12,'Return Data'!$B$7:$R$2843,4,0)</f>
        <v>17.290900000000001</v>
      </c>
      <c r="D12" s="65">
        <f>VLOOKUP($A12,'Return Data'!$B$7:$R$2843,9,0)</f>
        <v>2.8395999999999999</v>
      </c>
      <c r="E12" s="66">
        <f t="shared" si="0"/>
        <v>5</v>
      </c>
      <c r="F12" s="65">
        <f>VLOOKUP($A12,'Return Data'!$B$7:$R$2843,10,0)</f>
        <v>5.7329999999999997</v>
      </c>
      <c r="G12" s="66">
        <f t="shared" si="1"/>
        <v>10</v>
      </c>
      <c r="H12" s="65">
        <f>VLOOKUP($A12,'Return Data'!$B$7:$R$2843,11,0)</f>
        <v>3.7069999999999999</v>
      </c>
      <c r="I12" s="66">
        <f t="shared" si="2"/>
        <v>5</v>
      </c>
      <c r="J12" s="65">
        <f>VLOOKUP($A12,'Return Data'!$B$7:$R$2843,12,0)</f>
        <v>4.4882999999999997</v>
      </c>
      <c r="K12" s="66">
        <f t="shared" si="3"/>
        <v>15</v>
      </c>
      <c r="L12" s="65">
        <f>VLOOKUP($A12,'Return Data'!$B$7:$R$2843,13,0)</f>
        <v>4.6500000000000004</v>
      </c>
      <c r="M12" s="66">
        <f t="shared" si="4"/>
        <v>17</v>
      </c>
      <c r="N12" s="65">
        <f>VLOOKUP($A12,'Return Data'!$B$7:$R$2843,17,0)</f>
        <v>-5.7670000000000003</v>
      </c>
      <c r="O12" s="66">
        <f t="shared" si="5"/>
        <v>25</v>
      </c>
      <c r="P12" s="65">
        <f>VLOOKUP($A12,'Return Data'!$B$7:$R$2843,14,0)</f>
        <v>-3.3260999999999998</v>
      </c>
      <c r="Q12" s="66">
        <f t="shared" si="6"/>
        <v>24</v>
      </c>
      <c r="R12" s="65">
        <f>VLOOKUP($A12,'Return Data'!$B$7:$R$2843,16,0)</f>
        <v>4.4686000000000003</v>
      </c>
      <c r="S12" s="67">
        <f t="shared" si="7"/>
        <v>26</v>
      </c>
    </row>
    <row r="13" spans="1:19" x14ac:dyDescent="0.3">
      <c r="A13" s="82" t="s">
        <v>1394</v>
      </c>
      <c r="B13" s="64">
        <f>VLOOKUP($A13,'Return Data'!$B$7:$R$2843,3,0)</f>
        <v>44372</v>
      </c>
      <c r="C13" s="65">
        <f>VLOOKUP($A13,'Return Data'!$B$7:$R$2843,4,0)</f>
        <v>20.478200000000001</v>
      </c>
      <c r="D13" s="65">
        <f>VLOOKUP($A13,'Return Data'!$B$7:$R$2843,9,0)</f>
        <v>0.65580000000000005</v>
      </c>
      <c r="E13" s="66">
        <f t="shared" si="0"/>
        <v>14</v>
      </c>
      <c r="F13" s="65">
        <f>VLOOKUP($A13,'Return Data'!$B$7:$R$2843,10,0)</f>
        <v>4.2569999999999997</v>
      </c>
      <c r="G13" s="66">
        <f t="shared" si="1"/>
        <v>23</v>
      </c>
      <c r="H13" s="65">
        <f>VLOOKUP($A13,'Return Data'!$B$7:$R$2843,11,0)</f>
        <v>2.6789000000000001</v>
      </c>
      <c r="I13" s="66">
        <f t="shared" si="2"/>
        <v>16</v>
      </c>
      <c r="J13" s="65">
        <f>VLOOKUP($A13,'Return Data'!$B$7:$R$2843,12,0)</f>
        <v>4.4435000000000002</v>
      </c>
      <c r="K13" s="66">
        <f t="shared" si="3"/>
        <v>16</v>
      </c>
      <c r="L13" s="65">
        <f>VLOOKUP($A13,'Return Data'!$B$7:$R$2843,13,0)</f>
        <v>4.6477000000000004</v>
      </c>
      <c r="M13" s="66">
        <f t="shared" si="4"/>
        <v>18</v>
      </c>
      <c r="N13" s="65">
        <f>VLOOKUP($A13,'Return Data'!$B$7:$R$2843,17,0)</f>
        <v>7.1729000000000003</v>
      </c>
      <c r="O13" s="66">
        <f t="shared" si="5"/>
        <v>17</v>
      </c>
      <c r="P13" s="65">
        <f>VLOOKUP($A13,'Return Data'!$B$7:$R$2843,14,0)</f>
        <v>7.4164000000000003</v>
      </c>
      <c r="Q13" s="66">
        <f t="shared" si="6"/>
        <v>12</v>
      </c>
      <c r="R13" s="65">
        <f>VLOOKUP($A13,'Return Data'!$B$7:$R$2843,16,0)</f>
        <v>7.2983000000000002</v>
      </c>
      <c r="S13" s="67">
        <f t="shared" si="7"/>
        <v>13</v>
      </c>
    </row>
    <row r="14" spans="1:19" x14ac:dyDescent="0.3">
      <c r="A14" s="82" t="s">
        <v>1396</v>
      </c>
      <c r="B14" s="64">
        <f>VLOOKUP($A14,'Return Data'!$B$7:$R$2843,3,0)</f>
        <v>44372</v>
      </c>
      <c r="C14" s="65">
        <f>VLOOKUP($A14,'Return Data'!$B$7:$R$2843,4,0)</f>
        <v>37.102800000000002</v>
      </c>
      <c r="D14" s="65">
        <f>VLOOKUP($A14,'Return Data'!$B$7:$R$2843,9,0)</f>
        <v>0.80659999999999998</v>
      </c>
      <c r="E14" s="66">
        <f t="shared" si="0"/>
        <v>13</v>
      </c>
      <c r="F14" s="65">
        <f>VLOOKUP($A14,'Return Data'!$B$7:$R$2843,10,0)</f>
        <v>4.9038000000000004</v>
      </c>
      <c r="G14" s="66">
        <f t="shared" si="1"/>
        <v>22</v>
      </c>
      <c r="H14" s="65">
        <f>VLOOKUP($A14,'Return Data'!$B$7:$R$2843,11,0)</f>
        <v>2.4443999999999999</v>
      </c>
      <c r="I14" s="66">
        <f t="shared" si="2"/>
        <v>20</v>
      </c>
      <c r="J14" s="65">
        <f>VLOOKUP($A14,'Return Data'!$B$7:$R$2843,12,0)</f>
        <v>4.6120000000000001</v>
      </c>
      <c r="K14" s="66">
        <f t="shared" si="3"/>
        <v>10</v>
      </c>
      <c r="L14" s="65">
        <f>VLOOKUP($A14,'Return Data'!$B$7:$R$2843,13,0)</f>
        <v>4.6868999999999996</v>
      </c>
      <c r="M14" s="66">
        <f t="shared" si="4"/>
        <v>15</v>
      </c>
      <c r="N14" s="65">
        <f>VLOOKUP($A14,'Return Data'!$B$7:$R$2843,17,0)</f>
        <v>7.6191000000000004</v>
      </c>
      <c r="O14" s="66">
        <f t="shared" si="5"/>
        <v>13</v>
      </c>
      <c r="P14" s="65">
        <f>VLOOKUP($A14,'Return Data'!$B$7:$R$2843,14,0)</f>
        <v>7.8902000000000001</v>
      </c>
      <c r="Q14" s="66">
        <f t="shared" si="6"/>
        <v>10</v>
      </c>
      <c r="R14" s="65">
        <f>VLOOKUP($A14,'Return Data'!$B$7:$R$2843,16,0)</f>
        <v>7.2206999999999999</v>
      </c>
      <c r="S14" s="67">
        <f t="shared" si="7"/>
        <v>15</v>
      </c>
    </row>
    <row r="15" spans="1:19" x14ac:dyDescent="0.3">
      <c r="A15" s="82" t="s">
        <v>1404</v>
      </c>
      <c r="B15" s="64">
        <f>VLOOKUP($A15,'Return Data'!$B$7:$R$2843,3,0)</f>
        <v>44372</v>
      </c>
      <c r="C15" s="65">
        <f>VLOOKUP($A15,'Return Data'!$B$7:$R$2843,4,0)</f>
        <v>4143.2997991967904</v>
      </c>
      <c r="D15" s="65">
        <f>VLOOKUP($A15,'Return Data'!$B$7:$R$2843,9,0)</f>
        <v>11.7089</v>
      </c>
      <c r="E15" s="66">
        <f t="shared" si="0"/>
        <v>1</v>
      </c>
      <c r="F15" s="65">
        <f>VLOOKUP($A15,'Return Data'!$B$7:$R$2843,10,0)</f>
        <v>14.3855</v>
      </c>
      <c r="G15" s="66">
        <f t="shared" si="1"/>
        <v>1</v>
      </c>
      <c r="H15" s="65">
        <f>VLOOKUP($A15,'Return Data'!$B$7:$R$2843,11,0)</f>
        <v>14.5489</v>
      </c>
      <c r="I15" s="66">
        <f t="shared" si="2"/>
        <v>1</v>
      </c>
      <c r="J15" s="65">
        <f>VLOOKUP($A15,'Return Data'!$B$7:$R$2843,12,0)</f>
        <v>19.1066</v>
      </c>
      <c r="K15" s="66">
        <f t="shared" si="3"/>
        <v>1</v>
      </c>
      <c r="L15" s="65">
        <f>VLOOKUP($A15,'Return Data'!$B$7:$R$2843,13,0)</f>
        <v>9.3615999999999993</v>
      </c>
      <c r="M15" s="66">
        <f t="shared" si="4"/>
        <v>3</v>
      </c>
      <c r="N15" s="65">
        <f>VLOOKUP($A15,'Return Data'!$B$7:$R$2843,17,0)</f>
        <v>1.2864</v>
      </c>
      <c r="O15" s="66">
        <f t="shared" si="5"/>
        <v>24</v>
      </c>
      <c r="P15" s="65">
        <f>VLOOKUP($A15,'Return Data'!$B$7:$R$2843,14,0)</f>
        <v>3.6858</v>
      </c>
      <c r="Q15" s="66">
        <f t="shared" si="6"/>
        <v>21</v>
      </c>
      <c r="R15" s="65">
        <f>VLOOKUP($A15,'Return Data'!$B$7:$R$2843,16,0)</f>
        <v>7.5979999999999999</v>
      </c>
      <c r="S15" s="67">
        <f t="shared" si="7"/>
        <v>10</v>
      </c>
    </row>
    <row r="16" spans="1:19" x14ac:dyDescent="0.3">
      <c r="A16" s="82" t="s">
        <v>1406</v>
      </c>
      <c r="B16" s="64">
        <f>VLOOKUP($A16,'Return Data'!$B$7:$R$2843,3,0)</f>
        <v>44372</v>
      </c>
      <c r="C16" s="65">
        <f>VLOOKUP($A16,'Return Data'!$B$7:$R$2843,4,0)</f>
        <v>24.928100000000001</v>
      </c>
      <c r="D16" s="65">
        <f>VLOOKUP($A16,'Return Data'!$B$7:$R$2843,9,0)</f>
        <v>2.0676999999999999</v>
      </c>
      <c r="E16" s="66">
        <f t="shared" si="0"/>
        <v>8</v>
      </c>
      <c r="F16" s="65">
        <f>VLOOKUP($A16,'Return Data'!$B$7:$R$2843,10,0)</f>
        <v>6.4782000000000002</v>
      </c>
      <c r="G16" s="66">
        <f t="shared" si="1"/>
        <v>4</v>
      </c>
      <c r="H16" s="65">
        <f>VLOOKUP($A16,'Return Data'!$B$7:$R$2843,11,0)</f>
        <v>3.5680000000000001</v>
      </c>
      <c r="I16" s="66">
        <f t="shared" si="2"/>
        <v>7</v>
      </c>
      <c r="J16" s="65">
        <f>VLOOKUP($A16,'Return Data'!$B$7:$R$2843,12,0)</f>
        <v>5.7041000000000004</v>
      </c>
      <c r="K16" s="66">
        <f t="shared" si="3"/>
        <v>4</v>
      </c>
      <c r="L16" s="65">
        <f>VLOOKUP($A16,'Return Data'!$B$7:$R$2843,13,0)</f>
        <v>6.5744999999999996</v>
      </c>
      <c r="M16" s="66">
        <f t="shared" si="4"/>
        <v>5</v>
      </c>
      <c r="N16" s="65">
        <f>VLOOKUP($A16,'Return Data'!$B$7:$R$2843,17,0)</f>
        <v>8.8529999999999998</v>
      </c>
      <c r="O16" s="66">
        <f t="shared" si="5"/>
        <v>2</v>
      </c>
      <c r="P16" s="65">
        <f>VLOOKUP($A16,'Return Data'!$B$7:$R$2843,14,0)</f>
        <v>8.8153000000000006</v>
      </c>
      <c r="Q16" s="66">
        <f t="shared" si="6"/>
        <v>1</v>
      </c>
      <c r="R16" s="65">
        <f>VLOOKUP($A16,'Return Data'!$B$7:$R$2843,16,0)</f>
        <v>8.6515000000000004</v>
      </c>
      <c r="S16" s="67">
        <f t="shared" si="7"/>
        <v>1</v>
      </c>
    </row>
    <row r="17" spans="1:19" x14ac:dyDescent="0.3">
      <c r="A17" s="82" t="s">
        <v>1408</v>
      </c>
      <c r="B17" s="64">
        <f>VLOOKUP($A17,'Return Data'!$B$7:$R$2843,3,0)</f>
        <v>44372</v>
      </c>
      <c r="C17" s="65">
        <f>VLOOKUP($A17,'Return Data'!$B$7:$R$2843,4,0)</f>
        <v>31.414899999999999</v>
      </c>
      <c r="D17" s="65">
        <f>VLOOKUP($A17,'Return Data'!$B$7:$R$2843,9,0)</f>
        <v>-0.29980000000000001</v>
      </c>
      <c r="E17" s="66">
        <f t="shared" si="0"/>
        <v>21</v>
      </c>
      <c r="F17" s="65">
        <f>VLOOKUP($A17,'Return Data'!$B$7:$R$2843,10,0)</f>
        <v>5.2904999999999998</v>
      </c>
      <c r="G17" s="66">
        <f t="shared" si="1"/>
        <v>14</v>
      </c>
      <c r="H17" s="65">
        <f>VLOOKUP($A17,'Return Data'!$B$7:$R$2843,11,0)</f>
        <v>2.7366000000000001</v>
      </c>
      <c r="I17" s="66">
        <f t="shared" si="2"/>
        <v>15</v>
      </c>
      <c r="J17" s="65">
        <f>VLOOKUP($A17,'Return Data'!$B$7:$R$2843,12,0)</f>
        <v>4.3967999999999998</v>
      </c>
      <c r="K17" s="66">
        <f t="shared" si="3"/>
        <v>18</v>
      </c>
      <c r="L17" s="65">
        <f>VLOOKUP($A17,'Return Data'!$B$7:$R$2843,13,0)</f>
        <v>12.8851</v>
      </c>
      <c r="M17" s="66">
        <f t="shared" si="4"/>
        <v>1</v>
      </c>
      <c r="N17" s="65">
        <f>VLOOKUP($A17,'Return Data'!$B$7:$R$2843,17,0)</f>
        <v>5.5711000000000004</v>
      </c>
      <c r="O17" s="66">
        <f t="shared" si="5"/>
        <v>21</v>
      </c>
      <c r="P17" s="65">
        <f>VLOOKUP($A17,'Return Data'!$B$7:$R$2843,14,0)</f>
        <v>3.2549000000000001</v>
      </c>
      <c r="Q17" s="66">
        <f t="shared" si="6"/>
        <v>22</v>
      </c>
      <c r="R17" s="65">
        <f>VLOOKUP($A17,'Return Data'!$B$7:$R$2843,16,0)</f>
        <v>6.3639999999999999</v>
      </c>
      <c r="S17" s="67">
        <f t="shared" si="7"/>
        <v>24</v>
      </c>
    </row>
    <row r="18" spans="1:19" x14ac:dyDescent="0.3">
      <c r="A18" s="82" t="s">
        <v>1410</v>
      </c>
      <c r="B18" s="64">
        <f>VLOOKUP($A18,'Return Data'!$B$7:$R$2843,3,0)</f>
        <v>44372</v>
      </c>
      <c r="C18" s="65">
        <f>VLOOKUP($A18,'Return Data'!$B$7:$R$2843,4,0)</f>
        <v>46.514600000000002</v>
      </c>
      <c r="D18" s="65">
        <f>VLOOKUP($A18,'Return Data'!$B$7:$R$2843,9,0)</f>
        <v>2.8418999999999999</v>
      </c>
      <c r="E18" s="66">
        <f t="shared" si="0"/>
        <v>4</v>
      </c>
      <c r="F18" s="65">
        <f>VLOOKUP($A18,'Return Data'!$B$7:$R$2843,10,0)</f>
        <v>6.2403000000000004</v>
      </c>
      <c r="G18" s="66">
        <f t="shared" si="1"/>
        <v>6</v>
      </c>
      <c r="H18" s="65">
        <f>VLOOKUP($A18,'Return Data'!$B$7:$R$2843,11,0)</f>
        <v>3.8426</v>
      </c>
      <c r="I18" s="66">
        <f t="shared" si="2"/>
        <v>4</v>
      </c>
      <c r="J18" s="65">
        <f>VLOOKUP($A18,'Return Data'!$B$7:$R$2843,12,0)</f>
        <v>5.9176000000000002</v>
      </c>
      <c r="K18" s="66">
        <f t="shared" si="3"/>
        <v>3</v>
      </c>
      <c r="L18" s="65">
        <f>VLOOKUP($A18,'Return Data'!$B$7:$R$2843,13,0)</f>
        <v>6.5023999999999997</v>
      </c>
      <c r="M18" s="66">
        <f t="shared" si="4"/>
        <v>6</v>
      </c>
      <c r="N18" s="65">
        <f>VLOOKUP($A18,'Return Data'!$B$7:$R$2843,17,0)</f>
        <v>8.6720000000000006</v>
      </c>
      <c r="O18" s="66">
        <f t="shared" si="5"/>
        <v>4</v>
      </c>
      <c r="P18" s="65">
        <f>VLOOKUP($A18,'Return Data'!$B$7:$R$2843,14,0)</f>
        <v>8.6112000000000002</v>
      </c>
      <c r="Q18" s="66">
        <f t="shared" si="6"/>
        <v>2</v>
      </c>
      <c r="R18" s="65">
        <f>VLOOKUP($A18,'Return Data'!$B$7:$R$2843,16,0)</f>
        <v>8.1242999999999999</v>
      </c>
      <c r="S18" s="67">
        <f t="shared" si="7"/>
        <v>3</v>
      </c>
    </row>
    <row r="19" spans="1:19" x14ac:dyDescent="0.3">
      <c r="A19" s="82" t="s">
        <v>1412</v>
      </c>
      <c r="B19" s="64">
        <f>VLOOKUP($A19,'Return Data'!$B$7:$R$2843,3,0)</f>
        <v>44372</v>
      </c>
      <c r="C19" s="65">
        <f>VLOOKUP($A19,'Return Data'!$B$7:$R$2843,4,0)</f>
        <v>20.176100000000002</v>
      </c>
      <c r="D19" s="65">
        <f>VLOOKUP($A19,'Return Data'!$B$7:$R$2843,9,0)</f>
        <v>-0.62990000000000002</v>
      </c>
      <c r="E19" s="66">
        <f t="shared" si="0"/>
        <v>24</v>
      </c>
      <c r="F19" s="65">
        <f>VLOOKUP($A19,'Return Data'!$B$7:$R$2843,10,0)</f>
        <v>5.3045</v>
      </c>
      <c r="G19" s="66">
        <f t="shared" si="1"/>
        <v>13</v>
      </c>
      <c r="H19" s="65">
        <f>VLOOKUP($A19,'Return Data'!$B$7:$R$2843,11,0)</f>
        <v>3.0665</v>
      </c>
      <c r="I19" s="66">
        <f t="shared" si="2"/>
        <v>11</v>
      </c>
      <c r="J19" s="65">
        <f>VLOOKUP($A19,'Return Data'!$B$7:$R$2843,12,0)</f>
        <v>4.5781999999999998</v>
      </c>
      <c r="K19" s="66">
        <f t="shared" si="3"/>
        <v>12</v>
      </c>
      <c r="L19" s="65">
        <f>VLOOKUP($A19,'Return Data'!$B$7:$R$2843,13,0)</f>
        <v>6.1414</v>
      </c>
      <c r="M19" s="66">
        <f t="shared" si="4"/>
        <v>8</v>
      </c>
      <c r="N19" s="65">
        <f>VLOOKUP($A19,'Return Data'!$B$7:$R$2843,17,0)</f>
        <v>6.0183</v>
      </c>
      <c r="O19" s="66">
        <f t="shared" si="5"/>
        <v>20</v>
      </c>
      <c r="P19" s="65">
        <f>VLOOKUP($A19,'Return Data'!$B$7:$R$2843,14,0)</f>
        <v>4.9542000000000002</v>
      </c>
      <c r="Q19" s="66">
        <f t="shared" si="6"/>
        <v>17</v>
      </c>
      <c r="R19" s="65">
        <f>VLOOKUP($A19,'Return Data'!$B$7:$R$2843,16,0)</f>
        <v>7.0766</v>
      </c>
      <c r="S19" s="67">
        <f t="shared" si="7"/>
        <v>20</v>
      </c>
    </row>
    <row r="20" spans="1:19" x14ac:dyDescent="0.3">
      <c r="A20" s="82" t="s">
        <v>1415</v>
      </c>
      <c r="B20" s="64">
        <f>VLOOKUP($A20,'Return Data'!$B$7:$R$2843,3,0)</f>
        <v>44372</v>
      </c>
      <c r="C20" s="65">
        <f>VLOOKUP($A20,'Return Data'!$B$7:$R$2843,4,0)</f>
        <v>45.1571</v>
      </c>
      <c r="D20" s="65">
        <f>VLOOKUP($A20,'Return Data'!$B$7:$R$2843,9,0)</f>
        <v>0.51910000000000001</v>
      </c>
      <c r="E20" s="66">
        <f t="shared" si="0"/>
        <v>15</v>
      </c>
      <c r="F20" s="65">
        <f>VLOOKUP($A20,'Return Data'!$B$7:$R$2843,10,0)</f>
        <v>5.0835999999999997</v>
      </c>
      <c r="G20" s="66">
        <f t="shared" si="1"/>
        <v>19</v>
      </c>
      <c r="H20" s="65">
        <f>VLOOKUP($A20,'Return Data'!$B$7:$R$2843,11,0)</f>
        <v>2.8706</v>
      </c>
      <c r="I20" s="66">
        <f t="shared" si="2"/>
        <v>12</v>
      </c>
      <c r="J20" s="65">
        <f>VLOOKUP($A20,'Return Data'!$B$7:$R$2843,12,0)</f>
        <v>4.4070999999999998</v>
      </c>
      <c r="K20" s="66">
        <f t="shared" si="3"/>
        <v>17</v>
      </c>
      <c r="L20" s="65">
        <f>VLOOKUP($A20,'Return Data'!$B$7:$R$2843,13,0)</f>
        <v>4.7497999999999996</v>
      </c>
      <c r="M20" s="66">
        <f t="shared" si="4"/>
        <v>14</v>
      </c>
      <c r="N20" s="65">
        <f>VLOOKUP($A20,'Return Data'!$B$7:$R$2843,17,0)</f>
        <v>7.9752999999999998</v>
      </c>
      <c r="O20" s="66">
        <f t="shared" si="5"/>
        <v>9</v>
      </c>
      <c r="P20" s="65">
        <f>VLOOKUP($A20,'Return Data'!$B$7:$R$2843,14,0)</f>
        <v>8.3375000000000004</v>
      </c>
      <c r="Q20" s="66">
        <f t="shared" si="6"/>
        <v>5</v>
      </c>
      <c r="R20" s="65">
        <f>VLOOKUP($A20,'Return Data'!$B$7:$R$2843,16,0)</f>
        <v>7.6147999999999998</v>
      </c>
      <c r="S20" s="67">
        <f t="shared" si="7"/>
        <v>9</v>
      </c>
    </row>
    <row r="21" spans="1:19" x14ac:dyDescent="0.3">
      <c r="A21" s="82" t="s">
        <v>1416</v>
      </c>
      <c r="B21" s="64">
        <f>VLOOKUP($A21,'Return Data'!$B$7:$R$2843,3,0)</f>
        <v>44372</v>
      </c>
      <c r="C21" s="65">
        <f>VLOOKUP($A21,'Return Data'!$B$7:$R$2843,4,0)</f>
        <v>1706.7944</v>
      </c>
      <c r="D21" s="65">
        <f>VLOOKUP($A21,'Return Data'!$B$7:$R$2843,9,0)</f>
        <v>0.20599999999999999</v>
      </c>
      <c r="E21" s="66">
        <f t="shared" si="0"/>
        <v>16</v>
      </c>
      <c r="F21" s="65">
        <f>VLOOKUP($A21,'Return Data'!$B$7:$R$2843,10,0)</f>
        <v>3.5891999999999999</v>
      </c>
      <c r="G21" s="66">
        <f t="shared" si="1"/>
        <v>26</v>
      </c>
      <c r="H21" s="65">
        <f>VLOOKUP($A21,'Return Data'!$B$7:$R$2843,11,0)</f>
        <v>1.7565</v>
      </c>
      <c r="I21" s="66">
        <f t="shared" si="2"/>
        <v>25</v>
      </c>
      <c r="J21" s="65">
        <f>VLOOKUP($A21,'Return Data'!$B$7:$R$2843,12,0)</f>
        <v>4.0358999999999998</v>
      </c>
      <c r="K21" s="66">
        <f t="shared" si="3"/>
        <v>24</v>
      </c>
      <c r="L21" s="65">
        <f>VLOOKUP($A21,'Return Data'!$B$7:$R$2843,13,0)</f>
        <v>3.8079000000000001</v>
      </c>
      <c r="M21" s="66">
        <f t="shared" si="4"/>
        <v>25</v>
      </c>
      <c r="N21" s="65">
        <f>VLOOKUP($A21,'Return Data'!$B$7:$R$2843,17,0)</f>
        <v>4.0163000000000002</v>
      </c>
      <c r="O21" s="66">
        <f t="shared" si="5"/>
        <v>23</v>
      </c>
      <c r="P21" s="65">
        <f>VLOOKUP($A21,'Return Data'!$B$7:$R$2843,14,0)</f>
        <v>5.5269000000000004</v>
      </c>
      <c r="Q21" s="66">
        <f t="shared" si="6"/>
        <v>16</v>
      </c>
      <c r="R21" s="65">
        <f>VLOOKUP($A21,'Return Data'!$B$7:$R$2843,16,0)</f>
        <v>7.1073000000000004</v>
      </c>
      <c r="S21" s="67">
        <f t="shared" si="7"/>
        <v>18</v>
      </c>
    </row>
    <row r="22" spans="1:19" x14ac:dyDescent="0.3">
      <c r="A22" s="82" t="s">
        <v>1418</v>
      </c>
      <c r="B22" s="64">
        <f>VLOOKUP($A22,'Return Data'!$B$7:$R$2843,3,0)</f>
        <v>44372</v>
      </c>
      <c r="C22" s="65">
        <f>VLOOKUP($A22,'Return Data'!$B$7:$R$2843,4,0)</f>
        <v>2854.5994999999998</v>
      </c>
      <c r="D22" s="65">
        <f>VLOOKUP($A22,'Return Data'!$B$7:$R$2843,9,0)</f>
        <v>-0.3619</v>
      </c>
      <c r="E22" s="66">
        <f t="shared" si="0"/>
        <v>22</v>
      </c>
      <c r="F22" s="65">
        <f>VLOOKUP($A22,'Return Data'!$B$7:$R$2843,10,0)</f>
        <v>5.1871999999999998</v>
      </c>
      <c r="G22" s="66">
        <f t="shared" si="1"/>
        <v>16</v>
      </c>
      <c r="H22" s="65">
        <f>VLOOKUP($A22,'Return Data'!$B$7:$R$2843,11,0)</f>
        <v>2.0743</v>
      </c>
      <c r="I22" s="66">
        <f t="shared" si="2"/>
        <v>21</v>
      </c>
      <c r="J22" s="65">
        <f>VLOOKUP($A22,'Return Data'!$B$7:$R$2843,12,0)</f>
        <v>4.2126000000000001</v>
      </c>
      <c r="K22" s="66">
        <f t="shared" si="3"/>
        <v>22</v>
      </c>
      <c r="L22" s="65">
        <f>VLOOKUP($A22,'Return Data'!$B$7:$R$2843,13,0)</f>
        <v>4.2542999999999997</v>
      </c>
      <c r="M22" s="66">
        <f t="shared" si="4"/>
        <v>24</v>
      </c>
      <c r="N22" s="65">
        <f>VLOOKUP($A22,'Return Data'!$B$7:$R$2843,17,0)</f>
        <v>7.4983000000000004</v>
      </c>
      <c r="O22" s="66">
        <f t="shared" si="5"/>
        <v>16</v>
      </c>
      <c r="P22" s="65">
        <f>VLOOKUP($A22,'Return Data'!$B$7:$R$2843,14,0)</f>
        <v>7.7244000000000002</v>
      </c>
      <c r="Q22" s="66">
        <f t="shared" si="6"/>
        <v>11</v>
      </c>
      <c r="R22" s="65">
        <f>VLOOKUP($A22,'Return Data'!$B$7:$R$2843,16,0)</f>
        <v>7.6299000000000001</v>
      </c>
      <c r="S22" s="67">
        <f t="shared" si="7"/>
        <v>8</v>
      </c>
    </row>
    <row r="23" spans="1:19" x14ac:dyDescent="0.3">
      <c r="A23" s="82" t="s">
        <v>1422</v>
      </c>
      <c r="B23" s="64">
        <f>VLOOKUP($A23,'Return Data'!$B$7:$R$2843,3,0)</f>
        <v>44372</v>
      </c>
      <c r="C23" s="65">
        <f>VLOOKUP($A23,'Return Data'!$B$7:$R$2843,4,0)</f>
        <v>41.401699999999998</v>
      </c>
      <c r="D23" s="65">
        <f>VLOOKUP($A23,'Return Data'!$B$7:$R$2843,9,0)</f>
        <v>2.7279</v>
      </c>
      <c r="E23" s="66">
        <f t="shared" si="0"/>
        <v>6</v>
      </c>
      <c r="F23" s="65">
        <f>VLOOKUP($A23,'Return Data'!$B$7:$R$2843,10,0)</f>
        <v>5.9911000000000003</v>
      </c>
      <c r="G23" s="66">
        <f t="shared" si="1"/>
        <v>8</v>
      </c>
      <c r="H23" s="65">
        <f>VLOOKUP($A23,'Return Data'!$B$7:$R$2843,11,0)</f>
        <v>2.6309</v>
      </c>
      <c r="I23" s="66">
        <f t="shared" si="2"/>
        <v>18</v>
      </c>
      <c r="J23" s="65">
        <f>VLOOKUP($A23,'Return Data'!$B$7:$R$2843,12,0)</f>
        <v>4.8833000000000002</v>
      </c>
      <c r="K23" s="66">
        <f t="shared" si="3"/>
        <v>9</v>
      </c>
      <c r="L23" s="65">
        <f>VLOOKUP($A23,'Return Data'!$B$7:$R$2843,13,0)</f>
        <v>5.2939999999999996</v>
      </c>
      <c r="M23" s="66">
        <f t="shared" si="4"/>
        <v>13</v>
      </c>
      <c r="N23" s="65">
        <f>VLOOKUP($A23,'Return Data'!$B$7:$R$2843,17,0)</f>
        <v>7.9619</v>
      </c>
      <c r="O23" s="66">
        <f t="shared" si="5"/>
        <v>10</v>
      </c>
      <c r="P23" s="65">
        <f>VLOOKUP($A23,'Return Data'!$B$7:$R$2843,14,0)</f>
        <v>8.2469000000000001</v>
      </c>
      <c r="Q23" s="66">
        <f t="shared" si="6"/>
        <v>6</v>
      </c>
      <c r="R23" s="65">
        <f>VLOOKUP($A23,'Return Data'!$B$7:$R$2843,16,0)</f>
        <v>7.6962999999999999</v>
      </c>
      <c r="S23" s="67">
        <f t="shared" si="7"/>
        <v>7</v>
      </c>
    </row>
    <row r="24" spans="1:19" x14ac:dyDescent="0.3">
      <c r="A24" s="82" t="s">
        <v>1425</v>
      </c>
      <c r="B24" s="64">
        <f>VLOOKUP($A24,'Return Data'!$B$7:$R$2843,3,0)</f>
        <v>44372</v>
      </c>
      <c r="C24" s="65">
        <f>VLOOKUP($A24,'Return Data'!$B$7:$R$2843,4,0)</f>
        <v>21.090399999999999</v>
      </c>
      <c r="D24" s="65">
        <f>VLOOKUP($A24,'Return Data'!$B$7:$R$2843,9,0)</f>
        <v>0.1787</v>
      </c>
      <c r="E24" s="66">
        <f t="shared" si="0"/>
        <v>18</v>
      </c>
      <c r="F24" s="65">
        <f>VLOOKUP($A24,'Return Data'!$B$7:$R$2843,10,0)</f>
        <v>5.1295000000000002</v>
      </c>
      <c r="G24" s="66">
        <f t="shared" si="1"/>
        <v>18</v>
      </c>
      <c r="H24" s="65">
        <f>VLOOKUP($A24,'Return Data'!$B$7:$R$2843,11,0)</f>
        <v>2.4992000000000001</v>
      </c>
      <c r="I24" s="66">
        <f t="shared" si="2"/>
        <v>19</v>
      </c>
      <c r="J24" s="65">
        <f>VLOOKUP($A24,'Return Data'!$B$7:$R$2843,12,0)</f>
        <v>4.5072000000000001</v>
      </c>
      <c r="K24" s="66">
        <f t="shared" si="3"/>
        <v>13</v>
      </c>
      <c r="L24" s="65">
        <f>VLOOKUP($A24,'Return Data'!$B$7:$R$2843,13,0)</f>
        <v>4.4394999999999998</v>
      </c>
      <c r="M24" s="66">
        <f t="shared" si="4"/>
        <v>23</v>
      </c>
      <c r="N24" s="65">
        <f>VLOOKUP($A24,'Return Data'!$B$7:$R$2843,17,0)</f>
        <v>7.7243000000000004</v>
      </c>
      <c r="O24" s="66">
        <f t="shared" si="5"/>
        <v>12</v>
      </c>
      <c r="P24" s="65">
        <f>VLOOKUP($A24,'Return Data'!$B$7:$R$2843,14,0)</f>
        <v>8.0495000000000001</v>
      </c>
      <c r="Q24" s="66">
        <f t="shared" si="6"/>
        <v>8</v>
      </c>
      <c r="R24" s="65">
        <f>VLOOKUP($A24,'Return Data'!$B$7:$R$2843,16,0)</f>
        <v>8.1706000000000003</v>
      </c>
      <c r="S24" s="67">
        <f t="shared" si="7"/>
        <v>2</v>
      </c>
    </row>
    <row r="25" spans="1:19" x14ac:dyDescent="0.3">
      <c r="A25" s="82" t="s">
        <v>1427</v>
      </c>
      <c r="B25" s="64">
        <f>VLOOKUP($A25,'Return Data'!$B$7:$R$2843,3,0)</f>
        <v>44372</v>
      </c>
      <c r="C25" s="65">
        <f>VLOOKUP($A25,'Return Data'!$B$7:$R$2843,4,0)</f>
        <v>11.8192</v>
      </c>
      <c r="D25" s="65">
        <f>VLOOKUP($A25,'Return Data'!$B$7:$R$2843,9,0)</f>
        <v>0.1993</v>
      </c>
      <c r="E25" s="66">
        <f t="shared" si="0"/>
        <v>17</v>
      </c>
      <c r="F25" s="65">
        <f>VLOOKUP($A25,'Return Data'!$B$7:$R$2843,10,0)</f>
        <v>4.1688000000000001</v>
      </c>
      <c r="G25" s="66">
        <f t="shared" si="1"/>
        <v>24</v>
      </c>
      <c r="H25" s="65">
        <f>VLOOKUP($A25,'Return Data'!$B$7:$R$2843,11,0)</f>
        <v>1.6881999999999999</v>
      </c>
      <c r="I25" s="66">
        <f t="shared" si="2"/>
        <v>26</v>
      </c>
      <c r="J25" s="65">
        <f>VLOOKUP($A25,'Return Data'!$B$7:$R$2843,12,0)</f>
        <v>3.5678000000000001</v>
      </c>
      <c r="K25" s="66">
        <f t="shared" si="3"/>
        <v>26</v>
      </c>
      <c r="L25" s="65">
        <f>VLOOKUP($A25,'Return Data'!$B$7:$R$2843,13,0)</f>
        <v>3.7027000000000001</v>
      </c>
      <c r="M25" s="66">
        <f t="shared" si="4"/>
        <v>26</v>
      </c>
      <c r="N25" s="65"/>
      <c r="O25" s="66"/>
      <c r="P25" s="65"/>
      <c r="Q25" s="66"/>
      <c r="R25" s="65">
        <f>VLOOKUP($A25,'Return Data'!$B$7:$R$2843,16,0)</f>
        <v>7.2209000000000003</v>
      </c>
      <c r="S25" s="67">
        <f t="shared" si="7"/>
        <v>14</v>
      </c>
    </row>
    <row r="26" spans="1:19" x14ac:dyDescent="0.3">
      <c r="A26" s="82" t="s">
        <v>1428</v>
      </c>
      <c r="B26" s="64">
        <f>VLOOKUP($A26,'Return Data'!$B$7:$R$2843,3,0)</f>
        <v>44372</v>
      </c>
      <c r="C26" s="65">
        <f>VLOOKUP($A26,'Return Data'!$B$7:$R$2843,4,0)</f>
        <v>12.539</v>
      </c>
      <c r="D26" s="65">
        <f>VLOOKUP($A26,'Return Data'!$B$7:$R$2843,9,0)</f>
        <v>0.16900000000000001</v>
      </c>
      <c r="E26" s="66">
        <f t="shared" si="0"/>
        <v>19</v>
      </c>
      <c r="F26" s="65">
        <f>VLOOKUP($A26,'Return Data'!$B$7:$R$2843,10,0)</f>
        <v>4.9981</v>
      </c>
      <c r="G26" s="66">
        <f t="shared" si="1"/>
        <v>20</v>
      </c>
      <c r="H26" s="65">
        <f>VLOOKUP($A26,'Return Data'!$B$7:$R$2843,11,0)</f>
        <v>2.6612</v>
      </c>
      <c r="I26" s="66">
        <f t="shared" si="2"/>
        <v>17</v>
      </c>
      <c r="J26" s="65">
        <f>VLOOKUP($A26,'Return Data'!$B$7:$R$2843,12,0)</f>
        <v>4.3113000000000001</v>
      </c>
      <c r="K26" s="66">
        <f t="shared" si="3"/>
        <v>20</v>
      </c>
      <c r="L26" s="65">
        <f>VLOOKUP($A26,'Return Data'!$B$7:$R$2843,13,0)</f>
        <v>4.5308999999999999</v>
      </c>
      <c r="M26" s="66">
        <f t="shared" si="4"/>
        <v>21</v>
      </c>
      <c r="N26" s="65">
        <f>VLOOKUP($A26,'Return Data'!$B$7:$R$2843,17,0)</f>
        <v>7.1060999999999996</v>
      </c>
      <c r="O26" s="66">
        <f t="shared" ref="O26:O33" si="8">RANK(N26,N$8:N$33,0)</f>
        <v>18</v>
      </c>
      <c r="P26" s="65"/>
      <c r="Q26" s="66"/>
      <c r="R26" s="65">
        <f>VLOOKUP($A26,'Return Data'!$B$7:$R$2843,16,0)</f>
        <v>7.1429</v>
      </c>
      <c r="S26" s="67">
        <f t="shared" si="7"/>
        <v>17</v>
      </c>
    </row>
    <row r="27" spans="1:19" x14ac:dyDescent="0.3">
      <c r="A27" s="82" t="s">
        <v>1430</v>
      </c>
      <c r="B27" s="64">
        <f>VLOOKUP($A27,'Return Data'!$B$7:$R$2843,3,0)</f>
        <v>44372</v>
      </c>
      <c r="C27" s="65">
        <f>VLOOKUP($A27,'Return Data'!$B$7:$R$2843,4,0)</f>
        <v>41.435299999999998</v>
      </c>
      <c r="D27" s="65">
        <f>VLOOKUP($A27,'Return Data'!$B$7:$R$2843,9,0)</f>
        <v>2.6715</v>
      </c>
      <c r="E27" s="66">
        <f t="shared" si="0"/>
        <v>7</v>
      </c>
      <c r="F27" s="65">
        <f>VLOOKUP($A27,'Return Data'!$B$7:$R$2843,10,0)</f>
        <v>7.2222</v>
      </c>
      <c r="G27" s="66">
        <f t="shared" si="1"/>
        <v>2</v>
      </c>
      <c r="H27" s="65">
        <f>VLOOKUP($A27,'Return Data'!$B$7:$R$2843,11,0)</f>
        <v>4.5331000000000001</v>
      </c>
      <c r="I27" s="66">
        <f t="shared" si="2"/>
        <v>2</v>
      </c>
      <c r="J27" s="65">
        <f>VLOOKUP($A27,'Return Data'!$B$7:$R$2843,12,0)</f>
        <v>6.2233000000000001</v>
      </c>
      <c r="K27" s="66">
        <f t="shared" si="3"/>
        <v>2</v>
      </c>
      <c r="L27" s="65">
        <f>VLOOKUP($A27,'Return Data'!$B$7:$R$2843,13,0)</f>
        <v>6.4219999999999997</v>
      </c>
      <c r="M27" s="66">
        <f t="shared" si="4"/>
        <v>7</v>
      </c>
      <c r="N27" s="65">
        <f>VLOOKUP($A27,'Return Data'!$B$7:$R$2843,17,0)</f>
        <v>8.2713999999999999</v>
      </c>
      <c r="O27" s="66">
        <f t="shared" si="8"/>
        <v>8</v>
      </c>
      <c r="P27" s="65">
        <f>VLOOKUP($A27,'Return Data'!$B$7:$R$2843,14,0)</f>
        <v>8.2205999999999992</v>
      </c>
      <c r="Q27" s="66">
        <f t="shared" ref="Q27:Q33" si="9">RANK(P27,P$8:P$33,0)</f>
        <v>7</v>
      </c>
      <c r="R27" s="65">
        <f>VLOOKUP($A27,'Return Data'!$B$7:$R$2843,16,0)</f>
        <v>7.9729000000000001</v>
      </c>
      <c r="S27" s="67">
        <f t="shared" si="7"/>
        <v>5</v>
      </c>
    </row>
    <row r="28" spans="1:19" x14ac:dyDescent="0.3">
      <c r="A28" s="82" t="s">
        <v>1432</v>
      </c>
      <c r="B28" s="64">
        <f>VLOOKUP($A28,'Return Data'!$B$7:$R$2843,3,0)</f>
        <v>44372</v>
      </c>
      <c r="C28" s="65">
        <f>VLOOKUP($A28,'Return Data'!$B$7:$R$2843,4,0)</f>
        <v>35.873600000000003</v>
      </c>
      <c r="D28" s="65">
        <f>VLOOKUP($A28,'Return Data'!$B$7:$R$2843,9,0)</f>
        <v>1.8409</v>
      </c>
      <c r="E28" s="66">
        <f t="shared" si="0"/>
        <v>9</v>
      </c>
      <c r="F28" s="65">
        <f>VLOOKUP($A28,'Return Data'!$B$7:$R$2843,10,0)</f>
        <v>6.3040000000000003</v>
      </c>
      <c r="G28" s="66">
        <f t="shared" si="1"/>
        <v>5</v>
      </c>
      <c r="H28" s="65">
        <f>VLOOKUP($A28,'Return Data'!$B$7:$R$2843,11,0)</f>
        <v>3.0666000000000002</v>
      </c>
      <c r="I28" s="66">
        <f t="shared" si="2"/>
        <v>10</v>
      </c>
      <c r="J28" s="65">
        <f>VLOOKUP($A28,'Return Data'!$B$7:$R$2843,12,0)</f>
        <v>4.3651</v>
      </c>
      <c r="K28" s="66">
        <f t="shared" si="3"/>
        <v>19</v>
      </c>
      <c r="L28" s="65">
        <f>VLOOKUP($A28,'Return Data'!$B$7:$R$2843,13,0)</f>
        <v>4.5392999999999999</v>
      </c>
      <c r="M28" s="66">
        <f t="shared" si="4"/>
        <v>20</v>
      </c>
      <c r="N28" s="65">
        <f>VLOOKUP($A28,'Return Data'!$B$7:$R$2843,17,0)</f>
        <v>9.6908999999999992</v>
      </c>
      <c r="O28" s="66">
        <f t="shared" si="8"/>
        <v>1</v>
      </c>
      <c r="P28" s="65">
        <f>VLOOKUP($A28,'Return Data'!$B$7:$R$2843,14,0)</f>
        <v>3.9874999999999998</v>
      </c>
      <c r="Q28" s="66">
        <f t="shared" si="9"/>
        <v>19</v>
      </c>
      <c r="R28" s="65">
        <f>VLOOKUP($A28,'Return Data'!$B$7:$R$2843,16,0)</f>
        <v>7.1802999999999999</v>
      </c>
      <c r="S28" s="67">
        <f t="shared" si="7"/>
        <v>16</v>
      </c>
    </row>
    <row r="29" spans="1:19" x14ac:dyDescent="0.3">
      <c r="A29" s="82" t="s">
        <v>1434</v>
      </c>
      <c r="B29" s="64">
        <f>VLOOKUP($A29,'Return Data'!$B$7:$R$2843,3,0)</f>
        <v>44372</v>
      </c>
      <c r="C29" s="65">
        <f>VLOOKUP($A29,'Return Data'!$B$7:$R$2843,4,0)</f>
        <v>34.7575</v>
      </c>
      <c r="D29" s="65">
        <f>VLOOKUP($A29,'Return Data'!$B$7:$R$2843,9,0)</f>
        <v>-1.0999000000000001</v>
      </c>
      <c r="E29" s="66">
        <f t="shared" si="0"/>
        <v>26</v>
      </c>
      <c r="F29" s="65">
        <f>VLOOKUP($A29,'Return Data'!$B$7:$R$2843,10,0)</f>
        <v>5.4207999999999998</v>
      </c>
      <c r="G29" s="66">
        <f t="shared" si="1"/>
        <v>11</v>
      </c>
      <c r="H29" s="65">
        <f>VLOOKUP($A29,'Return Data'!$B$7:$R$2843,11,0)</f>
        <v>2.0552000000000001</v>
      </c>
      <c r="I29" s="66">
        <f t="shared" si="2"/>
        <v>22</v>
      </c>
      <c r="J29" s="65">
        <f>VLOOKUP($A29,'Return Data'!$B$7:$R$2843,12,0)</f>
        <v>4.2659000000000002</v>
      </c>
      <c r="K29" s="66">
        <f t="shared" si="3"/>
        <v>21</v>
      </c>
      <c r="L29" s="65">
        <f>VLOOKUP($A29,'Return Data'!$B$7:$R$2843,13,0)</f>
        <v>11.376200000000001</v>
      </c>
      <c r="M29" s="66">
        <f t="shared" si="4"/>
        <v>2</v>
      </c>
      <c r="N29" s="65">
        <f>VLOOKUP($A29,'Return Data'!$B$7:$R$2843,17,0)</f>
        <v>7.5491999999999999</v>
      </c>
      <c r="O29" s="66">
        <f t="shared" si="8"/>
        <v>14</v>
      </c>
      <c r="P29" s="65">
        <f>VLOOKUP($A29,'Return Data'!$B$7:$R$2843,14,0)</f>
        <v>4.3075999999999999</v>
      </c>
      <c r="Q29" s="66">
        <f t="shared" si="9"/>
        <v>18</v>
      </c>
      <c r="R29" s="65">
        <f>VLOOKUP($A29,'Return Data'!$B$7:$R$2843,16,0)</f>
        <v>7.1035000000000004</v>
      </c>
      <c r="S29" s="67">
        <f t="shared" si="7"/>
        <v>19</v>
      </c>
    </row>
    <row r="30" spans="1:19" x14ac:dyDescent="0.3">
      <c r="A30" s="82" t="s">
        <v>1437</v>
      </c>
      <c r="B30" s="64">
        <f>VLOOKUP($A30,'Return Data'!$B$7:$R$2843,3,0)</f>
        <v>44372</v>
      </c>
      <c r="C30" s="65">
        <f>VLOOKUP($A30,'Return Data'!$B$7:$R$2843,4,0)</f>
        <v>25.3187</v>
      </c>
      <c r="D30" s="65">
        <f>VLOOKUP($A30,'Return Data'!$B$7:$R$2843,9,0)</f>
        <v>1.7372000000000001</v>
      </c>
      <c r="E30" s="66">
        <f t="shared" si="0"/>
        <v>11</v>
      </c>
      <c r="F30" s="65">
        <f>VLOOKUP($A30,'Return Data'!$B$7:$R$2843,10,0)</f>
        <v>5.2634999999999996</v>
      </c>
      <c r="G30" s="66">
        <f t="shared" si="1"/>
        <v>15</v>
      </c>
      <c r="H30" s="65">
        <f>VLOOKUP($A30,'Return Data'!$B$7:$R$2843,11,0)</f>
        <v>2.0526</v>
      </c>
      <c r="I30" s="66">
        <f t="shared" si="2"/>
        <v>23</v>
      </c>
      <c r="J30" s="65">
        <f>VLOOKUP($A30,'Return Data'!$B$7:$R$2843,12,0)</f>
        <v>4.5044000000000004</v>
      </c>
      <c r="K30" s="66">
        <f t="shared" si="3"/>
        <v>14</v>
      </c>
      <c r="L30" s="65">
        <f>VLOOKUP($A30,'Return Data'!$B$7:$R$2843,13,0)</f>
        <v>4.6810999999999998</v>
      </c>
      <c r="M30" s="66">
        <f t="shared" si="4"/>
        <v>16</v>
      </c>
      <c r="N30" s="65">
        <f>VLOOKUP($A30,'Return Data'!$B$7:$R$2843,17,0)</f>
        <v>7.7869999999999999</v>
      </c>
      <c r="O30" s="66">
        <f t="shared" si="8"/>
        <v>11</v>
      </c>
      <c r="P30" s="65">
        <f>VLOOKUP($A30,'Return Data'!$B$7:$R$2843,14,0)</f>
        <v>7.9946000000000002</v>
      </c>
      <c r="Q30" s="66">
        <f t="shared" si="9"/>
        <v>9</v>
      </c>
      <c r="R30" s="65">
        <f>VLOOKUP($A30,'Return Data'!$B$7:$R$2843,16,0)</f>
        <v>6.8982000000000001</v>
      </c>
      <c r="S30" s="67">
        <f t="shared" si="7"/>
        <v>21</v>
      </c>
    </row>
    <row r="31" spans="1:19" x14ac:dyDescent="0.3">
      <c r="A31" s="82" t="s">
        <v>1438</v>
      </c>
      <c r="B31" s="64">
        <f>VLOOKUP($A31,'Return Data'!$B$7:$R$2843,3,0)</f>
        <v>44372</v>
      </c>
      <c r="C31" s="65">
        <f>VLOOKUP($A31,'Return Data'!$B$7:$R$2843,4,0)</f>
        <v>32.653100000000002</v>
      </c>
      <c r="D31" s="65">
        <f>VLOOKUP($A31,'Return Data'!$B$7:$R$2843,9,0)</f>
        <v>-0.47939999999999999</v>
      </c>
      <c r="E31" s="66">
        <f t="shared" si="0"/>
        <v>23</v>
      </c>
      <c r="F31" s="65">
        <f>VLOOKUP($A31,'Return Data'!$B$7:$R$2843,10,0)</f>
        <v>4.1112000000000002</v>
      </c>
      <c r="G31" s="66">
        <f t="shared" si="1"/>
        <v>25</v>
      </c>
      <c r="H31" s="65">
        <f>VLOOKUP($A31,'Return Data'!$B$7:$R$2843,11,0)</f>
        <v>2.8071999999999999</v>
      </c>
      <c r="I31" s="66">
        <f t="shared" si="2"/>
        <v>14</v>
      </c>
      <c r="J31" s="65">
        <f>VLOOKUP($A31,'Return Data'!$B$7:$R$2843,12,0)</f>
        <v>3.9035000000000002</v>
      </c>
      <c r="K31" s="66">
        <f t="shared" si="3"/>
        <v>25</v>
      </c>
      <c r="L31" s="65">
        <f>VLOOKUP($A31,'Return Data'!$B$7:$R$2843,13,0)</f>
        <v>4.6416000000000004</v>
      </c>
      <c r="M31" s="66">
        <f t="shared" si="4"/>
        <v>19</v>
      </c>
      <c r="N31" s="65">
        <f>VLOOKUP($A31,'Return Data'!$B$7:$R$2843,17,0)</f>
        <v>4.5609999999999999</v>
      </c>
      <c r="O31" s="66">
        <f t="shared" si="8"/>
        <v>22</v>
      </c>
      <c r="P31" s="65">
        <f>VLOOKUP($A31,'Return Data'!$B$7:$R$2843,14,0)</f>
        <v>2.9110999999999998</v>
      </c>
      <c r="Q31" s="66">
        <f t="shared" si="9"/>
        <v>23</v>
      </c>
      <c r="R31" s="65">
        <f>VLOOKUP($A31,'Return Data'!$B$7:$R$2843,16,0)</f>
        <v>6.4898999999999996</v>
      </c>
      <c r="S31" s="67">
        <f t="shared" si="7"/>
        <v>22</v>
      </c>
    </row>
    <row r="32" spans="1:19" x14ac:dyDescent="0.3">
      <c r="A32" s="82" t="s">
        <v>1440</v>
      </c>
      <c r="B32" s="64">
        <f>VLOOKUP($A32,'Return Data'!$B$7:$R$2843,3,0)</f>
        <v>44372</v>
      </c>
      <c r="C32" s="65">
        <f>VLOOKUP($A32,'Return Data'!$B$7:$R$2843,4,0)</f>
        <v>38.316699999999997</v>
      </c>
      <c r="D32" s="65">
        <f>VLOOKUP($A32,'Return Data'!$B$7:$R$2843,9,0)</f>
        <v>2.7699999999999999E-2</v>
      </c>
      <c r="E32" s="66">
        <f t="shared" si="0"/>
        <v>20</v>
      </c>
      <c r="F32" s="65">
        <f>VLOOKUP($A32,'Return Data'!$B$7:$R$2843,10,0)</f>
        <v>4.9852999999999996</v>
      </c>
      <c r="G32" s="66">
        <f t="shared" si="1"/>
        <v>21</v>
      </c>
      <c r="H32" s="65">
        <f>VLOOKUP($A32,'Return Data'!$B$7:$R$2843,11,0)</f>
        <v>2.0457000000000001</v>
      </c>
      <c r="I32" s="66">
        <f t="shared" si="2"/>
        <v>24</v>
      </c>
      <c r="J32" s="65">
        <f>VLOOKUP($A32,'Return Data'!$B$7:$R$2843,12,0)</f>
        <v>4.1818</v>
      </c>
      <c r="K32" s="66">
        <f t="shared" si="3"/>
        <v>23</v>
      </c>
      <c r="L32" s="65">
        <f>VLOOKUP($A32,'Return Data'!$B$7:$R$2843,13,0)</f>
        <v>4.5119999999999996</v>
      </c>
      <c r="M32" s="66">
        <f t="shared" si="4"/>
        <v>22</v>
      </c>
      <c r="N32" s="65">
        <f>VLOOKUP($A32,'Return Data'!$B$7:$R$2843,17,0)</f>
        <v>7.5342000000000002</v>
      </c>
      <c r="O32" s="66">
        <f t="shared" si="8"/>
        <v>15</v>
      </c>
      <c r="P32" s="65">
        <f>VLOOKUP($A32,'Return Data'!$B$7:$R$2843,14,0)</f>
        <v>5.7027000000000001</v>
      </c>
      <c r="Q32" s="66">
        <f t="shared" si="9"/>
        <v>15</v>
      </c>
      <c r="R32" s="65">
        <f>VLOOKUP($A32,'Return Data'!$B$7:$R$2843,16,0)</f>
        <v>7.3688000000000002</v>
      </c>
      <c r="S32" s="67">
        <f t="shared" si="7"/>
        <v>12</v>
      </c>
    </row>
    <row r="33" spans="1:19" x14ac:dyDescent="0.3">
      <c r="A33" s="82" t="s">
        <v>1443</v>
      </c>
      <c r="B33" s="64">
        <f>VLOOKUP($A33,'Return Data'!$B$7:$R$2843,3,0)</f>
        <v>44372</v>
      </c>
      <c r="C33" s="65">
        <f>VLOOKUP($A33,'Return Data'!$B$7:$R$2843,4,0)</f>
        <v>23.774699999999999</v>
      </c>
      <c r="D33" s="65">
        <f>VLOOKUP($A33,'Return Data'!$B$7:$R$2843,9,0)</f>
        <v>3.5367000000000002</v>
      </c>
      <c r="E33" s="66">
        <f t="shared" si="0"/>
        <v>2</v>
      </c>
      <c r="F33" s="65">
        <f>VLOOKUP($A33,'Return Data'!$B$7:$R$2843,10,0)</f>
        <v>6.0826000000000002</v>
      </c>
      <c r="G33" s="66">
        <f t="shared" si="1"/>
        <v>7</v>
      </c>
      <c r="H33" s="65">
        <f>VLOOKUP($A33,'Return Data'!$B$7:$R$2843,11,0)</f>
        <v>3.3767</v>
      </c>
      <c r="I33" s="66">
        <f t="shared" si="2"/>
        <v>8</v>
      </c>
      <c r="J33" s="65">
        <f>VLOOKUP($A33,'Return Data'!$B$7:$R$2843,12,0)</f>
        <v>5.1140999999999996</v>
      </c>
      <c r="K33" s="66">
        <f t="shared" si="3"/>
        <v>7</v>
      </c>
      <c r="L33" s="65">
        <f>VLOOKUP($A33,'Return Data'!$B$7:$R$2843,13,0)</f>
        <v>5.4077000000000002</v>
      </c>
      <c r="M33" s="66">
        <f t="shared" si="4"/>
        <v>12</v>
      </c>
      <c r="N33" s="65">
        <f>VLOOKUP($A33,'Return Data'!$B$7:$R$2843,17,0)</f>
        <v>8.5480999999999998</v>
      </c>
      <c r="O33" s="66">
        <f t="shared" si="8"/>
        <v>5</v>
      </c>
      <c r="P33" s="65">
        <f>VLOOKUP($A33,'Return Data'!$B$7:$R$2843,14,0)</f>
        <v>3.7643</v>
      </c>
      <c r="Q33" s="66">
        <f t="shared" si="9"/>
        <v>20</v>
      </c>
      <c r="R33" s="65">
        <f>VLOOKUP($A33,'Return Data'!$B$7:$R$2843,16,0)</f>
        <v>6.4874000000000001</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1.4240230769230773</v>
      </c>
      <c r="E35" s="88"/>
      <c r="F35" s="89">
        <f>AVERAGE(F8:F33)</f>
        <v>5.7380653846153855</v>
      </c>
      <c r="G35" s="88"/>
      <c r="H35" s="89">
        <f>AVERAGE(H8:H33)</f>
        <v>3.3201423076923073</v>
      </c>
      <c r="I35" s="88"/>
      <c r="J35" s="89">
        <f>AVERAGE(J8:J33)</f>
        <v>5.2381230769230758</v>
      </c>
      <c r="K35" s="88"/>
      <c r="L35" s="89">
        <f>AVERAGE(L8:L33)</f>
        <v>5.8551038461538463</v>
      </c>
      <c r="M35" s="88"/>
      <c r="N35" s="89">
        <f>AVERAGE(N8:N33)</f>
        <v>6.727640000000001</v>
      </c>
      <c r="O35" s="88"/>
      <c r="P35" s="89">
        <f>AVERAGE(P8:P33)</f>
        <v>6.163266666666666</v>
      </c>
      <c r="Q35" s="88"/>
      <c r="R35" s="89">
        <f>AVERAGE(R8:R33)</f>
        <v>7.2267692307692313</v>
      </c>
      <c r="S35" s="90"/>
    </row>
    <row r="36" spans="1:19" x14ac:dyDescent="0.3">
      <c r="A36" s="87" t="s">
        <v>28</v>
      </c>
      <c r="B36" s="88"/>
      <c r="C36" s="88"/>
      <c r="D36" s="89">
        <f>MIN(D8:D33)</f>
        <v>-1.0999000000000001</v>
      </c>
      <c r="E36" s="88"/>
      <c r="F36" s="89">
        <f>MIN(F8:F33)</f>
        <v>3.5891999999999999</v>
      </c>
      <c r="G36" s="88"/>
      <c r="H36" s="89">
        <f>MIN(H8:H33)</f>
        <v>1.6881999999999999</v>
      </c>
      <c r="I36" s="88"/>
      <c r="J36" s="89">
        <f>MIN(J8:J33)</f>
        <v>3.5678000000000001</v>
      </c>
      <c r="K36" s="88"/>
      <c r="L36" s="89">
        <f>MIN(L8:L33)</f>
        <v>3.7027000000000001</v>
      </c>
      <c r="M36" s="88"/>
      <c r="N36" s="89">
        <f>MIN(N8:N33)</f>
        <v>-5.7670000000000003</v>
      </c>
      <c r="O36" s="88"/>
      <c r="P36" s="89">
        <f>MIN(P8:P33)</f>
        <v>-3.3260999999999998</v>
      </c>
      <c r="Q36" s="88"/>
      <c r="R36" s="89">
        <f>MIN(R8:R33)</f>
        <v>4.4686000000000003</v>
      </c>
      <c r="S36" s="90"/>
    </row>
    <row r="37" spans="1:19" ht="15" thickBot="1" x14ac:dyDescent="0.35">
      <c r="A37" s="91" t="s">
        <v>29</v>
      </c>
      <c r="B37" s="92"/>
      <c r="C37" s="92"/>
      <c r="D37" s="93">
        <f>MAX(D8:D33)</f>
        <v>11.7089</v>
      </c>
      <c r="E37" s="92"/>
      <c r="F37" s="93">
        <f>MAX(F8:F33)</f>
        <v>14.3855</v>
      </c>
      <c r="G37" s="92"/>
      <c r="H37" s="93">
        <f>MAX(H8:H33)</f>
        <v>14.5489</v>
      </c>
      <c r="I37" s="92"/>
      <c r="J37" s="93">
        <f>MAX(J8:J33)</f>
        <v>19.1066</v>
      </c>
      <c r="K37" s="92"/>
      <c r="L37" s="93">
        <f>MAX(L8:L33)</f>
        <v>12.8851</v>
      </c>
      <c r="M37" s="92"/>
      <c r="N37" s="93">
        <f>MAX(N8:N33)</f>
        <v>9.6908999999999992</v>
      </c>
      <c r="O37" s="92"/>
      <c r="P37" s="93">
        <f>MAX(P8:P33)</f>
        <v>8.8153000000000006</v>
      </c>
      <c r="Q37" s="92"/>
      <c r="R37" s="93">
        <f>MAX(R8:R33)</f>
        <v>8.6515000000000004</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44372</v>
      </c>
      <c r="C8" s="65">
        <f>VLOOKUP($A8,'Return Data'!$B$7:$R$2843,4,0)</f>
        <v>25.975300000000001</v>
      </c>
      <c r="D8" s="65">
        <f>VLOOKUP($A8,'Return Data'!$B$7:$R$2843,9,0)</f>
        <v>6.2428999999999997</v>
      </c>
      <c r="E8" s="66">
        <f>RANK(D8,D$8:D$42,0)</f>
        <v>7</v>
      </c>
      <c r="F8" s="65">
        <f>VLOOKUP($A8,'Return Data'!$B$7:$R$2843,10,0)</f>
        <v>8.2922999999999991</v>
      </c>
      <c r="G8" s="66">
        <f>RANK(F8,F$8:F$42,0)</f>
        <v>11</v>
      </c>
      <c r="H8" s="65">
        <f>VLOOKUP($A8,'Return Data'!$B$7:$R$2843,11,0)</f>
        <v>9.4438999999999993</v>
      </c>
      <c r="I8" s="66">
        <f>RANK(H8,H$8:H$42,0)</f>
        <v>2</v>
      </c>
      <c r="J8" s="65">
        <f>VLOOKUP($A8,'Return Data'!$B$7:$R$2843,12,0)</f>
        <v>9.5028000000000006</v>
      </c>
      <c r="K8" s="66">
        <f>RANK(J8,J$8:J$42,0)</f>
        <v>2</v>
      </c>
      <c r="L8" s="65">
        <f>VLOOKUP($A8,'Return Data'!$B$7:$R$2843,13,0)</f>
        <v>15.913</v>
      </c>
      <c r="M8" s="66">
        <f>RANK(L8,L$8:L$42,0)</f>
        <v>1</v>
      </c>
      <c r="N8" s="65">
        <f>VLOOKUP($A8,'Return Data'!$B$7:$R$2843,17,0)</f>
        <v>4.0663</v>
      </c>
      <c r="O8" s="66">
        <f>RANK(N8,N$8:N$42,0)</f>
        <v>26</v>
      </c>
      <c r="P8" s="65">
        <f>VLOOKUP($A8,'Return Data'!$B$7:$R$2843,14,0)</f>
        <v>4.2721</v>
      </c>
      <c r="Q8" s="66">
        <f>RANK(P8,P$8:P$42,0)</f>
        <v>23</v>
      </c>
      <c r="R8" s="65">
        <f>VLOOKUP($A8,'Return Data'!$B$7:$R$2843,16,0)</f>
        <v>8.0596999999999994</v>
      </c>
      <c r="S8" s="67">
        <f t="shared" ref="S8:S42" si="0">RANK(R8,R$8:R$42,0)</f>
        <v>19</v>
      </c>
    </row>
    <row r="9" spans="1:19" x14ac:dyDescent="0.3">
      <c r="A9" s="82" t="s">
        <v>1072</v>
      </c>
      <c r="B9" s="64">
        <f>VLOOKUP($A9,'Return Data'!$B$7:$R$2843,3,0)</f>
        <v>44372</v>
      </c>
      <c r="C9" s="65">
        <f>VLOOKUP($A9,'Return Data'!$B$7:$R$2843,4,0)</f>
        <v>1.3931</v>
      </c>
      <c r="D9" s="65"/>
      <c r="E9" s="66"/>
      <c r="F9" s="65"/>
      <c r="G9" s="66"/>
      <c r="H9" s="65"/>
      <c r="I9" s="66"/>
      <c r="J9" s="65"/>
      <c r="K9" s="66"/>
      <c r="L9" s="65"/>
      <c r="M9" s="66"/>
      <c r="N9" s="65"/>
      <c r="O9" s="66"/>
      <c r="P9" s="65"/>
      <c r="Q9" s="66"/>
      <c r="R9" s="65">
        <f>VLOOKUP($A9,'Return Data'!$B$7:$R$2843,16,0)</f>
        <v>-15.8675</v>
      </c>
      <c r="S9" s="67">
        <f t="shared" si="0"/>
        <v>34</v>
      </c>
    </row>
    <row r="10" spans="1:19" x14ac:dyDescent="0.3">
      <c r="A10" s="82" t="s">
        <v>1074</v>
      </c>
      <c r="B10" s="64">
        <f>VLOOKUP($A10,'Return Data'!$B$7:$R$2843,3,0)</f>
        <v>44372</v>
      </c>
      <c r="C10" s="65">
        <f>VLOOKUP($A10,'Return Data'!$B$7:$R$2843,4,0)</f>
        <v>22.976600000000001</v>
      </c>
      <c r="D10" s="65">
        <f>VLOOKUP($A10,'Return Data'!$B$7:$R$2843,9,0)</f>
        <v>3.6857000000000002</v>
      </c>
      <c r="E10" s="66">
        <f t="shared" ref="E10:E42" si="1">RANK(D10,D$8:D$42,0)</f>
        <v>12</v>
      </c>
      <c r="F10" s="65">
        <f>VLOOKUP($A10,'Return Data'!$B$7:$R$2843,10,0)</f>
        <v>8.5731000000000002</v>
      </c>
      <c r="G10" s="66">
        <f t="shared" ref="G10:G42" si="2">RANK(F10,F$8:F$42,0)</f>
        <v>9</v>
      </c>
      <c r="H10" s="65">
        <f>VLOOKUP($A10,'Return Data'!$B$7:$R$2843,11,0)</f>
        <v>5.8619000000000003</v>
      </c>
      <c r="I10" s="66">
        <f t="shared" ref="I10:I42" si="3">RANK(H10,H$8:H$42,0)</f>
        <v>4</v>
      </c>
      <c r="J10" s="65">
        <f>VLOOKUP($A10,'Return Data'!$B$7:$R$2843,12,0)</f>
        <v>8.0731999999999999</v>
      </c>
      <c r="K10" s="66">
        <f t="shared" ref="K10:K19" si="4">RANK(J10,J$8:J$42,0)</f>
        <v>7</v>
      </c>
      <c r="L10" s="65">
        <f>VLOOKUP($A10,'Return Data'!$B$7:$R$2843,13,0)</f>
        <v>8.8335000000000008</v>
      </c>
      <c r="M10" s="66">
        <f t="shared" ref="M10:M19" si="5">RANK(L10,L$8:L$42,0)</f>
        <v>6</v>
      </c>
      <c r="N10" s="65">
        <f>VLOOKUP($A10,'Return Data'!$B$7:$R$2843,17,0)</f>
        <v>9.7436000000000007</v>
      </c>
      <c r="O10" s="66">
        <f t="shared" ref="O10:O19" si="6">RANK(N10,N$8:N$42,0)</f>
        <v>5</v>
      </c>
      <c r="P10" s="65">
        <f>VLOOKUP($A10,'Return Data'!$B$7:$R$2843,14,0)</f>
        <v>8.7924000000000007</v>
      </c>
      <c r="Q10" s="66">
        <f t="shared" ref="Q10:Q19" si="7">RANK(P10,P$8:P$42,0)</f>
        <v>15</v>
      </c>
      <c r="R10" s="65">
        <f>VLOOKUP($A10,'Return Data'!$B$7:$R$2843,16,0)</f>
        <v>9.2532999999999994</v>
      </c>
      <c r="S10" s="67">
        <f t="shared" si="0"/>
        <v>3</v>
      </c>
    </row>
    <row r="11" spans="1:19" x14ac:dyDescent="0.3">
      <c r="A11" s="82" t="s">
        <v>1077</v>
      </c>
      <c r="B11" s="64">
        <f>VLOOKUP($A11,'Return Data'!$B$7:$R$2843,3,0)</f>
        <v>44372</v>
      </c>
      <c r="C11" s="65">
        <f>VLOOKUP($A11,'Return Data'!$B$7:$R$2843,4,0)</f>
        <v>15.8284</v>
      </c>
      <c r="D11" s="65">
        <f>VLOOKUP($A11,'Return Data'!$B$7:$R$2843,9,0)</f>
        <v>-3.3304999999999998</v>
      </c>
      <c r="E11" s="66">
        <f t="shared" si="1"/>
        <v>30</v>
      </c>
      <c r="F11" s="65">
        <f>VLOOKUP($A11,'Return Data'!$B$7:$R$2843,10,0)</f>
        <v>5.3781999999999996</v>
      </c>
      <c r="G11" s="66">
        <f t="shared" si="2"/>
        <v>27</v>
      </c>
      <c r="H11" s="65">
        <f>VLOOKUP($A11,'Return Data'!$B$7:$R$2843,11,0)</f>
        <v>1.6914</v>
      </c>
      <c r="I11" s="66">
        <f t="shared" si="3"/>
        <v>22</v>
      </c>
      <c r="J11" s="65">
        <f>VLOOKUP($A11,'Return Data'!$B$7:$R$2843,12,0)</f>
        <v>4.5423999999999998</v>
      </c>
      <c r="K11" s="66">
        <f t="shared" si="4"/>
        <v>21</v>
      </c>
      <c r="L11" s="65">
        <f>VLOOKUP($A11,'Return Data'!$B$7:$R$2843,13,0)</f>
        <v>3.9639000000000002</v>
      </c>
      <c r="M11" s="66">
        <f t="shared" si="5"/>
        <v>21</v>
      </c>
      <c r="N11" s="65">
        <f>VLOOKUP($A11,'Return Data'!$B$7:$R$2843,17,0)</f>
        <v>8.1080000000000005</v>
      </c>
      <c r="O11" s="66">
        <f t="shared" si="6"/>
        <v>17</v>
      </c>
      <c r="P11" s="65">
        <f>VLOOKUP($A11,'Return Data'!$B$7:$R$2843,14,0)</f>
        <v>3.4022999999999999</v>
      </c>
      <c r="Q11" s="66">
        <f t="shared" si="7"/>
        <v>25</v>
      </c>
      <c r="R11" s="65">
        <f>VLOOKUP($A11,'Return Data'!$B$7:$R$2843,16,0)</f>
        <v>6.4722999999999997</v>
      </c>
      <c r="S11" s="67">
        <f t="shared" si="0"/>
        <v>27</v>
      </c>
    </row>
    <row r="12" spans="1:19" x14ac:dyDescent="0.3">
      <c r="A12" s="82" t="s">
        <v>1078</v>
      </c>
      <c r="B12" s="64">
        <f>VLOOKUP($A12,'Return Data'!$B$7:$R$2843,3,0)</f>
        <v>44372</v>
      </c>
      <c r="C12" s="65">
        <f>VLOOKUP($A12,'Return Data'!$B$7:$R$2843,4,0)</f>
        <v>67.403599999999997</v>
      </c>
      <c r="D12" s="65">
        <f>VLOOKUP($A12,'Return Data'!$B$7:$R$2843,9,0)</f>
        <v>2.0630999999999999</v>
      </c>
      <c r="E12" s="66">
        <f t="shared" si="1"/>
        <v>14</v>
      </c>
      <c r="F12" s="65">
        <f>VLOOKUP($A12,'Return Data'!$B$7:$R$2843,10,0)</f>
        <v>6.4695</v>
      </c>
      <c r="G12" s="66">
        <f t="shared" si="2"/>
        <v>22</v>
      </c>
      <c r="H12" s="65">
        <f>VLOOKUP($A12,'Return Data'!$B$7:$R$2843,11,0)</f>
        <v>3.4500999999999999</v>
      </c>
      <c r="I12" s="66">
        <f t="shared" si="3"/>
        <v>12</v>
      </c>
      <c r="J12" s="65">
        <f>VLOOKUP($A12,'Return Data'!$B$7:$R$2843,12,0)</f>
        <v>5.6302000000000003</v>
      </c>
      <c r="K12" s="66">
        <f t="shared" si="4"/>
        <v>14</v>
      </c>
      <c r="L12" s="65">
        <f>VLOOKUP($A12,'Return Data'!$B$7:$R$2843,13,0)</f>
        <v>5.2195999999999998</v>
      </c>
      <c r="M12" s="66">
        <f t="shared" si="5"/>
        <v>15</v>
      </c>
      <c r="N12" s="65">
        <f>VLOOKUP($A12,'Return Data'!$B$7:$R$2843,17,0)</f>
        <v>7.8859000000000004</v>
      </c>
      <c r="O12" s="66">
        <f t="shared" si="6"/>
        <v>19</v>
      </c>
      <c r="P12" s="65">
        <f>VLOOKUP($A12,'Return Data'!$B$7:$R$2843,14,0)</f>
        <v>5.7259000000000002</v>
      </c>
      <c r="Q12" s="66">
        <f t="shared" si="7"/>
        <v>21</v>
      </c>
      <c r="R12" s="65">
        <f>VLOOKUP($A12,'Return Data'!$B$7:$R$2843,16,0)</f>
        <v>7.4806999999999997</v>
      </c>
      <c r="S12" s="67">
        <f t="shared" si="0"/>
        <v>24</v>
      </c>
    </row>
    <row r="13" spans="1:19" x14ac:dyDescent="0.3">
      <c r="A13" s="82" t="s">
        <v>1083</v>
      </c>
      <c r="B13" s="64">
        <f>VLOOKUP($A13,'Return Data'!$B$7:$R$2843,3,0)</f>
        <v>44372</v>
      </c>
      <c r="C13" s="65">
        <f>VLOOKUP($A13,'Return Data'!$B$7:$R$2843,4,0)</f>
        <v>25.429600000000001</v>
      </c>
      <c r="D13" s="65">
        <f>VLOOKUP($A13,'Return Data'!$B$7:$R$2843,9,0)</f>
        <v>16.936399999999999</v>
      </c>
      <c r="E13" s="66">
        <f t="shared" si="1"/>
        <v>1</v>
      </c>
      <c r="F13" s="65">
        <f>VLOOKUP($A13,'Return Data'!$B$7:$R$2843,10,0)</f>
        <v>18.895900000000001</v>
      </c>
      <c r="G13" s="66">
        <f t="shared" si="2"/>
        <v>1</v>
      </c>
      <c r="H13" s="65">
        <f>VLOOKUP($A13,'Return Data'!$B$7:$R$2843,11,0)</f>
        <v>18.784400000000002</v>
      </c>
      <c r="I13" s="66">
        <f t="shared" si="3"/>
        <v>1</v>
      </c>
      <c r="J13" s="65">
        <f>VLOOKUP($A13,'Return Data'!$B$7:$R$2843,12,0)</f>
        <v>24.380700000000001</v>
      </c>
      <c r="K13" s="66">
        <f t="shared" si="4"/>
        <v>1</v>
      </c>
      <c r="L13" s="65">
        <f>VLOOKUP($A13,'Return Data'!$B$7:$R$2843,13,0)</f>
        <v>10.918900000000001</v>
      </c>
      <c r="M13" s="66">
        <f t="shared" si="5"/>
        <v>2</v>
      </c>
      <c r="N13" s="65">
        <f>VLOOKUP($A13,'Return Data'!$B$7:$R$2843,17,0)</f>
        <v>3.6166</v>
      </c>
      <c r="O13" s="66">
        <f t="shared" si="6"/>
        <v>27</v>
      </c>
      <c r="P13" s="65">
        <f>VLOOKUP($A13,'Return Data'!$B$7:$R$2843,14,0)</f>
        <v>5.3433999999999999</v>
      </c>
      <c r="Q13" s="66">
        <f t="shared" si="7"/>
        <v>22</v>
      </c>
      <c r="R13" s="65">
        <f>VLOOKUP($A13,'Return Data'!$B$7:$R$2843,16,0)</f>
        <v>8.2582000000000004</v>
      </c>
      <c r="S13" s="67">
        <f t="shared" si="0"/>
        <v>18</v>
      </c>
    </row>
    <row r="14" spans="1:19" x14ac:dyDescent="0.3">
      <c r="A14" s="82" t="s">
        <v>1085</v>
      </c>
      <c r="B14" s="64">
        <f>VLOOKUP($A14,'Return Data'!$B$7:$R$2843,3,0)</f>
        <v>44372</v>
      </c>
      <c r="C14" s="65">
        <f>VLOOKUP($A14,'Return Data'!$B$7:$R$2843,4,0)</f>
        <v>46.656799999999997</v>
      </c>
      <c r="D14" s="65">
        <f>VLOOKUP($A14,'Return Data'!$B$7:$R$2843,9,0)</f>
        <v>3.9169999999999998</v>
      </c>
      <c r="E14" s="66">
        <f t="shared" si="1"/>
        <v>10</v>
      </c>
      <c r="F14" s="65">
        <f>VLOOKUP($A14,'Return Data'!$B$7:$R$2843,10,0)</f>
        <v>9.4672000000000001</v>
      </c>
      <c r="G14" s="66">
        <f t="shared" si="2"/>
        <v>6</v>
      </c>
      <c r="H14" s="65">
        <f>VLOOKUP($A14,'Return Data'!$B$7:$R$2843,11,0)</f>
        <v>5.7500999999999998</v>
      </c>
      <c r="I14" s="66">
        <f t="shared" si="3"/>
        <v>5</v>
      </c>
      <c r="J14" s="65">
        <f>VLOOKUP($A14,'Return Data'!$B$7:$R$2843,12,0)</f>
        <v>8.4821000000000009</v>
      </c>
      <c r="K14" s="66">
        <f t="shared" si="4"/>
        <v>5</v>
      </c>
      <c r="L14" s="65">
        <f>VLOOKUP($A14,'Return Data'!$B$7:$R$2843,13,0)</f>
        <v>9.7243999999999993</v>
      </c>
      <c r="M14" s="66">
        <f t="shared" si="5"/>
        <v>5</v>
      </c>
      <c r="N14" s="65">
        <f>VLOOKUP($A14,'Return Data'!$B$7:$R$2843,17,0)</f>
        <v>9.2978000000000005</v>
      </c>
      <c r="O14" s="66">
        <f t="shared" si="6"/>
        <v>9</v>
      </c>
      <c r="P14" s="65">
        <f>VLOOKUP($A14,'Return Data'!$B$7:$R$2843,14,0)</f>
        <v>9.2524999999999995</v>
      </c>
      <c r="Q14" s="66">
        <f t="shared" si="7"/>
        <v>11</v>
      </c>
      <c r="R14" s="65">
        <f>VLOOKUP($A14,'Return Data'!$B$7:$R$2843,16,0)</f>
        <v>8.8739000000000008</v>
      </c>
      <c r="S14" s="67">
        <f t="shared" si="0"/>
        <v>8</v>
      </c>
    </row>
    <row r="15" spans="1:19" x14ac:dyDescent="0.3">
      <c r="A15" s="82" t="s">
        <v>1087</v>
      </c>
      <c r="B15" s="64">
        <f>VLOOKUP($A15,'Return Data'!$B$7:$R$2843,3,0)</f>
        <v>44372</v>
      </c>
      <c r="C15" s="65">
        <f>VLOOKUP($A15,'Return Data'!$B$7:$R$2843,4,0)</f>
        <v>36.9968</v>
      </c>
      <c r="D15" s="65">
        <f>VLOOKUP($A15,'Return Data'!$B$7:$R$2843,9,0)</f>
        <v>3.8826999999999998</v>
      </c>
      <c r="E15" s="66">
        <f t="shared" si="1"/>
        <v>11</v>
      </c>
      <c r="F15" s="65">
        <f>VLOOKUP($A15,'Return Data'!$B$7:$R$2843,10,0)</f>
        <v>9.1564999999999994</v>
      </c>
      <c r="G15" s="66">
        <f t="shared" si="2"/>
        <v>8</v>
      </c>
      <c r="H15" s="65">
        <f>VLOOKUP($A15,'Return Data'!$B$7:$R$2843,11,0)</f>
        <v>6.7876000000000003</v>
      </c>
      <c r="I15" s="66">
        <f t="shared" si="3"/>
        <v>3</v>
      </c>
      <c r="J15" s="65">
        <f>VLOOKUP($A15,'Return Data'!$B$7:$R$2843,12,0)</f>
        <v>8.5548000000000002</v>
      </c>
      <c r="K15" s="66">
        <f t="shared" si="4"/>
        <v>4</v>
      </c>
      <c r="L15" s="65">
        <f>VLOOKUP($A15,'Return Data'!$B$7:$R$2843,13,0)</f>
        <v>9.8887999999999998</v>
      </c>
      <c r="M15" s="66">
        <f t="shared" si="5"/>
        <v>4</v>
      </c>
      <c r="N15" s="65">
        <f>VLOOKUP($A15,'Return Data'!$B$7:$R$2843,17,0)</f>
        <v>10.143599999999999</v>
      </c>
      <c r="O15" s="66">
        <f t="shared" si="6"/>
        <v>3</v>
      </c>
      <c r="P15" s="65">
        <f>VLOOKUP($A15,'Return Data'!$B$7:$R$2843,14,0)</f>
        <v>9.2598000000000003</v>
      </c>
      <c r="Q15" s="66">
        <f t="shared" si="7"/>
        <v>10</v>
      </c>
      <c r="R15" s="65">
        <f>VLOOKUP($A15,'Return Data'!$B$7:$R$2843,16,0)</f>
        <v>9.1597000000000008</v>
      </c>
      <c r="S15" s="67">
        <f t="shared" si="0"/>
        <v>4</v>
      </c>
    </row>
    <row r="16" spans="1:19" x14ac:dyDescent="0.3">
      <c r="A16" s="82" t="s">
        <v>1088</v>
      </c>
      <c r="B16" s="64">
        <f>VLOOKUP($A16,'Return Data'!$B$7:$R$2843,3,0)</f>
        <v>44372</v>
      </c>
      <c r="C16" s="65">
        <f>VLOOKUP($A16,'Return Data'!$B$7:$R$2843,4,0)</f>
        <v>39.249699999999997</v>
      </c>
      <c r="D16" s="65">
        <f>VLOOKUP($A16,'Return Data'!$B$7:$R$2843,9,0)</f>
        <v>-0.25190000000000001</v>
      </c>
      <c r="E16" s="66">
        <f t="shared" si="1"/>
        <v>21</v>
      </c>
      <c r="F16" s="65">
        <f>VLOOKUP($A16,'Return Data'!$B$7:$R$2843,10,0)</f>
        <v>6.7561999999999998</v>
      </c>
      <c r="G16" s="66">
        <f t="shared" si="2"/>
        <v>17</v>
      </c>
      <c r="H16" s="65">
        <f>VLOOKUP($A16,'Return Data'!$B$7:$R$2843,11,0)</f>
        <v>2.0889000000000002</v>
      </c>
      <c r="I16" s="66">
        <f t="shared" si="3"/>
        <v>19</v>
      </c>
      <c r="J16" s="65">
        <f>VLOOKUP($A16,'Return Data'!$B$7:$R$2843,12,0)</f>
        <v>5.0084</v>
      </c>
      <c r="K16" s="66">
        <f t="shared" si="4"/>
        <v>18</v>
      </c>
      <c r="L16" s="65">
        <f>VLOOKUP($A16,'Return Data'!$B$7:$R$2843,13,0)</f>
        <v>4.8367000000000004</v>
      </c>
      <c r="M16" s="66">
        <f t="shared" si="5"/>
        <v>18</v>
      </c>
      <c r="N16" s="65">
        <f>VLOOKUP($A16,'Return Data'!$B$7:$R$2843,17,0)</f>
        <v>8.4214000000000002</v>
      </c>
      <c r="O16" s="66">
        <f t="shared" si="6"/>
        <v>14</v>
      </c>
      <c r="P16" s="65">
        <f>VLOOKUP($A16,'Return Data'!$B$7:$R$2843,14,0)</f>
        <v>9.0048999999999992</v>
      </c>
      <c r="Q16" s="66">
        <f t="shared" si="7"/>
        <v>13</v>
      </c>
      <c r="R16" s="65">
        <f>VLOOKUP($A16,'Return Data'!$B$7:$R$2843,16,0)</f>
        <v>8.4830000000000005</v>
      </c>
      <c r="S16" s="67">
        <f t="shared" si="0"/>
        <v>16</v>
      </c>
    </row>
    <row r="17" spans="1:19" x14ac:dyDescent="0.3">
      <c r="A17" s="82" t="s">
        <v>1093</v>
      </c>
      <c r="B17" s="64">
        <f>VLOOKUP($A17,'Return Data'!$B$7:$R$2843,3,0)</f>
        <v>44372</v>
      </c>
      <c r="C17" s="65">
        <f>VLOOKUP($A17,'Return Data'!$B$7:$R$2843,4,0)</f>
        <v>18.869299999999999</v>
      </c>
      <c r="D17" s="65">
        <f>VLOOKUP($A17,'Return Data'!$B$7:$R$2843,9,0)</f>
        <v>4.5791000000000004</v>
      </c>
      <c r="E17" s="66">
        <f t="shared" si="1"/>
        <v>9</v>
      </c>
      <c r="F17" s="65">
        <f>VLOOKUP($A17,'Return Data'!$B$7:$R$2843,10,0)</f>
        <v>9.5846</v>
      </c>
      <c r="G17" s="66">
        <f t="shared" si="2"/>
        <v>5</v>
      </c>
      <c r="H17" s="65">
        <f>VLOOKUP($A17,'Return Data'!$B$7:$R$2843,11,0)</f>
        <v>4.9127999999999998</v>
      </c>
      <c r="I17" s="66">
        <f t="shared" si="3"/>
        <v>8</v>
      </c>
      <c r="J17" s="65">
        <f>VLOOKUP($A17,'Return Data'!$B$7:$R$2843,12,0)</f>
        <v>8.2071000000000005</v>
      </c>
      <c r="K17" s="66">
        <f t="shared" si="4"/>
        <v>6</v>
      </c>
      <c r="L17" s="65">
        <f>VLOOKUP($A17,'Return Data'!$B$7:$R$2843,13,0)</f>
        <v>8.8076000000000008</v>
      </c>
      <c r="M17" s="66">
        <f t="shared" si="5"/>
        <v>7</v>
      </c>
      <c r="N17" s="65">
        <f>VLOOKUP($A17,'Return Data'!$B$7:$R$2843,17,0)</f>
        <v>8.6654999999999998</v>
      </c>
      <c r="O17" s="66">
        <f t="shared" si="6"/>
        <v>12</v>
      </c>
      <c r="P17" s="65">
        <f>VLOOKUP($A17,'Return Data'!$B$7:$R$2843,14,0)</f>
        <v>7.8704000000000001</v>
      </c>
      <c r="Q17" s="66">
        <f t="shared" si="7"/>
        <v>19</v>
      </c>
      <c r="R17" s="65">
        <f>VLOOKUP($A17,'Return Data'!$B$7:$R$2843,16,0)</f>
        <v>9.1286000000000005</v>
      </c>
      <c r="S17" s="67">
        <f t="shared" si="0"/>
        <v>5</v>
      </c>
    </row>
    <row r="18" spans="1:19" x14ac:dyDescent="0.3">
      <c r="A18" s="82" t="s">
        <v>1094</v>
      </c>
      <c r="B18" s="64">
        <f>VLOOKUP($A18,'Return Data'!$B$7:$R$2843,3,0)</f>
        <v>44372</v>
      </c>
      <c r="C18" s="65">
        <f>VLOOKUP($A18,'Return Data'!$B$7:$R$2843,4,0)</f>
        <v>16.9345</v>
      </c>
      <c r="D18" s="65">
        <f>VLOOKUP($A18,'Return Data'!$B$7:$R$2843,9,0)</f>
        <v>1.3643000000000001</v>
      </c>
      <c r="E18" s="66">
        <f t="shared" si="1"/>
        <v>15</v>
      </c>
      <c r="F18" s="65">
        <f>VLOOKUP($A18,'Return Data'!$B$7:$R$2843,10,0)</f>
        <v>6.8033999999999999</v>
      </c>
      <c r="G18" s="66">
        <f t="shared" si="2"/>
        <v>16</v>
      </c>
      <c r="H18" s="65">
        <f>VLOOKUP($A18,'Return Data'!$B$7:$R$2843,11,0)</f>
        <v>5.5343</v>
      </c>
      <c r="I18" s="66">
        <f t="shared" si="3"/>
        <v>7</v>
      </c>
      <c r="J18" s="65">
        <f>VLOOKUP($A18,'Return Data'!$B$7:$R$2843,12,0)</f>
        <v>9.0345999999999993</v>
      </c>
      <c r="K18" s="66">
        <f t="shared" si="4"/>
        <v>3</v>
      </c>
      <c r="L18" s="65">
        <f>VLOOKUP($A18,'Return Data'!$B$7:$R$2843,13,0)</f>
        <v>10.0343</v>
      </c>
      <c r="M18" s="66">
        <f t="shared" si="5"/>
        <v>3</v>
      </c>
      <c r="N18" s="65">
        <f>VLOOKUP($A18,'Return Data'!$B$7:$R$2843,17,0)</f>
        <v>9.1601999999999997</v>
      </c>
      <c r="O18" s="66">
        <f t="shared" si="6"/>
        <v>10</v>
      </c>
      <c r="P18" s="65">
        <f>VLOOKUP($A18,'Return Data'!$B$7:$R$2843,14,0)</f>
        <v>8.3681000000000001</v>
      </c>
      <c r="Q18" s="66">
        <f t="shared" si="7"/>
        <v>17</v>
      </c>
      <c r="R18" s="65">
        <f>VLOOKUP($A18,'Return Data'!$B$7:$R$2843,16,0)</f>
        <v>8.5828000000000007</v>
      </c>
      <c r="S18" s="67">
        <f t="shared" si="0"/>
        <v>15</v>
      </c>
    </row>
    <row r="19" spans="1:19" x14ac:dyDescent="0.3">
      <c r="A19" s="82" t="s">
        <v>1097</v>
      </c>
      <c r="B19" s="64">
        <f>VLOOKUP($A19,'Return Data'!$B$7:$R$2843,3,0)</f>
        <v>44372</v>
      </c>
      <c r="C19" s="65">
        <f>VLOOKUP($A19,'Return Data'!$B$7:$R$2843,4,0)</f>
        <v>11.4482</v>
      </c>
      <c r="D19" s="65">
        <f>VLOOKUP($A19,'Return Data'!$B$7:$R$2843,9,0)</f>
        <v>-0.6784</v>
      </c>
      <c r="E19" s="66">
        <f t="shared" si="1"/>
        <v>22</v>
      </c>
      <c r="F19" s="65">
        <f>VLOOKUP($A19,'Return Data'!$B$7:$R$2843,10,0)</f>
        <v>5.6483999999999996</v>
      </c>
      <c r="G19" s="66">
        <f t="shared" si="2"/>
        <v>26</v>
      </c>
      <c r="H19" s="65">
        <f>VLOOKUP($A19,'Return Data'!$B$7:$R$2843,11,0)</f>
        <v>3.6890999999999998</v>
      </c>
      <c r="I19" s="66">
        <f t="shared" si="3"/>
        <v>11</v>
      </c>
      <c r="J19" s="65">
        <f>VLOOKUP($A19,'Return Data'!$B$7:$R$2843,12,0)</f>
        <v>6.6393000000000004</v>
      </c>
      <c r="K19" s="66">
        <f t="shared" si="4"/>
        <v>11</v>
      </c>
      <c r="L19" s="65">
        <f>VLOOKUP($A19,'Return Data'!$B$7:$R$2843,13,0)</f>
        <v>2.7149999999999999</v>
      </c>
      <c r="M19" s="66">
        <f t="shared" si="5"/>
        <v>28</v>
      </c>
      <c r="N19" s="65">
        <f>VLOOKUP($A19,'Return Data'!$B$7:$R$2843,17,0)</f>
        <v>-11.6419</v>
      </c>
      <c r="O19" s="66">
        <f t="shared" si="6"/>
        <v>30</v>
      </c>
      <c r="P19" s="65">
        <f>VLOOKUP($A19,'Return Data'!$B$7:$R$2843,14,0)</f>
        <v>-7.5872000000000002</v>
      </c>
      <c r="Q19" s="66">
        <f t="shared" si="7"/>
        <v>29</v>
      </c>
      <c r="R19" s="65">
        <f>VLOOKUP($A19,'Return Data'!$B$7:$R$2843,16,0)</f>
        <v>1.9500999999999999</v>
      </c>
      <c r="S19" s="67">
        <f t="shared" si="0"/>
        <v>30</v>
      </c>
    </row>
    <row r="20" spans="1:19" x14ac:dyDescent="0.3">
      <c r="A20" s="82" t="s">
        <v>1099</v>
      </c>
      <c r="B20" s="64">
        <f>VLOOKUP($A20,'Return Data'!$B$7:$R$2843,3,0)</f>
        <v>44372</v>
      </c>
      <c r="C20" s="65">
        <f>VLOOKUP($A20,'Return Data'!$B$7:$R$2843,4,0)</f>
        <v>4.4900000000000002E-2</v>
      </c>
      <c r="D20" s="65">
        <f>VLOOKUP($A20,'Return Data'!$B$7:$R$2843,9,0)</f>
        <v>10.583500000000001</v>
      </c>
      <c r="E20" s="66">
        <f t="shared" si="1"/>
        <v>4</v>
      </c>
      <c r="F20" s="65">
        <f>VLOOKUP($A20,'Return Data'!$B$7:$R$2843,10,0)</f>
        <v>11.8294</v>
      </c>
      <c r="G20" s="66">
        <f t="shared" si="2"/>
        <v>2</v>
      </c>
      <c r="H20" s="65">
        <f>VLOOKUP($A20,'Return Data'!$B$7:$R$2843,11,0)</f>
        <v>-40.949800000000003</v>
      </c>
      <c r="I20" s="66">
        <f t="shared" si="3"/>
        <v>34</v>
      </c>
      <c r="J20" s="65"/>
      <c r="K20" s="66"/>
      <c r="L20" s="65"/>
      <c r="M20" s="66"/>
      <c r="N20" s="65"/>
      <c r="O20" s="66"/>
      <c r="P20" s="65"/>
      <c r="Q20" s="66"/>
      <c r="R20" s="65">
        <f>VLOOKUP($A20,'Return Data'!$B$7:$R$2843,16,0)</f>
        <v>-13.6897</v>
      </c>
      <c r="S20" s="67">
        <f t="shared" si="0"/>
        <v>33</v>
      </c>
    </row>
    <row r="21" spans="1:19" x14ac:dyDescent="0.3">
      <c r="A21" s="82" t="s">
        <v>1102</v>
      </c>
      <c r="B21" s="64">
        <f>VLOOKUP($A21,'Return Data'!$B$7:$R$2843,3,0)</f>
        <v>44372</v>
      </c>
      <c r="C21" s="65">
        <f>VLOOKUP($A21,'Return Data'!$B$7:$R$2843,4,0)</f>
        <v>42.256399999999999</v>
      </c>
      <c r="D21" s="65">
        <f>VLOOKUP($A21,'Return Data'!$B$7:$R$2843,9,0)</f>
        <v>6.4493999999999998</v>
      </c>
      <c r="E21" s="66">
        <f t="shared" si="1"/>
        <v>5</v>
      </c>
      <c r="F21" s="65">
        <f>VLOOKUP($A21,'Return Data'!$B$7:$R$2843,10,0)</f>
        <v>8.2461000000000002</v>
      </c>
      <c r="G21" s="66">
        <f t="shared" si="2"/>
        <v>12</v>
      </c>
      <c r="H21" s="65">
        <f>VLOOKUP($A21,'Return Data'!$B$7:$R$2843,11,0)</f>
        <v>4.0246000000000004</v>
      </c>
      <c r="I21" s="66">
        <f t="shared" si="3"/>
        <v>10</v>
      </c>
      <c r="J21" s="65">
        <f>VLOOKUP($A21,'Return Data'!$B$7:$R$2843,12,0)</f>
        <v>7.1764000000000001</v>
      </c>
      <c r="K21" s="66">
        <f>RANK(J21,J$8:J$42,0)</f>
        <v>9</v>
      </c>
      <c r="L21" s="65">
        <f>VLOOKUP($A21,'Return Data'!$B$7:$R$2843,13,0)</f>
        <v>7.7271000000000001</v>
      </c>
      <c r="M21" s="66">
        <f>RANK(L21,L$8:L$42,0)</f>
        <v>9</v>
      </c>
      <c r="N21" s="65">
        <f>VLOOKUP($A21,'Return Data'!$B$7:$R$2843,17,0)</f>
        <v>10.2745</v>
      </c>
      <c r="O21" s="66">
        <f>RANK(N21,N$8:N$42,0)</f>
        <v>2</v>
      </c>
      <c r="P21" s="65">
        <f>VLOOKUP($A21,'Return Data'!$B$7:$R$2843,14,0)</f>
        <v>10.157999999999999</v>
      </c>
      <c r="Q21" s="66">
        <f>RANK(P21,P$8:P$42,0)</f>
        <v>3</v>
      </c>
      <c r="R21" s="65">
        <f>VLOOKUP($A21,'Return Data'!$B$7:$R$2843,16,0)</f>
        <v>10.013500000000001</v>
      </c>
      <c r="S21" s="67">
        <f t="shared" si="0"/>
        <v>2</v>
      </c>
    </row>
    <row r="22" spans="1:19" x14ac:dyDescent="0.3">
      <c r="A22" s="82" t="s">
        <v>1105</v>
      </c>
      <c r="B22" s="64">
        <f>VLOOKUP($A22,'Return Data'!$B$7:$R$2843,3,0)</f>
        <v>44372</v>
      </c>
      <c r="C22" s="65">
        <f>VLOOKUP($A22,'Return Data'!$B$7:$R$2843,4,0)</f>
        <v>62.654200000000003</v>
      </c>
      <c r="D22" s="65">
        <f>VLOOKUP($A22,'Return Data'!$B$7:$R$2843,9,0)</f>
        <v>-0.997</v>
      </c>
      <c r="E22" s="66">
        <f t="shared" si="1"/>
        <v>25</v>
      </c>
      <c r="F22" s="65">
        <f>VLOOKUP($A22,'Return Data'!$B$7:$R$2843,10,0)</f>
        <v>5.6803999999999997</v>
      </c>
      <c r="G22" s="66">
        <f t="shared" si="2"/>
        <v>25</v>
      </c>
      <c r="H22" s="65">
        <f>VLOOKUP($A22,'Return Data'!$B$7:$R$2843,11,0)</f>
        <v>2.0847000000000002</v>
      </c>
      <c r="I22" s="66">
        <f t="shared" si="3"/>
        <v>20</v>
      </c>
      <c r="J22" s="65">
        <f>VLOOKUP($A22,'Return Data'!$B$7:$R$2843,12,0)</f>
        <v>3.8780000000000001</v>
      </c>
      <c r="K22" s="66">
        <f>RANK(J22,J$8:J$42,0)</f>
        <v>25</v>
      </c>
      <c r="L22" s="65">
        <f>VLOOKUP($A22,'Return Data'!$B$7:$R$2843,13,0)</f>
        <v>4.3545999999999996</v>
      </c>
      <c r="M22" s="66">
        <f>RANK(L22,L$8:L$42,0)</f>
        <v>20</v>
      </c>
      <c r="N22" s="65">
        <f>VLOOKUP($A22,'Return Data'!$B$7:$R$2843,17,0)</f>
        <v>6.2481</v>
      </c>
      <c r="O22" s="66">
        <f>RANK(N22,N$8:N$42,0)</f>
        <v>24</v>
      </c>
      <c r="P22" s="65">
        <f>VLOOKUP($A22,'Return Data'!$B$7:$R$2843,14,0)</f>
        <v>6.9611999999999998</v>
      </c>
      <c r="Q22" s="66">
        <f>RANK(P22,P$8:P$42,0)</f>
        <v>20</v>
      </c>
      <c r="R22" s="65">
        <f>VLOOKUP($A22,'Return Data'!$B$7:$R$2843,16,0)</f>
        <v>7.7214999999999998</v>
      </c>
      <c r="S22" s="67">
        <f t="shared" si="0"/>
        <v>21</v>
      </c>
    </row>
    <row r="23" spans="1:19" x14ac:dyDescent="0.3">
      <c r="A23" s="82" t="s">
        <v>1106</v>
      </c>
      <c r="B23" s="64">
        <f>VLOOKUP($A23,'Return Data'!$B$7:$R$2843,3,0)</f>
        <v>44372</v>
      </c>
      <c r="C23" s="65">
        <f>VLOOKUP($A23,'Return Data'!$B$7:$R$2843,4,0)</f>
        <v>31.215800000000002</v>
      </c>
      <c r="D23" s="65">
        <f>VLOOKUP($A23,'Return Data'!$B$7:$R$2843,9,0)</f>
        <v>2.472</v>
      </c>
      <c r="E23" s="66">
        <f t="shared" si="1"/>
        <v>13</v>
      </c>
      <c r="F23" s="65">
        <f>VLOOKUP($A23,'Return Data'!$B$7:$R$2843,10,0)</f>
        <v>9.3709000000000007</v>
      </c>
      <c r="G23" s="66">
        <f t="shared" si="2"/>
        <v>7</v>
      </c>
      <c r="H23" s="65">
        <f>VLOOKUP($A23,'Return Data'!$B$7:$R$2843,11,0)</f>
        <v>5.5372000000000003</v>
      </c>
      <c r="I23" s="66">
        <f t="shared" si="3"/>
        <v>6</v>
      </c>
      <c r="J23" s="65">
        <f>VLOOKUP($A23,'Return Data'!$B$7:$R$2843,12,0)</f>
        <v>7.3860999999999999</v>
      </c>
      <c r="K23" s="66">
        <f>RANK(J23,J$8:J$42,0)</f>
        <v>8</v>
      </c>
      <c r="L23" s="65">
        <f>VLOOKUP($A23,'Return Data'!$B$7:$R$2843,13,0)</f>
        <v>7.8337000000000003</v>
      </c>
      <c r="M23" s="66">
        <f>RANK(L23,L$8:L$42,0)</f>
        <v>8</v>
      </c>
      <c r="N23" s="65">
        <f>VLOOKUP($A23,'Return Data'!$B$7:$R$2843,17,0)</f>
        <v>10.0105</v>
      </c>
      <c r="O23" s="66">
        <f>RANK(N23,N$8:N$42,0)</f>
        <v>4</v>
      </c>
      <c r="P23" s="65">
        <f>VLOOKUP($A23,'Return Data'!$B$7:$R$2843,14,0)</f>
        <v>3.2490999999999999</v>
      </c>
      <c r="Q23" s="66">
        <f>RANK(P23,P$8:P$42,0)</f>
        <v>26</v>
      </c>
      <c r="R23" s="65">
        <f>VLOOKUP($A23,'Return Data'!$B$7:$R$2843,16,0)</f>
        <v>6.8063000000000002</v>
      </c>
      <c r="S23" s="67">
        <f t="shared" si="0"/>
        <v>25</v>
      </c>
    </row>
    <row r="24" spans="1:19" x14ac:dyDescent="0.3">
      <c r="A24" s="82" t="s">
        <v>1107</v>
      </c>
      <c r="B24" s="64">
        <f>VLOOKUP($A24,'Return Data'!$B$7:$R$2843,3,0)</f>
        <v>44372</v>
      </c>
      <c r="C24" s="65">
        <f>VLOOKUP($A24,'Return Data'!$B$7:$R$2843,4,0)</f>
        <v>0.83730000000000004</v>
      </c>
      <c r="D24" s="65">
        <f>VLOOKUP($A24,'Return Data'!$B$7:$R$2843,9,0)</f>
        <v>0</v>
      </c>
      <c r="E24" s="66">
        <f t="shared" si="1"/>
        <v>20</v>
      </c>
      <c r="F24" s="65">
        <f>VLOOKUP($A24,'Return Data'!$B$7:$R$2843,10,0)</f>
        <v>0</v>
      </c>
      <c r="G24" s="66">
        <f t="shared" si="2"/>
        <v>33</v>
      </c>
      <c r="H24" s="65">
        <f>VLOOKUP($A24,'Return Data'!$B$7:$R$2843,11,0)</f>
        <v>0</v>
      </c>
      <c r="I24" s="66">
        <f t="shared" si="3"/>
        <v>29</v>
      </c>
      <c r="J24" s="65">
        <f>VLOOKUP($A24,'Return Data'!$B$7:$R$2843,12,0)</f>
        <v>0</v>
      </c>
      <c r="K24" s="66">
        <f>RANK(J24,J$8:J$42,0)</f>
        <v>31</v>
      </c>
      <c r="L24" s="65">
        <f>VLOOKUP($A24,'Return Data'!$B$7:$R$2843,13,0)</f>
        <v>0</v>
      </c>
      <c r="M24" s="66">
        <f>RANK(L24,L$8:L$42,0)</f>
        <v>31</v>
      </c>
      <c r="N24" s="65"/>
      <c r="O24" s="66"/>
      <c r="P24" s="65"/>
      <c r="Q24" s="66"/>
      <c r="R24" s="65">
        <f>VLOOKUP($A24,'Return Data'!$B$7:$R$2843,16,0)</f>
        <v>-22.427900000000001</v>
      </c>
      <c r="S24" s="67">
        <f t="shared" si="0"/>
        <v>35</v>
      </c>
    </row>
    <row r="25" spans="1:19" x14ac:dyDescent="0.3">
      <c r="A25" s="82" t="s">
        <v>1112</v>
      </c>
      <c r="B25" s="64">
        <f>VLOOKUP($A25,'Return Data'!$B$7:$R$2843,3,0)</f>
        <v>44372</v>
      </c>
      <c r="C25" s="65">
        <f>VLOOKUP($A25,'Return Data'!$B$7:$R$2843,4,0)</f>
        <v>8.7400000000000005E-2</v>
      </c>
      <c r="D25" s="65">
        <f>VLOOKUP($A25,'Return Data'!$B$7:$R$2843,9,0)</f>
        <v>10.876899999999999</v>
      </c>
      <c r="E25" s="66">
        <f t="shared" si="1"/>
        <v>3</v>
      </c>
      <c r="F25" s="65">
        <f>VLOOKUP($A25,'Return Data'!$B$7:$R$2843,10,0)</f>
        <v>11.202</v>
      </c>
      <c r="G25" s="66">
        <f t="shared" si="2"/>
        <v>4</v>
      </c>
      <c r="H25" s="65">
        <f>VLOOKUP($A25,'Return Data'!$B$7:$R$2843,11,0)</f>
        <v>-39.963700000000003</v>
      </c>
      <c r="I25" s="66">
        <f t="shared" si="3"/>
        <v>33</v>
      </c>
      <c r="J25" s="65"/>
      <c r="K25" s="66"/>
      <c r="L25" s="65"/>
      <c r="M25" s="66"/>
      <c r="N25" s="65"/>
      <c r="O25" s="66"/>
      <c r="P25" s="65"/>
      <c r="Q25" s="66"/>
      <c r="R25" s="65">
        <f>VLOOKUP($A25,'Return Data'!$B$7:$R$2843,16,0)</f>
        <v>-10.527200000000001</v>
      </c>
      <c r="S25" s="67">
        <f t="shared" si="0"/>
        <v>32</v>
      </c>
    </row>
    <row r="26" spans="1:19" x14ac:dyDescent="0.3">
      <c r="A26" s="82" t="s">
        <v>1114</v>
      </c>
      <c r="B26" s="64">
        <f>VLOOKUP($A26,'Return Data'!$B$7:$R$2843,3,0)</f>
        <v>44372</v>
      </c>
      <c r="C26" s="65">
        <f>VLOOKUP($A26,'Return Data'!$B$7:$R$2843,4,0)</f>
        <v>14.798500000000001</v>
      </c>
      <c r="D26" s="65">
        <f>VLOOKUP($A26,'Return Data'!$B$7:$R$2843,9,0)</f>
        <v>0.42180000000000001</v>
      </c>
      <c r="E26" s="66">
        <f t="shared" si="1"/>
        <v>19</v>
      </c>
      <c r="F26" s="65">
        <f>VLOOKUP($A26,'Return Data'!$B$7:$R$2843,10,0)</f>
        <v>5.1820000000000004</v>
      </c>
      <c r="G26" s="66">
        <f t="shared" si="2"/>
        <v>29</v>
      </c>
      <c r="H26" s="65">
        <f>VLOOKUP($A26,'Return Data'!$B$7:$R$2843,11,0)</f>
        <v>2.4283000000000001</v>
      </c>
      <c r="I26" s="66">
        <f t="shared" si="3"/>
        <v>16</v>
      </c>
      <c r="J26" s="65">
        <f>VLOOKUP($A26,'Return Data'!$B$7:$R$2843,12,0)</f>
        <v>4.7373000000000003</v>
      </c>
      <c r="K26" s="66">
        <f t="shared" ref="K26:K38" si="8">RANK(J26,J$8:J$42,0)</f>
        <v>20</v>
      </c>
      <c r="L26" s="65">
        <f>VLOOKUP($A26,'Return Data'!$B$7:$R$2843,13,0)</f>
        <v>1.6806000000000001</v>
      </c>
      <c r="M26" s="66">
        <f t="shared" ref="M26:M38" si="9">RANK(L26,L$8:L$42,0)</f>
        <v>30</v>
      </c>
      <c r="N26" s="65">
        <f>VLOOKUP($A26,'Return Data'!$B$7:$R$2843,17,0)</f>
        <v>2.9557000000000002</v>
      </c>
      <c r="O26" s="66">
        <f t="shared" ref="O26:O38" si="10">RANK(N26,N$8:N$42,0)</f>
        <v>28</v>
      </c>
      <c r="P26" s="65">
        <f>VLOOKUP($A26,'Return Data'!$B$7:$R$2843,14,0)</f>
        <v>4.0042</v>
      </c>
      <c r="Q26" s="66">
        <f t="shared" ref="Q26:Q38" si="11">RANK(P26,P$8:P$42,0)</f>
        <v>24</v>
      </c>
      <c r="R26" s="65">
        <f>VLOOKUP($A26,'Return Data'!$B$7:$R$2843,16,0)</f>
        <v>6.4813999999999998</v>
      </c>
      <c r="S26" s="67">
        <f t="shared" si="0"/>
        <v>26</v>
      </c>
    </row>
    <row r="27" spans="1:19" x14ac:dyDescent="0.3">
      <c r="A27" s="82" t="s">
        <v>1119</v>
      </c>
      <c r="B27" s="64">
        <f>VLOOKUP($A27,'Return Data'!$B$7:$R$2843,3,0)</f>
        <v>44372</v>
      </c>
      <c r="C27" s="65">
        <f>VLOOKUP($A27,'Return Data'!$B$7:$R$2843,4,0)</f>
        <v>105.1991</v>
      </c>
      <c r="D27" s="65">
        <f>VLOOKUP($A27,'Return Data'!$B$7:$R$2843,9,0)</f>
        <v>0.75260000000000005</v>
      </c>
      <c r="E27" s="66">
        <f t="shared" si="1"/>
        <v>17</v>
      </c>
      <c r="F27" s="65">
        <f>VLOOKUP($A27,'Return Data'!$B$7:$R$2843,10,0)</f>
        <v>8.3695000000000004</v>
      </c>
      <c r="G27" s="66">
        <f t="shared" si="2"/>
        <v>10</v>
      </c>
      <c r="H27" s="65">
        <f>VLOOKUP($A27,'Return Data'!$B$7:$R$2843,11,0)</f>
        <v>3.3875999999999999</v>
      </c>
      <c r="I27" s="66">
        <f t="shared" si="3"/>
        <v>13</v>
      </c>
      <c r="J27" s="65">
        <f>VLOOKUP($A27,'Return Data'!$B$7:$R$2843,12,0)</f>
        <v>6.6085000000000003</v>
      </c>
      <c r="K27" s="66">
        <f t="shared" si="8"/>
        <v>12</v>
      </c>
      <c r="L27" s="65">
        <f>VLOOKUP($A27,'Return Data'!$B$7:$R$2843,13,0)</f>
        <v>6.4393000000000002</v>
      </c>
      <c r="M27" s="66">
        <f t="shared" si="9"/>
        <v>11</v>
      </c>
      <c r="N27" s="65">
        <f>VLOOKUP($A27,'Return Data'!$B$7:$R$2843,17,0)</f>
        <v>9.4799000000000007</v>
      </c>
      <c r="O27" s="66">
        <f t="shared" si="10"/>
        <v>7</v>
      </c>
      <c r="P27" s="65">
        <f>VLOOKUP($A27,'Return Data'!$B$7:$R$2843,14,0)</f>
        <v>10.302899999999999</v>
      </c>
      <c r="Q27" s="66">
        <f t="shared" si="11"/>
        <v>1</v>
      </c>
      <c r="R27" s="65">
        <f>VLOOKUP($A27,'Return Data'!$B$7:$R$2843,16,0)</f>
        <v>8.6874000000000002</v>
      </c>
      <c r="S27" s="67">
        <f t="shared" si="0"/>
        <v>12</v>
      </c>
    </row>
    <row r="28" spans="1:19" x14ac:dyDescent="0.3">
      <c r="A28" s="82" t="s">
        <v>1120</v>
      </c>
      <c r="B28" s="64">
        <f>VLOOKUP($A28,'Return Data'!$B$7:$R$2843,3,0)</f>
        <v>44372</v>
      </c>
      <c r="C28" s="65">
        <f>VLOOKUP($A28,'Return Data'!$B$7:$R$2843,4,0)</f>
        <v>48.959000000000003</v>
      </c>
      <c r="D28" s="65">
        <f>VLOOKUP($A28,'Return Data'!$B$7:$R$2843,9,0)</f>
        <v>-1.7817000000000001</v>
      </c>
      <c r="E28" s="66">
        <f t="shared" si="1"/>
        <v>27</v>
      </c>
      <c r="F28" s="65">
        <f>VLOOKUP($A28,'Return Data'!$B$7:$R$2843,10,0)</f>
        <v>6.49</v>
      </c>
      <c r="G28" s="66">
        <f t="shared" si="2"/>
        <v>21</v>
      </c>
      <c r="H28" s="65">
        <f>VLOOKUP($A28,'Return Data'!$B$7:$R$2843,11,0)</f>
        <v>2.633</v>
      </c>
      <c r="I28" s="66">
        <f t="shared" si="3"/>
        <v>15</v>
      </c>
      <c r="J28" s="65">
        <f>VLOOKUP($A28,'Return Data'!$B$7:$R$2843,12,0)</f>
        <v>5.1867999999999999</v>
      </c>
      <c r="K28" s="66">
        <f t="shared" si="8"/>
        <v>17</v>
      </c>
      <c r="L28" s="65">
        <f>VLOOKUP($A28,'Return Data'!$B$7:$R$2843,13,0)</f>
        <v>4.8841999999999999</v>
      </c>
      <c r="M28" s="66">
        <f t="shared" si="9"/>
        <v>17</v>
      </c>
      <c r="N28" s="65">
        <f>VLOOKUP($A28,'Return Data'!$B$7:$R$2843,17,0)</f>
        <v>8.4040999999999997</v>
      </c>
      <c r="O28" s="66">
        <f t="shared" si="10"/>
        <v>15</v>
      </c>
      <c r="P28" s="65">
        <f>VLOOKUP($A28,'Return Data'!$B$7:$R$2843,14,0)</f>
        <v>9.4986999999999995</v>
      </c>
      <c r="Q28" s="66">
        <f t="shared" si="11"/>
        <v>9</v>
      </c>
      <c r="R28" s="65">
        <f>VLOOKUP($A28,'Return Data'!$B$7:$R$2843,16,0)</f>
        <v>8.6875999999999998</v>
      </c>
      <c r="S28" s="67">
        <f t="shared" si="0"/>
        <v>11</v>
      </c>
    </row>
    <row r="29" spans="1:19" x14ac:dyDescent="0.3">
      <c r="A29" s="82" t="s">
        <v>1123</v>
      </c>
      <c r="B29" s="64">
        <f>VLOOKUP($A29,'Return Data'!$B$7:$R$2843,3,0)</f>
        <v>44372</v>
      </c>
      <c r="C29" s="65">
        <f>VLOOKUP($A29,'Return Data'!$B$7:$R$2843,4,0)</f>
        <v>50.0045</v>
      </c>
      <c r="D29" s="65">
        <f>VLOOKUP($A29,'Return Data'!$B$7:$R$2843,9,0)</f>
        <v>-0.96230000000000004</v>
      </c>
      <c r="E29" s="66">
        <f t="shared" si="1"/>
        <v>24</v>
      </c>
      <c r="F29" s="65">
        <f>VLOOKUP($A29,'Return Data'!$B$7:$R$2843,10,0)</f>
        <v>6.2268999999999997</v>
      </c>
      <c r="G29" s="66">
        <f t="shared" si="2"/>
        <v>23</v>
      </c>
      <c r="H29" s="65">
        <f>VLOOKUP($A29,'Return Data'!$B$7:$R$2843,11,0)</f>
        <v>2.3254999999999999</v>
      </c>
      <c r="I29" s="66">
        <f t="shared" si="3"/>
        <v>17</v>
      </c>
      <c r="J29" s="65">
        <f>VLOOKUP($A29,'Return Data'!$B$7:$R$2843,12,0)</f>
        <v>4.9074</v>
      </c>
      <c r="K29" s="66">
        <f t="shared" si="8"/>
        <v>19</v>
      </c>
      <c r="L29" s="65">
        <f>VLOOKUP($A29,'Return Data'!$B$7:$R$2843,13,0)</f>
        <v>5.1433999999999997</v>
      </c>
      <c r="M29" s="66">
        <f t="shared" si="9"/>
        <v>16</v>
      </c>
      <c r="N29" s="65">
        <f>VLOOKUP($A29,'Return Data'!$B$7:$R$2843,17,0)</f>
        <v>7.5368000000000004</v>
      </c>
      <c r="O29" s="66">
        <f t="shared" si="10"/>
        <v>20</v>
      </c>
      <c r="P29" s="65">
        <f>VLOOKUP($A29,'Return Data'!$B$7:$R$2843,14,0)</f>
        <v>8.0358000000000001</v>
      </c>
      <c r="Q29" s="66">
        <f t="shared" si="11"/>
        <v>18</v>
      </c>
      <c r="R29" s="65">
        <f>VLOOKUP($A29,'Return Data'!$B$7:$R$2843,16,0)</f>
        <v>7.7840999999999996</v>
      </c>
      <c r="S29" s="67">
        <f t="shared" si="0"/>
        <v>20</v>
      </c>
    </row>
    <row r="30" spans="1:19" x14ac:dyDescent="0.3">
      <c r="A30" s="82" t="s">
        <v>1125</v>
      </c>
      <c r="B30" s="64">
        <f>VLOOKUP($A30,'Return Data'!$B$7:$R$2843,3,0)</f>
        <v>44372</v>
      </c>
      <c r="C30" s="65">
        <f>VLOOKUP($A30,'Return Data'!$B$7:$R$2843,4,0)</f>
        <v>37.0518</v>
      </c>
      <c r="D30" s="65">
        <f>VLOOKUP($A30,'Return Data'!$B$7:$R$2843,9,0)</f>
        <v>-3.6747000000000001</v>
      </c>
      <c r="E30" s="66">
        <f t="shared" si="1"/>
        <v>32</v>
      </c>
      <c r="F30" s="65">
        <f>VLOOKUP($A30,'Return Data'!$B$7:$R$2843,10,0)</f>
        <v>6.5336999999999996</v>
      </c>
      <c r="G30" s="66">
        <f t="shared" si="2"/>
        <v>20</v>
      </c>
      <c r="H30" s="65">
        <f>VLOOKUP($A30,'Return Data'!$B$7:$R$2843,11,0)</f>
        <v>0.13569999999999999</v>
      </c>
      <c r="I30" s="66">
        <f t="shared" si="3"/>
        <v>28</v>
      </c>
      <c r="J30" s="65">
        <f>VLOOKUP($A30,'Return Data'!$B$7:$R$2843,12,0)</f>
        <v>3.9245999999999999</v>
      </c>
      <c r="K30" s="66">
        <f t="shared" si="8"/>
        <v>24</v>
      </c>
      <c r="L30" s="65">
        <f>VLOOKUP($A30,'Return Data'!$B$7:$R$2843,13,0)</f>
        <v>3.3940999999999999</v>
      </c>
      <c r="M30" s="66">
        <f t="shared" si="9"/>
        <v>25</v>
      </c>
      <c r="N30" s="65">
        <f>VLOOKUP($A30,'Return Data'!$B$7:$R$2843,17,0)</f>
        <v>7.1166</v>
      </c>
      <c r="O30" s="66">
        <f t="shared" si="10"/>
        <v>23</v>
      </c>
      <c r="P30" s="65">
        <f>VLOOKUP($A30,'Return Data'!$B$7:$R$2843,14,0)</f>
        <v>8.923</v>
      </c>
      <c r="Q30" s="66">
        <f t="shared" si="11"/>
        <v>14</v>
      </c>
      <c r="R30" s="65">
        <f>VLOOKUP($A30,'Return Data'!$B$7:$R$2843,16,0)</f>
        <v>7.5284000000000004</v>
      </c>
      <c r="S30" s="67">
        <f t="shared" si="0"/>
        <v>23</v>
      </c>
    </row>
    <row r="31" spans="1:19" x14ac:dyDescent="0.3">
      <c r="A31" s="82" t="s">
        <v>1127</v>
      </c>
      <c r="B31" s="64">
        <f>VLOOKUP($A31,'Return Data'!$B$7:$R$2843,3,0)</f>
        <v>44372</v>
      </c>
      <c r="C31" s="65">
        <f>VLOOKUP($A31,'Return Data'!$B$7:$R$2843,4,0)</f>
        <v>32.480200000000004</v>
      </c>
      <c r="D31" s="65">
        <f>VLOOKUP($A31,'Return Data'!$B$7:$R$2843,9,0)</f>
        <v>-0.74270000000000003</v>
      </c>
      <c r="E31" s="66">
        <f t="shared" si="1"/>
        <v>23</v>
      </c>
      <c r="F31" s="65">
        <f>VLOOKUP($A31,'Return Data'!$B$7:$R$2843,10,0)</f>
        <v>6.8288000000000002</v>
      </c>
      <c r="G31" s="66">
        <f t="shared" si="2"/>
        <v>15</v>
      </c>
      <c r="H31" s="65">
        <f>VLOOKUP($A31,'Return Data'!$B$7:$R$2843,11,0)</f>
        <v>2.9645999999999999</v>
      </c>
      <c r="I31" s="66">
        <f t="shared" si="3"/>
        <v>14</v>
      </c>
      <c r="J31" s="65">
        <f>VLOOKUP($A31,'Return Data'!$B$7:$R$2843,12,0)</f>
        <v>5.4828000000000001</v>
      </c>
      <c r="K31" s="66">
        <f t="shared" si="8"/>
        <v>15</v>
      </c>
      <c r="L31" s="65">
        <f>VLOOKUP($A31,'Return Data'!$B$7:$R$2843,13,0)</f>
        <v>6.1299000000000001</v>
      </c>
      <c r="M31" s="66">
        <f t="shared" si="9"/>
        <v>12</v>
      </c>
      <c r="N31" s="65">
        <f>VLOOKUP($A31,'Return Data'!$B$7:$R$2843,17,0)</f>
        <v>9.5912000000000006</v>
      </c>
      <c r="O31" s="66">
        <f t="shared" si="10"/>
        <v>6</v>
      </c>
      <c r="P31" s="65">
        <f>VLOOKUP($A31,'Return Data'!$B$7:$R$2843,14,0)</f>
        <v>9.73</v>
      </c>
      <c r="Q31" s="66">
        <f t="shared" si="11"/>
        <v>8</v>
      </c>
      <c r="R31" s="65">
        <f>VLOOKUP($A31,'Return Data'!$B$7:$R$2843,16,0)</f>
        <v>8.8309999999999995</v>
      </c>
      <c r="S31" s="67">
        <f t="shared" si="0"/>
        <v>10</v>
      </c>
    </row>
    <row r="32" spans="1:19" x14ac:dyDescent="0.3">
      <c r="A32" s="82" t="s">
        <v>1128</v>
      </c>
      <c r="B32" s="64">
        <f>VLOOKUP($A32,'Return Data'!$B$7:$R$2843,3,0)</f>
        <v>44372</v>
      </c>
      <c r="C32" s="65">
        <f>VLOOKUP($A32,'Return Data'!$B$7:$R$2843,4,0)</f>
        <v>57.094299999999997</v>
      </c>
      <c r="D32" s="65">
        <f>VLOOKUP($A32,'Return Data'!$B$7:$R$2843,9,0)</f>
        <v>-2.4016999999999999</v>
      </c>
      <c r="E32" s="66">
        <f t="shared" si="1"/>
        <v>28</v>
      </c>
      <c r="F32" s="65">
        <f>VLOOKUP($A32,'Return Data'!$B$7:$R$2843,10,0)</f>
        <v>6.7187999999999999</v>
      </c>
      <c r="G32" s="66">
        <f t="shared" si="2"/>
        <v>18</v>
      </c>
      <c r="H32" s="65">
        <f>VLOOKUP($A32,'Return Data'!$B$7:$R$2843,11,0)</f>
        <v>0.42009999999999997</v>
      </c>
      <c r="I32" s="66">
        <f t="shared" si="3"/>
        <v>26</v>
      </c>
      <c r="J32" s="65">
        <f>VLOOKUP($A32,'Return Data'!$B$7:$R$2843,12,0)</f>
        <v>4.1665999999999999</v>
      </c>
      <c r="K32" s="66">
        <f t="shared" si="8"/>
        <v>23</v>
      </c>
      <c r="L32" s="65">
        <f>VLOOKUP($A32,'Return Data'!$B$7:$R$2843,13,0)</f>
        <v>3.7492000000000001</v>
      </c>
      <c r="M32" s="66">
        <f t="shared" si="9"/>
        <v>23</v>
      </c>
      <c r="N32" s="65">
        <f>VLOOKUP($A32,'Return Data'!$B$7:$R$2843,17,0)</f>
        <v>8.4733000000000001</v>
      </c>
      <c r="O32" s="66">
        <f t="shared" si="10"/>
        <v>13</v>
      </c>
      <c r="P32" s="65">
        <f>VLOOKUP($A32,'Return Data'!$B$7:$R$2843,14,0)</f>
        <v>9.8931000000000004</v>
      </c>
      <c r="Q32" s="66">
        <f t="shared" si="11"/>
        <v>7</v>
      </c>
      <c r="R32" s="65">
        <f>VLOOKUP($A32,'Return Data'!$B$7:$R$2843,16,0)</f>
        <v>8.9449000000000005</v>
      </c>
      <c r="S32" s="67">
        <f t="shared" si="0"/>
        <v>7</v>
      </c>
    </row>
    <row r="33" spans="1:19" x14ac:dyDescent="0.3">
      <c r="A33" s="82" t="s">
        <v>1131</v>
      </c>
      <c r="B33" s="64">
        <f>VLOOKUP($A33,'Return Data'!$B$7:$R$2843,3,0)</f>
        <v>44372</v>
      </c>
      <c r="C33" s="65">
        <f>VLOOKUP($A33,'Return Data'!$B$7:$R$2843,4,0)</f>
        <v>54.411000000000001</v>
      </c>
      <c r="D33" s="65">
        <f>VLOOKUP($A33,'Return Data'!$B$7:$R$2843,9,0)</f>
        <v>-1.6531</v>
      </c>
      <c r="E33" s="66">
        <f t="shared" si="1"/>
        <v>26</v>
      </c>
      <c r="F33" s="65">
        <f>VLOOKUP($A33,'Return Data'!$B$7:$R$2843,10,0)</f>
        <v>4.9245999999999999</v>
      </c>
      <c r="G33" s="66">
        <f t="shared" si="2"/>
        <v>30</v>
      </c>
      <c r="H33" s="65">
        <f>VLOOKUP($A33,'Return Data'!$B$7:$R$2843,11,0)</f>
        <v>0.4088</v>
      </c>
      <c r="I33" s="66">
        <f t="shared" si="3"/>
        <v>27</v>
      </c>
      <c r="J33" s="65">
        <f>VLOOKUP($A33,'Return Data'!$B$7:$R$2843,12,0)</f>
        <v>2.7928000000000002</v>
      </c>
      <c r="K33" s="66">
        <f t="shared" si="8"/>
        <v>30</v>
      </c>
      <c r="L33" s="65">
        <f>VLOOKUP($A33,'Return Data'!$B$7:$R$2843,13,0)</f>
        <v>4.7483000000000004</v>
      </c>
      <c r="M33" s="66">
        <f t="shared" si="9"/>
        <v>19</v>
      </c>
      <c r="N33" s="65">
        <f>VLOOKUP($A33,'Return Data'!$B$7:$R$2843,17,0)</f>
        <v>4.9397000000000002</v>
      </c>
      <c r="O33" s="66">
        <f t="shared" si="10"/>
        <v>25</v>
      </c>
      <c r="P33" s="65">
        <f>VLOOKUP($A33,'Return Data'!$B$7:$R$2843,14,0)</f>
        <v>2.9742000000000002</v>
      </c>
      <c r="Q33" s="66">
        <f t="shared" si="11"/>
        <v>27</v>
      </c>
      <c r="R33" s="65">
        <f>VLOOKUP($A33,'Return Data'!$B$7:$R$2843,16,0)</f>
        <v>5.6283000000000003</v>
      </c>
      <c r="S33" s="67">
        <f t="shared" si="0"/>
        <v>29</v>
      </c>
    </row>
    <row r="34" spans="1:19" x14ac:dyDescent="0.3">
      <c r="A34" s="82" t="s">
        <v>1132</v>
      </c>
      <c r="B34" s="64">
        <f>VLOOKUP($A34,'Return Data'!$B$7:$R$2843,3,0)</f>
        <v>44372</v>
      </c>
      <c r="C34" s="65">
        <f>VLOOKUP($A34,'Return Data'!$B$7:$R$2843,4,0)</f>
        <v>65.933800000000005</v>
      </c>
      <c r="D34" s="65">
        <f>VLOOKUP($A34,'Return Data'!$B$7:$R$2843,9,0)</f>
        <v>6.2870999999999997</v>
      </c>
      <c r="E34" s="66">
        <f t="shared" si="1"/>
        <v>6</v>
      </c>
      <c r="F34" s="65">
        <f>VLOOKUP($A34,'Return Data'!$B$7:$R$2843,10,0)</f>
        <v>7.9508999999999999</v>
      </c>
      <c r="G34" s="66">
        <f t="shared" si="2"/>
        <v>13</v>
      </c>
      <c r="H34" s="65">
        <f>VLOOKUP($A34,'Return Data'!$B$7:$R$2843,11,0)</f>
        <v>1.6500999999999999</v>
      </c>
      <c r="I34" s="66">
        <f t="shared" si="3"/>
        <v>23</v>
      </c>
      <c r="J34" s="65">
        <f>VLOOKUP($A34,'Return Data'!$B$7:$R$2843,12,0)</f>
        <v>6.2138999999999998</v>
      </c>
      <c r="K34" s="66">
        <f t="shared" si="8"/>
        <v>13</v>
      </c>
      <c r="L34" s="65">
        <f>VLOOKUP($A34,'Return Data'!$B$7:$R$2843,13,0)</f>
        <v>5.5541999999999998</v>
      </c>
      <c r="M34" s="66">
        <f t="shared" si="9"/>
        <v>14</v>
      </c>
      <c r="N34" s="65">
        <f>VLOOKUP($A34,'Return Data'!$B$7:$R$2843,17,0)</f>
        <v>9.3634000000000004</v>
      </c>
      <c r="O34" s="66">
        <f t="shared" si="10"/>
        <v>8</v>
      </c>
      <c r="P34" s="65">
        <f>VLOOKUP($A34,'Return Data'!$B$7:$R$2843,14,0)</f>
        <v>10.055300000000001</v>
      </c>
      <c r="Q34" s="66">
        <f t="shared" si="11"/>
        <v>6</v>
      </c>
      <c r="R34" s="65">
        <f>VLOOKUP($A34,'Return Data'!$B$7:$R$2843,16,0)</f>
        <v>8.3777000000000008</v>
      </c>
      <c r="S34" s="67">
        <f t="shared" si="0"/>
        <v>17</v>
      </c>
    </row>
    <row r="35" spans="1:19" x14ac:dyDescent="0.3">
      <c r="A35" s="82" t="s">
        <v>1135</v>
      </c>
      <c r="B35" s="64">
        <f>VLOOKUP($A35,'Return Data'!$B$7:$R$2843,3,0)</f>
        <v>44372</v>
      </c>
      <c r="C35" s="65">
        <f>VLOOKUP($A35,'Return Data'!$B$7:$R$2843,4,0)</f>
        <v>60.0398</v>
      </c>
      <c r="D35" s="65">
        <f>VLOOKUP($A35,'Return Data'!$B$7:$R$2843,9,0)</f>
        <v>-2.4891999999999999</v>
      </c>
      <c r="E35" s="66">
        <f t="shared" si="1"/>
        <v>29</v>
      </c>
      <c r="F35" s="65">
        <f>VLOOKUP($A35,'Return Data'!$B$7:$R$2843,10,0)</f>
        <v>4.6327999999999996</v>
      </c>
      <c r="G35" s="66">
        <f t="shared" si="2"/>
        <v>31</v>
      </c>
      <c r="H35" s="65">
        <f>VLOOKUP($A35,'Return Data'!$B$7:$R$2843,11,0)</f>
        <v>1.1111</v>
      </c>
      <c r="I35" s="66">
        <f t="shared" si="3"/>
        <v>24</v>
      </c>
      <c r="J35" s="65">
        <f>VLOOKUP($A35,'Return Data'!$B$7:$R$2843,12,0)</f>
        <v>3.6535000000000002</v>
      </c>
      <c r="K35" s="66">
        <f t="shared" si="8"/>
        <v>26</v>
      </c>
      <c r="L35" s="65">
        <f>VLOOKUP($A35,'Return Data'!$B$7:$R$2843,13,0)</f>
        <v>3.2584</v>
      </c>
      <c r="M35" s="66">
        <f t="shared" si="9"/>
        <v>26</v>
      </c>
      <c r="N35" s="65">
        <f>VLOOKUP($A35,'Return Data'!$B$7:$R$2843,17,0)</f>
        <v>7.2972000000000001</v>
      </c>
      <c r="O35" s="66">
        <f t="shared" si="10"/>
        <v>22</v>
      </c>
      <c r="P35" s="65">
        <f>VLOOKUP($A35,'Return Data'!$B$7:$R$2843,14,0)</f>
        <v>8.5509000000000004</v>
      </c>
      <c r="Q35" s="66">
        <f t="shared" si="11"/>
        <v>16</v>
      </c>
      <c r="R35" s="65">
        <f>VLOOKUP($A35,'Return Data'!$B$7:$R$2843,16,0)</f>
        <v>7.5994999999999999</v>
      </c>
      <c r="S35" s="67">
        <f t="shared" si="0"/>
        <v>22</v>
      </c>
    </row>
    <row r="36" spans="1:19" x14ac:dyDescent="0.3">
      <c r="A36" s="82" t="s">
        <v>1137</v>
      </c>
      <c r="B36" s="64">
        <f>VLOOKUP($A36,'Return Data'!$B$7:$R$2843,3,0)</f>
        <v>44372</v>
      </c>
      <c r="C36" s="65">
        <f>VLOOKUP($A36,'Return Data'!$B$7:$R$2843,4,0)</f>
        <v>76.480099999999993</v>
      </c>
      <c r="D36" s="65">
        <f>VLOOKUP($A36,'Return Data'!$B$7:$R$2843,9,0)</f>
        <v>-3.4904999999999999</v>
      </c>
      <c r="E36" s="66">
        <f t="shared" si="1"/>
        <v>31</v>
      </c>
      <c r="F36" s="65">
        <f>VLOOKUP($A36,'Return Data'!$B$7:$R$2843,10,0)</f>
        <v>6.1635999999999997</v>
      </c>
      <c r="G36" s="66">
        <f t="shared" si="2"/>
        <v>24</v>
      </c>
      <c r="H36" s="65">
        <f>VLOOKUP($A36,'Return Data'!$B$7:$R$2843,11,0)</f>
        <v>1.0284</v>
      </c>
      <c r="I36" s="66">
        <f t="shared" si="3"/>
        <v>25</v>
      </c>
      <c r="J36" s="65">
        <f>VLOOKUP($A36,'Return Data'!$B$7:$R$2843,12,0)</f>
        <v>4.2823000000000002</v>
      </c>
      <c r="K36" s="66">
        <f t="shared" si="8"/>
        <v>22</v>
      </c>
      <c r="L36" s="65">
        <f>VLOOKUP($A36,'Return Data'!$B$7:$R$2843,13,0)</f>
        <v>3.7839</v>
      </c>
      <c r="M36" s="66">
        <f t="shared" si="9"/>
        <v>22</v>
      </c>
      <c r="N36" s="65">
        <f>VLOOKUP($A36,'Return Data'!$B$7:$R$2843,17,0)</f>
        <v>8.2942999999999998</v>
      </c>
      <c r="O36" s="66">
        <f t="shared" si="10"/>
        <v>16</v>
      </c>
      <c r="P36" s="65">
        <f>VLOOKUP($A36,'Return Data'!$B$7:$R$2843,14,0)</f>
        <v>10.069900000000001</v>
      </c>
      <c r="Q36" s="66">
        <f t="shared" si="11"/>
        <v>5</v>
      </c>
      <c r="R36" s="65">
        <f>VLOOKUP($A36,'Return Data'!$B$7:$R$2843,16,0)</f>
        <v>8.6326999999999998</v>
      </c>
      <c r="S36" s="67">
        <f t="shared" si="0"/>
        <v>14</v>
      </c>
    </row>
    <row r="37" spans="1:19" x14ac:dyDescent="0.3">
      <c r="A37" s="82" t="s">
        <v>1138</v>
      </c>
      <c r="B37" s="64">
        <f>VLOOKUP($A37,'Return Data'!$B$7:$R$2843,3,0)</f>
        <v>44372</v>
      </c>
      <c r="C37" s="65">
        <f>VLOOKUP($A37,'Return Data'!$B$7:$R$2843,4,0)</f>
        <v>58.409199999999998</v>
      </c>
      <c r="D37" s="65">
        <f>VLOOKUP($A37,'Return Data'!$B$7:$R$2843,9,0)</f>
        <v>6.1642000000000001</v>
      </c>
      <c r="E37" s="66">
        <f t="shared" si="1"/>
        <v>8</v>
      </c>
      <c r="F37" s="65">
        <f>VLOOKUP($A37,'Return Data'!$B$7:$R$2843,10,0)</f>
        <v>7.6616</v>
      </c>
      <c r="G37" s="66">
        <f t="shared" si="2"/>
        <v>14</v>
      </c>
      <c r="H37" s="65">
        <f>VLOOKUP($A37,'Return Data'!$B$7:$R$2843,11,0)</f>
        <v>4.1220999999999997</v>
      </c>
      <c r="I37" s="66">
        <f t="shared" si="3"/>
        <v>9</v>
      </c>
      <c r="J37" s="65">
        <f>VLOOKUP($A37,'Return Data'!$B$7:$R$2843,12,0)</f>
        <v>6.7007000000000003</v>
      </c>
      <c r="K37" s="66">
        <f t="shared" si="8"/>
        <v>10</v>
      </c>
      <c r="L37" s="65">
        <f>VLOOKUP($A37,'Return Data'!$B$7:$R$2843,13,0)</f>
        <v>7.1349</v>
      </c>
      <c r="M37" s="66">
        <f t="shared" si="9"/>
        <v>10</v>
      </c>
      <c r="N37" s="65">
        <f>VLOOKUP($A37,'Return Data'!$B$7:$R$2843,17,0)</f>
        <v>10.4358</v>
      </c>
      <c r="O37" s="66">
        <f t="shared" si="10"/>
        <v>1</v>
      </c>
      <c r="P37" s="65">
        <f>VLOOKUP($A37,'Return Data'!$B$7:$R$2843,14,0)</f>
        <v>10.296900000000001</v>
      </c>
      <c r="Q37" s="66">
        <f t="shared" si="11"/>
        <v>2</v>
      </c>
      <c r="R37" s="65">
        <f>VLOOKUP($A37,'Return Data'!$B$7:$R$2843,16,0)</f>
        <v>8.8721999999999994</v>
      </c>
      <c r="S37" s="67">
        <f t="shared" si="0"/>
        <v>9</v>
      </c>
    </row>
    <row r="38" spans="1:19" x14ac:dyDescent="0.3">
      <c r="A38" s="82" t="s">
        <v>1140</v>
      </c>
      <c r="B38" s="64">
        <f>VLOOKUP($A38,'Return Data'!$B$7:$R$2843,3,0)</f>
        <v>44372</v>
      </c>
      <c r="C38" s="65">
        <f>VLOOKUP($A38,'Return Data'!$B$7:$R$2843,4,0)</f>
        <v>70.527199999999993</v>
      </c>
      <c r="D38" s="65">
        <f>VLOOKUP($A38,'Return Data'!$B$7:$R$2843,9,0)</f>
        <v>1.143</v>
      </c>
      <c r="E38" s="66">
        <f t="shared" si="1"/>
        <v>16</v>
      </c>
      <c r="F38" s="65">
        <f>VLOOKUP($A38,'Return Data'!$B$7:$R$2843,10,0)</f>
        <v>6.6444000000000001</v>
      </c>
      <c r="G38" s="66">
        <f t="shared" si="2"/>
        <v>19</v>
      </c>
      <c r="H38" s="65">
        <f>VLOOKUP($A38,'Return Data'!$B$7:$R$2843,11,0)</f>
        <v>2.1932</v>
      </c>
      <c r="I38" s="66">
        <f t="shared" si="3"/>
        <v>18</v>
      </c>
      <c r="J38" s="65">
        <f>VLOOKUP($A38,'Return Data'!$B$7:$R$2843,12,0)</f>
        <v>5.1951999999999998</v>
      </c>
      <c r="K38" s="66">
        <f t="shared" si="8"/>
        <v>16</v>
      </c>
      <c r="L38" s="65">
        <f>VLOOKUP($A38,'Return Data'!$B$7:$R$2843,13,0)</f>
        <v>5.8000999999999996</v>
      </c>
      <c r="M38" s="66">
        <f t="shared" si="9"/>
        <v>13</v>
      </c>
      <c r="N38" s="65">
        <f>VLOOKUP($A38,'Return Data'!$B$7:$R$2843,17,0)</f>
        <v>9.0729000000000006</v>
      </c>
      <c r="O38" s="66">
        <f t="shared" si="10"/>
        <v>11</v>
      </c>
      <c r="P38" s="65">
        <f>VLOOKUP($A38,'Return Data'!$B$7:$R$2843,14,0)</f>
        <v>9.0683000000000007</v>
      </c>
      <c r="Q38" s="66">
        <f t="shared" si="11"/>
        <v>12</v>
      </c>
      <c r="R38" s="65">
        <f>VLOOKUP($A38,'Return Data'!$B$7:$R$2843,16,0)</f>
        <v>8.6584000000000003</v>
      </c>
      <c r="S38" s="67">
        <f t="shared" si="0"/>
        <v>13</v>
      </c>
    </row>
    <row r="39" spans="1:19" x14ac:dyDescent="0.3">
      <c r="A39" s="82" t="s">
        <v>1142</v>
      </c>
      <c r="B39" s="64">
        <f>VLOOKUP($A39,'Return Data'!$B$7:$R$2843,3,0)</f>
        <v>44372</v>
      </c>
      <c r="C39" s="65">
        <f>VLOOKUP($A39,'Return Data'!$B$7:$R$2843,4,0)</f>
        <v>1.7543</v>
      </c>
      <c r="D39" s="65">
        <f>VLOOKUP($A39,'Return Data'!$B$7:$R$2843,9,0)</f>
        <v>11.0425</v>
      </c>
      <c r="E39" s="66">
        <f t="shared" si="1"/>
        <v>2</v>
      </c>
      <c r="F39" s="65">
        <f>VLOOKUP($A39,'Return Data'!$B$7:$R$2843,10,0)</f>
        <v>11.2563</v>
      </c>
      <c r="G39" s="66">
        <f t="shared" si="2"/>
        <v>3</v>
      </c>
      <c r="H39" s="65">
        <f>VLOOKUP($A39,'Return Data'!$B$7:$R$2843,11,0)</f>
        <v>-39.9071</v>
      </c>
      <c r="I39" s="66">
        <f t="shared" si="3"/>
        <v>32</v>
      </c>
      <c r="J39" s="65"/>
      <c r="K39" s="66"/>
      <c r="L39" s="65"/>
      <c r="M39" s="66"/>
      <c r="N39" s="65"/>
      <c r="O39" s="66"/>
      <c r="P39" s="65"/>
      <c r="Q39" s="66"/>
      <c r="R39" s="65">
        <f>VLOOKUP($A39,'Return Data'!$B$7:$R$2843,16,0)</f>
        <v>-10.510199999999999</v>
      </c>
      <c r="S39" s="67">
        <f t="shared" si="0"/>
        <v>31</v>
      </c>
    </row>
    <row r="40" spans="1:19" x14ac:dyDescent="0.3">
      <c r="A40" s="82" t="s">
        <v>1144</v>
      </c>
      <c r="B40" s="64">
        <f>VLOOKUP($A40,'Return Data'!$B$7:$R$2843,3,0)</f>
        <v>44372</v>
      </c>
      <c r="C40" s="65">
        <f>VLOOKUP($A40,'Return Data'!$B$7:$R$2843,4,0)</f>
        <v>54.6828</v>
      </c>
      <c r="D40" s="65">
        <f>VLOOKUP($A40,'Return Data'!$B$7:$R$2843,9,0)</f>
        <v>0.62039999999999995</v>
      </c>
      <c r="E40" s="66">
        <f t="shared" si="1"/>
        <v>18</v>
      </c>
      <c r="F40" s="65">
        <f>VLOOKUP($A40,'Return Data'!$B$7:$R$2843,10,0)</f>
        <v>4.6040999999999999</v>
      </c>
      <c r="G40" s="66">
        <f t="shared" si="2"/>
        <v>32</v>
      </c>
      <c r="H40" s="65">
        <f>VLOOKUP($A40,'Return Data'!$B$7:$R$2843,11,0)</f>
        <v>1.8629</v>
      </c>
      <c r="I40" s="66">
        <f t="shared" si="3"/>
        <v>21</v>
      </c>
      <c r="J40" s="65">
        <f>VLOOKUP($A40,'Return Data'!$B$7:$R$2843,12,0)</f>
        <v>3.6440999999999999</v>
      </c>
      <c r="K40" s="66">
        <f>RANK(J40,J$8:J$42,0)</f>
        <v>27</v>
      </c>
      <c r="L40" s="65">
        <f>VLOOKUP($A40,'Return Data'!$B$7:$R$2843,13,0)</f>
        <v>3.5802</v>
      </c>
      <c r="M40" s="66">
        <f>RANK(L40,L$8:L$42,0)</f>
        <v>24</v>
      </c>
      <c r="N40" s="65">
        <f>VLOOKUP($A40,'Return Data'!$B$7:$R$2843,17,0)</f>
        <v>2.1555</v>
      </c>
      <c r="O40" s="66">
        <f>RANK(N40,N$8:N$42,0)</f>
        <v>29</v>
      </c>
      <c r="P40" s="65">
        <f>VLOOKUP($A40,'Return Data'!$B$7:$R$2843,14,0)</f>
        <v>0.16669999999999999</v>
      </c>
      <c r="Q40" s="66">
        <f>RANK(P40,P$8:P$42,0)</f>
        <v>28</v>
      </c>
      <c r="R40" s="65">
        <f>VLOOKUP($A40,'Return Data'!$B$7:$R$2843,16,0)</f>
        <v>5.7042000000000002</v>
      </c>
      <c r="S40" s="67">
        <f t="shared" si="0"/>
        <v>28</v>
      </c>
    </row>
    <row r="41" spans="1:19" x14ac:dyDescent="0.3">
      <c r="A41" s="82" t="s">
        <v>1007</v>
      </c>
      <c r="B41" s="64">
        <f>VLOOKUP($A41,'Return Data'!$B$7:$R$2843,3,0)</f>
        <v>44372</v>
      </c>
      <c r="C41" s="65">
        <f>VLOOKUP($A41,'Return Data'!$B$7:$R$2843,4,0)</f>
        <v>76.444400000000002</v>
      </c>
      <c r="D41" s="65">
        <f>VLOOKUP($A41,'Return Data'!$B$7:$R$2843,9,0)</f>
        <v>-7.7560000000000002</v>
      </c>
      <c r="E41" s="66">
        <f t="shared" si="1"/>
        <v>33</v>
      </c>
      <c r="F41" s="65">
        <f>VLOOKUP($A41,'Return Data'!$B$7:$R$2843,10,0)</f>
        <v>5.2182000000000004</v>
      </c>
      <c r="G41" s="66">
        <f t="shared" si="2"/>
        <v>28</v>
      </c>
      <c r="H41" s="65">
        <f>VLOOKUP($A41,'Return Data'!$B$7:$R$2843,11,0)</f>
        <v>-0.39789999999999998</v>
      </c>
      <c r="I41" s="66">
        <f t="shared" si="3"/>
        <v>30</v>
      </c>
      <c r="J41" s="65">
        <f>VLOOKUP($A41,'Return Data'!$B$7:$R$2843,12,0)</f>
        <v>3.2012999999999998</v>
      </c>
      <c r="K41" s="66">
        <f>RANK(J41,J$8:J$42,0)</f>
        <v>28</v>
      </c>
      <c r="L41" s="65">
        <f>VLOOKUP($A41,'Return Data'!$B$7:$R$2843,13,0)</f>
        <v>3.2416999999999998</v>
      </c>
      <c r="M41" s="66">
        <f>RANK(L41,L$8:L$42,0)</f>
        <v>27</v>
      </c>
      <c r="N41" s="65">
        <f>VLOOKUP($A41,'Return Data'!$B$7:$R$2843,17,0)</f>
        <v>7.9135999999999997</v>
      </c>
      <c r="O41" s="66">
        <f>RANK(N41,N$8:N$42,0)</f>
        <v>18</v>
      </c>
      <c r="P41" s="65">
        <f>VLOOKUP($A41,'Return Data'!$B$7:$R$2843,14,0)</f>
        <v>10.1396</v>
      </c>
      <c r="Q41" s="66">
        <f>RANK(P41,P$8:P$42,0)</f>
        <v>4</v>
      </c>
      <c r="R41" s="65">
        <f>VLOOKUP($A41,'Return Data'!$B$7:$R$2843,16,0)</f>
        <v>9.1285000000000007</v>
      </c>
      <c r="S41" s="67">
        <f t="shared" si="0"/>
        <v>6</v>
      </c>
    </row>
    <row r="42" spans="1:19" x14ac:dyDescent="0.3">
      <c r="A42" s="82" t="s">
        <v>1009</v>
      </c>
      <c r="B42" s="64">
        <f>VLOOKUP($A42,'Return Data'!$B$7:$R$2843,3,0)</f>
        <v>44372</v>
      </c>
      <c r="C42" s="65">
        <f>VLOOKUP($A42,'Return Data'!$B$7:$R$2843,4,0)</f>
        <v>13.820499999999999</v>
      </c>
      <c r="D42" s="65">
        <f>VLOOKUP($A42,'Return Data'!$B$7:$R$2843,9,0)</f>
        <v>-16.7957</v>
      </c>
      <c r="E42" s="66">
        <f t="shared" si="1"/>
        <v>34</v>
      </c>
      <c r="F42" s="65">
        <f>VLOOKUP($A42,'Return Data'!$B$7:$R$2843,10,0)</f>
        <v>-2.0988000000000002</v>
      </c>
      <c r="G42" s="66">
        <f t="shared" si="2"/>
        <v>34</v>
      </c>
      <c r="H42" s="65">
        <f>VLOOKUP($A42,'Return Data'!$B$7:$R$2843,11,0)</f>
        <v>-2.9390999999999998</v>
      </c>
      <c r="I42" s="66">
        <f t="shared" si="3"/>
        <v>31</v>
      </c>
      <c r="J42" s="65">
        <f>VLOOKUP($A42,'Return Data'!$B$7:$R$2843,12,0)</f>
        <v>2.8675999999999999</v>
      </c>
      <c r="K42" s="66">
        <f>RANK(J42,J$8:J$42,0)</f>
        <v>29</v>
      </c>
      <c r="L42" s="65">
        <f>VLOOKUP($A42,'Return Data'!$B$7:$R$2843,13,0)</f>
        <v>2.2181000000000002</v>
      </c>
      <c r="M42" s="66">
        <f>RANK(L42,L$8:L$42,0)</f>
        <v>29</v>
      </c>
      <c r="N42" s="65">
        <f>VLOOKUP($A42,'Return Data'!$B$7:$R$2843,17,0)</f>
        <v>7.4428999999999998</v>
      </c>
      <c r="O42" s="66">
        <f>RANK(N42,N$8:N$42,0)</f>
        <v>21</v>
      </c>
      <c r="P42" s="65"/>
      <c r="Q42" s="66"/>
      <c r="R42" s="65">
        <f>VLOOKUP($A42,'Return Data'!$B$7:$R$2843,16,0)</f>
        <v>11.499499999999999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1.5435058823529413</v>
      </c>
      <c r="E44" s="88"/>
      <c r="F44" s="89">
        <f>AVERAGE(F8:F42)</f>
        <v>7.1959264705882333</v>
      </c>
      <c r="G44" s="88"/>
      <c r="H44" s="89">
        <f>AVERAGE(H8:H42)</f>
        <v>-0.52485882352941193</v>
      </c>
      <c r="I44" s="88"/>
      <c r="J44" s="89">
        <f>AVERAGE(J8:J42)</f>
        <v>6.1310161290322585</v>
      </c>
      <c r="K44" s="88"/>
      <c r="L44" s="89">
        <f>AVERAGE(L8:L42)</f>
        <v>5.855212903225806</v>
      </c>
      <c r="M44" s="88"/>
      <c r="N44" s="89">
        <f>AVERAGE(N8:N42)</f>
        <v>7.1491000000000007</v>
      </c>
      <c r="O44" s="88"/>
      <c r="P44" s="89">
        <f>AVERAGE(P8:P42)</f>
        <v>7.0959448275862052</v>
      </c>
      <c r="Q44" s="88"/>
      <c r="R44" s="89">
        <f>AVERAGE(R8:R42)</f>
        <v>4.8076257142857157</v>
      </c>
      <c r="S44" s="90"/>
    </row>
    <row r="45" spans="1:19" x14ac:dyDescent="0.3">
      <c r="A45" s="87" t="s">
        <v>28</v>
      </c>
      <c r="B45" s="88"/>
      <c r="C45" s="88"/>
      <c r="D45" s="89">
        <f>MIN(D8:D42)</f>
        <v>-16.7957</v>
      </c>
      <c r="E45" s="88"/>
      <c r="F45" s="89">
        <f>MIN(F8:F42)</f>
        <v>-2.0988000000000002</v>
      </c>
      <c r="G45" s="88"/>
      <c r="H45" s="89">
        <f>MIN(H8:H42)</f>
        <v>-40.949800000000003</v>
      </c>
      <c r="I45" s="88"/>
      <c r="J45" s="89">
        <f>MIN(J8:J42)</f>
        <v>0</v>
      </c>
      <c r="K45" s="88"/>
      <c r="L45" s="89">
        <f>MIN(L8:L42)</f>
        <v>0</v>
      </c>
      <c r="M45" s="88"/>
      <c r="N45" s="89">
        <f>MIN(N8:N42)</f>
        <v>-11.6419</v>
      </c>
      <c r="O45" s="88"/>
      <c r="P45" s="89">
        <f>MIN(P8:P42)</f>
        <v>-7.5872000000000002</v>
      </c>
      <c r="Q45" s="88"/>
      <c r="R45" s="89">
        <f>MIN(R8:R42)</f>
        <v>-22.427900000000001</v>
      </c>
      <c r="S45" s="90"/>
    </row>
    <row r="46" spans="1:19" ht="15" thickBot="1" x14ac:dyDescent="0.35">
      <c r="A46" s="91" t="s">
        <v>29</v>
      </c>
      <c r="B46" s="92"/>
      <c r="C46" s="92"/>
      <c r="D46" s="93">
        <f>MAX(D8:D42)</f>
        <v>16.936399999999999</v>
      </c>
      <c r="E46" s="92"/>
      <c r="F46" s="93">
        <f>MAX(F8:F42)</f>
        <v>18.895900000000001</v>
      </c>
      <c r="G46" s="92"/>
      <c r="H46" s="93">
        <f>MAX(H8:H42)</f>
        <v>18.784400000000002</v>
      </c>
      <c r="I46" s="92"/>
      <c r="J46" s="93">
        <f>MAX(J8:J42)</f>
        <v>24.380700000000001</v>
      </c>
      <c r="K46" s="92"/>
      <c r="L46" s="93">
        <f>MAX(L8:L42)</f>
        <v>15.913</v>
      </c>
      <c r="M46" s="92"/>
      <c r="N46" s="93">
        <f>MAX(N8:N42)</f>
        <v>10.4358</v>
      </c>
      <c r="O46" s="92"/>
      <c r="P46" s="93">
        <f>MAX(P8:P42)</f>
        <v>10.302899999999999</v>
      </c>
      <c r="Q46" s="92"/>
      <c r="R46" s="93">
        <f>MAX(R8:R42)</f>
        <v>11.499499999999999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44372</v>
      </c>
      <c r="C8" s="65">
        <f>VLOOKUP($A8,'Return Data'!$B$7:$R$2843,4,0)</f>
        <v>24.579899999999999</v>
      </c>
      <c r="D8" s="65">
        <f>VLOOKUP($A8,'Return Data'!$B$7:$R$2843,9,0)</f>
        <v>5.5877999999999997</v>
      </c>
      <c r="E8" s="66">
        <f>RANK(D8,D$8:D$42,0)</f>
        <v>6</v>
      </c>
      <c r="F8" s="65">
        <f>VLOOKUP($A8,'Return Data'!$B$7:$R$2843,10,0)</f>
        <v>7.8464999999999998</v>
      </c>
      <c r="G8" s="66">
        <f>RANK(F8,F$8:F$42,0)</f>
        <v>11</v>
      </c>
      <c r="H8" s="65">
        <f>VLOOKUP($A8,'Return Data'!$B$7:$R$2843,11,0)</f>
        <v>8.9784000000000006</v>
      </c>
      <c r="I8" s="66">
        <f>RANK(H8,H$8:H$42,0)</f>
        <v>2</v>
      </c>
      <c r="J8" s="65">
        <f>VLOOKUP($A8,'Return Data'!$B$7:$R$2843,12,0)</f>
        <v>8.9804999999999993</v>
      </c>
      <c r="K8" s="66">
        <f>RANK(J8,J$8:J$42,0)</f>
        <v>2</v>
      </c>
      <c r="L8" s="65">
        <f>VLOOKUP($A8,'Return Data'!$B$7:$R$2843,13,0)</f>
        <v>15.2104</v>
      </c>
      <c r="M8" s="66">
        <f>RANK(L8,L$8:L$42,0)</f>
        <v>1</v>
      </c>
      <c r="N8" s="65">
        <f>VLOOKUP($A8,'Return Data'!$B$7:$R$2843,17,0)</f>
        <v>3.3908</v>
      </c>
      <c r="O8" s="66">
        <f>RANK(N8,N$8:N$42,0)</f>
        <v>26</v>
      </c>
      <c r="P8" s="65">
        <f>VLOOKUP($A8,'Return Data'!$B$7:$R$2843,14,0)</f>
        <v>3.5728</v>
      </c>
      <c r="Q8" s="66">
        <f>RANK(P8,P$8:P$42,0)</f>
        <v>23</v>
      </c>
      <c r="R8" s="65">
        <f>VLOOKUP($A8,'Return Data'!$B$7:$R$2843,16,0)</f>
        <v>7.6112000000000002</v>
      </c>
      <c r="S8" s="67">
        <f t="shared" ref="S8:S42" si="0">RANK(R8,R$8:R$42,0)</f>
        <v>22</v>
      </c>
    </row>
    <row r="9" spans="1:19" x14ac:dyDescent="0.3">
      <c r="A9" s="82" t="s">
        <v>1073</v>
      </c>
      <c r="B9" s="64">
        <f>VLOOKUP($A9,'Return Data'!$B$7:$R$2843,3,0)</f>
        <v>44372</v>
      </c>
      <c r="C9" s="65">
        <f>VLOOKUP($A9,'Return Data'!$B$7:$R$2843,4,0)</f>
        <v>1.3322000000000001</v>
      </c>
      <c r="D9" s="65"/>
      <c r="E9" s="66"/>
      <c r="F9" s="65"/>
      <c r="G9" s="66"/>
      <c r="H9" s="65"/>
      <c r="I9" s="66"/>
      <c r="J9" s="65"/>
      <c r="K9" s="66"/>
      <c r="L9" s="65"/>
      <c r="M9" s="66"/>
      <c r="N9" s="65"/>
      <c r="O9" s="66"/>
      <c r="P9" s="65"/>
      <c r="Q9" s="66"/>
      <c r="R9" s="65">
        <f>VLOOKUP($A9,'Return Data'!$B$7:$R$2843,16,0)</f>
        <v>-15.8695</v>
      </c>
      <c r="S9" s="67">
        <f t="shared" si="0"/>
        <v>34</v>
      </c>
    </row>
    <row r="10" spans="1:19" x14ac:dyDescent="0.3">
      <c r="A10" s="82" t="s">
        <v>1075</v>
      </c>
      <c r="B10" s="64">
        <f>VLOOKUP($A10,'Return Data'!$B$7:$R$2843,3,0)</f>
        <v>44372</v>
      </c>
      <c r="C10" s="65">
        <f>VLOOKUP($A10,'Return Data'!$B$7:$R$2843,4,0)</f>
        <v>21.484400000000001</v>
      </c>
      <c r="D10" s="65">
        <f>VLOOKUP($A10,'Return Data'!$B$7:$R$2843,9,0)</f>
        <v>2.9779</v>
      </c>
      <c r="E10" s="66">
        <f t="shared" ref="E10:E42" si="1">RANK(D10,D$8:D$42,0)</f>
        <v>12</v>
      </c>
      <c r="F10" s="65">
        <f>VLOOKUP($A10,'Return Data'!$B$7:$R$2843,10,0)</f>
        <v>7.8529</v>
      </c>
      <c r="G10" s="66">
        <f t="shared" ref="G10:G42" si="2">RANK(F10,F$8:F$42,0)</f>
        <v>10</v>
      </c>
      <c r="H10" s="65">
        <f>VLOOKUP($A10,'Return Data'!$B$7:$R$2843,11,0)</f>
        <v>5.1336000000000004</v>
      </c>
      <c r="I10" s="66">
        <f t="shared" ref="I10:I42" si="3">RANK(H10,H$8:H$42,0)</f>
        <v>4</v>
      </c>
      <c r="J10" s="65">
        <f>VLOOKUP($A10,'Return Data'!$B$7:$R$2843,12,0)</f>
        <v>7.3234000000000004</v>
      </c>
      <c r="K10" s="66">
        <f t="shared" ref="K10:K19" si="4">RANK(J10,J$8:J$42,0)</f>
        <v>6</v>
      </c>
      <c r="L10" s="65">
        <f>VLOOKUP($A10,'Return Data'!$B$7:$R$2843,13,0)</f>
        <v>8.0665999999999993</v>
      </c>
      <c r="M10" s="66">
        <f t="shared" ref="M10:M19" si="5">RANK(L10,L$8:L$42,0)</f>
        <v>6</v>
      </c>
      <c r="N10" s="65">
        <f>VLOOKUP($A10,'Return Data'!$B$7:$R$2843,17,0)</f>
        <v>8.9864999999999995</v>
      </c>
      <c r="O10" s="66">
        <f t="shared" ref="O10:O19" si="6">RANK(N10,N$8:N$42,0)</f>
        <v>4</v>
      </c>
      <c r="P10" s="65">
        <f>VLOOKUP($A10,'Return Data'!$B$7:$R$2843,14,0)</f>
        <v>8.0618999999999996</v>
      </c>
      <c r="Q10" s="66">
        <f t="shared" ref="Q10:Q19" si="7">RANK(P10,P$8:P$42,0)</f>
        <v>14</v>
      </c>
      <c r="R10" s="65">
        <f>VLOOKUP($A10,'Return Data'!$B$7:$R$2843,16,0)</f>
        <v>8.6195000000000004</v>
      </c>
      <c r="S10" s="67">
        <f t="shared" si="0"/>
        <v>7</v>
      </c>
    </row>
    <row r="11" spans="1:19" x14ac:dyDescent="0.3">
      <c r="A11" s="82" t="s">
        <v>1076</v>
      </c>
      <c r="B11" s="64">
        <f>VLOOKUP($A11,'Return Data'!$B$7:$R$2843,3,0)</f>
        <v>44372</v>
      </c>
      <c r="C11" s="65">
        <f>VLOOKUP($A11,'Return Data'!$B$7:$R$2843,4,0)</f>
        <v>15.0075</v>
      </c>
      <c r="D11" s="65">
        <f>VLOOKUP($A11,'Return Data'!$B$7:$R$2843,9,0)</f>
        <v>-3.8942000000000001</v>
      </c>
      <c r="E11" s="66">
        <f t="shared" si="1"/>
        <v>30</v>
      </c>
      <c r="F11" s="65">
        <f>VLOOKUP($A11,'Return Data'!$B$7:$R$2843,10,0)</f>
        <v>4.7919</v>
      </c>
      <c r="G11" s="66">
        <f t="shared" si="2"/>
        <v>26</v>
      </c>
      <c r="H11" s="65">
        <f>VLOOKUP($A11,'Return Data'!$B$7:$R$2843,11,0)</f>
        <v>1.1079000000000001</v>
      </c>
      <c r="I11" s="66">
        <f t="shared" si="3"/>
        <v>21</v>
      </c>
      <c r="J11" s="65">
        <f>VLOOKUP($A11,'Return Data'!$B$7:$R$2843,12,0)</f>
        <v>3.9702000000000002</v>
      </c>
      <c r="K11" s="66">
        <f t="shared" si="4"/>
        <v>21</v>
      </c>
      <c r="L11" s="65">
        <f>VLOOKUP($A11,'Return Data'!$B$7:$R$2843,13,0)</f>
        <v>3.4173</v>
      </c>
      <c r="M11" s="66">
        <f t="shared" si="5"/>
        <v>20</v>
      </c>
      <c r="N11" s="65">
        <f>VLOOKUP($A11,'Return Data'!$B$7:$R$2843,17,0)</f>
        <v>7.5145</v>
      </c>
      <c r="O11" s="66">
        <f t="shared" si="6"/>
        <v>15</v>
      </c>
      <c r="P11" s="65">
        <f>VLOOKUP($A11,'Return Data'!$B$7:$R$2843,14,0)</f>
        <v>2.7786</v>
      </c>
      <c r="Q11" s="66">
        <f t="shared" si="7"/>
        <v>25</v>
      </c>
      <c r="R11" s="65">
        <f>VLOOKUP($A11,'Return Data'!$B$7:$R$2843,16,0)</f>
        <v>5.7</v>
      </c>
      <c r="S11" s="67">
        <f t="shared" si="0"/>
        <v>29</v>
      </c>
    </row>
    <row r="12" spans="1:19" x14ac:dyDescent="0.3">
      <c r="A12" s="82" t="s">
        <v>1079</v>
      </c>
      <c r="B12" s="64">
        <f>VLOOKUP($A12,'Return Data'!$B$7:$R$2843,3,0)</f>
        <v>44372</v>
      </c>
      <c r="C12" s="65">
        <f>VLOOKUP($A12,'Return Data'!$B$7:$R$2843,4,0)</f>
        <v>64.382400000000004</v>
      </c>
      <c r="D12" s="65">
        <f>VLOOKUP($A12,'Return Data'!$B$7:$R$2843,9,0)</f>
        <v>1.6629</v>
      </c>
      <c r="E12" s="66">
        <f t="shared" si="1"/>
        <v>13</v>
      </c>
      <c r="F12" s="65">
        <f>VLOOKUP($A12,'Return Data'!$B$7:$R$2843,10,0)</f>
        <v>6.0598999999999998</v>
      </c>
      <c r="G12" s="66">
        <f t="shared" si="2"/>
        <v>16</v>
      </c>
      <c r="H12" s="65">
        <f>VLOOKUP($A12,'Return Data'!$B$7:$R$2843,11,0)</f>
        <v>3.0411000000000001</v>
      </c>
      <c r="I12" s="66">
        <f t="shared" si="3"/>
        <v>12</v>
      </c>
      <c r="J12" s="65">
        <f>VLOOKUP($A12,'Return Data'!$B$7:$R$2843,12,0)</f>
        <v>5.2324999999999999</v>
      </c>
      <c r="K12" s="66">
        <f t="shared" si="4"/>
        <v>13</v>
      </c>
      <c r="L12" s="65">
        <f>VLOOKUP($A12,'Return Data'!$B$7:$R$2843,13,0)</f>
        <v>4.8261000000000003</v>
      </c>
      <c r="M12" s="66">
        <f t="shared" si="5"/>
        <v>14</v>
      </c>
      <c r="N12" s="65">
        <f>VLOOKUP($A12,'Return Data'!$B$7:$R$2843,17,0)</f>
        <v>7.4612999999999996</v>
      </c>
      <c r="O12" s="66">
        <f t="shared" si="6"/>
        <v>16</v>
      </c>
      <c r="P12" s="65">
        <f>VLOOKUP($A12,'Return Data'!$B$7:$R$2843,14,0)</f>
        <v>5.2939999999999996</v>
      </c>
      <c r="Q12" s="66">
        <f t="shared" si="7"/>
        <v>21</v>
      </c>
      <c r="R12" s="65">
        <f>VLOOKUP($A12,'Return Data'!$B$7:$R$2843,16,0)</f>
        <v>8.0084999999999997</v>
      </c>
      <c r="S12" s="67">
        <f t="shared" si="0"/>
        <v>14</v>
      </c>
    </row>
    <row r="13" spans="1:19" x14ac:dyDescent="0.3">
      <c r="A13" s="82" t="s">
        <v>1082</v>
      </c>
      <c r="B13" s="64">
        <f>VLOOKUP($A13,'Return Data'!$B$7:$R$2843,3,0)</f>
        <v>44372</v>
      </c>
      <c r="C13" s="65">
        <f>VLOOKUP($A13,'Return Data'!$B$7:$R$2843,4,0)</f>
        <v>23.8583</v>
      </c>
      <c r="D13" s="65">
        <f>VLOOKUP($A13,'Return Data'!$B$7:$R$2843,9,0)</f>
        <v>16.9405</v>
      </c>
      <c r="E13" s="66">
        <f t="shared" si="1"/>
        <v>1</v>
      </c>
      <c r="F13" s="65">
        <f>VLOOKUP($A13,'Return Data'!$B$7:$R$2843,10,0)</f>
        <v>18.896599999999999</v>
      </c>
      <c r="G13" s="66">
        <f t="shared" si="2"/>
        <v>1</v>
      </c>
      <c r="H13" s="65">
        <f>VLOOKUP($A13,'Return Data'!$B$7:$R$2843,11,0)</f>
        <v>18.447099999999999</v>
      </c>
      <c r="I13" s="66">
        <f t="shared" si="3"/>
        <v>1</v>
      </c>
      <c r="J13" s="65">
        <f>VLOOKUP($A13,'Return Data'!$B$7:$R$2843,12,0)</f>
        <v>23.8719</v>
      </c>
      <c r="K13" s="66">
        <f t="shared" si="4"/>
        <v>1</v>
      </c>
      <c r="L13" s="65">
        <f>VLOOKUP($A13,'Return Data'!$B$7:$R$2843,13,0)</f>
        <v>10.372299999999999</v>
      </c>
      <c r="M13" s="66">
        <f t="shared" si="5"/>
        <v>2</v>
      </c>
      <c r="N13" s="65">
        <f>VLOOKUP($A13,'Return Data'!$B$7:$R$2843,17,0)</f>
        <v>2.9491000000000001</v>
      </c>
      <c r="O13" s="66">
        <f t="shared" si="6"/>
        <v>27</v>
      </c>
      <c r="P13" s="65">
        <f>VLOOKUP($A13,'Return Data'!$B$7:$R$2843,14,0)</f>
        <v>4.6144999999999996</v>
      </c>
      <c r="Q13" s="66">
        <f t="shared" si="7"/>
        <v>22</v>
      </c>
      <c r="R13" s="65">
        <f>VLOOKUP($A13,'Return Data'!$B$7:$R$2843,16,0)</f>
        <v>7.8226000000000004</v>
      </c>
      <c r="S13" s="67">
        <f t="shared" si="0"/>
        <v>17</v>
      </c>
    </row>
    <row r="14" spans="1:19" x14ac:dyDescent="0.3">
      <c r="A14" s="82" t="s">
        <v>1084</v>
      </c>
      <c r="B14" s="64">
        <f>VLOOKUP($A14,'Return Data'!$B$7:$R$2843,3,0)</f>
        <v>44372</v>
      </c>
      <c r="C14" s="65">
        <f>VLOOKUP($A14,'Return Data'!$B$7:$R$2843,4,0)</f>
        <v>44.205399999999997</v>
      </c>
      <c r="D14" s="65">
        <f>VLOOKUP($A14,'Return Data'!$B$7:$R$2843,9,0)</f>
        <v>3.1084999999999998</v>
      </c>
      <c r="E14" s="66">
        <f t="shared" si="1"/>
        <v>11</v>
      </c>
      <c r="F14" s="65">
        <f>VLOOKUP($A14,'Return Data'!$B$7:$R$2843,10,0)</f>
        <v>8.6402999999999999</v>
      </c>
      <c r="G14" s="66">
        <f t="shared" si="2"/>
        <v>5</v>
      </c>
      <c r="H14" s="65">
        <f>VLOOKUP($A14,'Return Data'!$B$7:$R$2843,11,0)</f>
        <v>4.9138999999999999</v>
      </c>
      <c r="I14" s="66">
        <f t="shared" si="3"/>
        <v>5</v>
      </c>
      <c r="J14" s="65">
        <f>VLOOKUP($A14,'Return Data'!$B$7:$R$2843,12,0)</f>
        <v>7.6218000000000004</v>
      </c>
      <c r="K14" s="66">
        <f t="shared" si="4"/>
        <v>5</v>
      </c>
      <c r="L14" s="65">
        <f>VLOOKUP($A14,'Return Data'!$B$7:$R$2843,13,0)</f>
        <v>8.8237000000000005</v>
      </c>
      <c r="M14" s="66">
        <f t="shared" si="5"/>
        <v>5</v>
      </c>
      <c r="N14" s="65">
        <f>VLOOKUP($A14,'Return Data'!$B$7:$R$2843,17,0)</f>
        <v>8.4154</v>
      </c>
      <c r="O14" s="66">
        <f t="shared" si="6"/>
        <v>8</v>
      </c>
      <c r="P14" s="65">
        <f>VLOOKUP($A14,'Return Data'!$B$7:$R$2843,14,0)</f>
        <v>8.3745999999999992</v>
      </c>
      <c r="Q14" s="66">
        <f t="shared" si="7"/>
        <v>10</v>
      </c>
      <c r="R14" s="65">
        <f>VLOOKUP($A14,'Return Data'!$B$7:$R$2843,16,0)</f>
        <v>7.9645999999999999</v>
      </c>
      <c r="S14" s="67">
        <f t="shared" si="0"/>
        <v>15</v>
      </c>
    </row>
    <row r="15" spans="1:19" x14ac:dyDescent="0.3">
      <c r="A15" s="82" t="s">
        <v>1086</v>
      </c>
      <c r="B15" s="64">
        <f>VLOOKUP($A15,'Return Data'!$B$7:$R$2843,3,0)</f>
        <v>44372</v>
      </c>
      <c r="C15" s="65">
        <f>VLOOKUP($A15,'Return Data'!$B$7:$R$2843,4,0)</f>
        <v>34.594799999999999</v>
      </c>
      <c r="D15" s="65">
        <f>VLOOKUP($A15,'Return Data'!$B$7:$R$2843,9,0)</f>
        <v>3.2147999999999999</v>
      </c>
      <c r="E15" s="66">
        <f t="shared" si="1"/>
        <v>10</v>
      </c>
      <c r="F15" s="65">
        <f>VLOOKUP($A15,'Return Data'!$B$7:$R$2843,10,0)</f>
        <v>8.4720999999999993</v>
      </c>
      <c r="G15" s="66">
        <f t="shared" si="2"/>
        <v>7</v>
      </c>
      <c r="H15" s="65">
        <f>VLOOKUP($A15,'Return Data'!$B$7:$R$2843,11,0)</f>
        <v>6.0453000000000001</v>
      </c>
      <c r="I15" s="66">
        <f t="shared" si="3"/>
        <v>3</v>
      </c>
      <c r="J15" s="65">
        <f>VLOOKUP($A15,'Return Data'!$B$7:$R$2843,12,0)</f>
        <v>7.8003999999999998</v>
      </c>
      <c r="K15" s="66">
        <f t="shared" si="4"/>
        <v>4</v>
      </c>
      <c r="L15" s="65">
        <f>VLOOKUP($A15,'Return Data'!$B$7:$R$2843,13,0)</f>
        <v>9.1277000000000008</v>
      </c>
      <c r="M15" s="66">
        <f t="shared" si="5"/>
        <v>3</v>
      </c>
      <c r="N15" s="65">
        <f>VLOOKUP($A15,'Return Data'!$B$7:$R$2843,17,0)</f>
        <v>9.4480000000000004</v>
      </c>
      <c r="O15" s="66">
        <f t="shared" si="6"/>
        <v>3</v>
      </c>
      <c r="P15" s="65">
        <f>VLOOKUP($A15,'Return Data'!$B$7:$R$2843,14,0)</f>
        <v>8.5324000000000009</v>
      </c>
      <c r="Q15" s="66">
        <f t="shared" si="7"/>
        <v>9</v>
      </c>
      <c r="R15" s="65">
        <f>VLOOKUP($A15,'Return Data'!$B$7:$R$2843,16,0)</f>
        <v>7.6738</v>
      </c>
      <c r="S15" s="67">
        <f t="shared" si="0"/>
        <v>20</v>
      </c>
    </row>
    <row r="16" spans="1:19" x14ac:dyDescent="0.3">
      <c r="A16" s="82" t="s">
        <v>1089</v>
      </c>
      <c r="B16" s="64">
        <f>VLOOKUP($A16,'Return Data'!$B$7:$R$2843,3,0)</f>
        <v>44372</v>
      </c>
      <c r="C16" s="65">
        <f>VLOOKUP($A16,'Return Data'!$B$7:$R$2843,4,0)</f>
        <v>37.056899999999999</v>
      </c>
      <c r="D16" s="65">
        <f>VLOOKUP($A16,'Return Data'!$B$7:$R$2843,9,0)</f>
        <v>-0.95240000000000002</v>
      </c>
      <c r="E16" s="66">
        <f t="shared" si="1"/>
        <v>21</v>
      </c>
      <c r="F16" s="65">
        <f>VLOOKUP($A16,'Return Data'!$B$7:$R$2843,10,0)</f>
        <v>6.05</v>
      </c>
      <c r="G16" s="66">
        <f t="shared" si="2"/>
        <v>17</v>
      </c>
      <c r="H16" s="65">
        <f>VLOOKUP($A16,'Return Data'!$B$7:$R$2843,11,0)</f>
        <v>1.3967000000000001</v>
      </c>
      <c r="I16" s="66">
        <f t="shared" si="3"/>
        <v>18</v>
      </c>
      <c r="J16" s="65">
        <f>VLOOKUP($A16,'Return Data'!$B$7:$R$2843,12,0)</f>
        <v>4.3032000000000004</v>
      </c>
      <c r="K16" s="66">
        <f t="shared" si="4"/>
        <v>17</v>
      </c>
      <c r="L16" s="65">
        <f>VLOOKUP($A16,'Return Data'!$B$7:$R$2843,13,0)</f>
        <v>4.1272000000000002</v>
      </c>
      <c r="M16" s="66">
        <f t="shared" si="5"/>
        <v>17</v>
      </c>
      <c r="N16" s="65">
        <f>VLOOKUP($A16,'Return Data'!$B$7:$R$2843,17,0)</f>
        <v>7.6961000000000004</v>
      </c>
      <c r="O16" s="66">
        <f t="shared" si="6"/>
        <v>13</v>
      </c>
      <c r="P16" s="65">
        <f>VLOOKUP($A16,'Return Data'!$B$7:$R$2843,14,0)</f>
        <v>8.2861999999999991</v>
      </c>
      <c r="Q16" s="66">
        <f t="shared" si="7"/>
        <v>12</v>
      </c>
      <c r="R16" s="65">
        <f>VLOOKUP($A16,'Return Data'!$B$7:$R$2843,16,0)</f>
        <v>7.5579000000000001</v>
      </c>
      <c r="S16" s="67">
        <f t="shared" si="0"/>
        <v>23</v>
      </c>
    </row>
    <row r="17" spans="1:19" x14ac:dyDescent="0.3">
      <c r="A17" s="82" t="s">
        <v>1092</v>
      </c>
      <c r="B17" s="64">
        <f>VLOOKUP($A17,'Return Data'!$B$7:$R$2843,3,0)</f>
        <v>44372</v>
      </c>
      <c r="C17" s="65">
        <f>VLOOKUP($A17,'Return Data'!$B$7:$R$2843,4,0)</f>
        <v>17.674499999999998</v>
      </c>
      <c r="D17" s="65">
        <f>VLOOKUP($A17,'Return Data'!$B$7:$R$2843,9,0)</f>
        <v>3.5613999999999999</v>
      </c>
      <c r="E17" s="66">
        <f t="shared" si="1"/>
        <v>9</v>
      </c>
      <c r="F17" s="65">
        <f>VLOOKUP($A17,'Return Data'!$B$7:$R$2843,10,0)</f>
        <v>8.6212</v>
      </c>
      <c r="G17" s="66">
        <f t="shared" si="2"/>
        <v>6</v>
      </c>
      <c r="H17" s="65">
        <f>VLOOKUP($A17,'Return Data'!$B$7:$R$2843,11,0)</f>
        <v>3.9472999999999998</v>
      </c>
      <c r="I17" s="66">
        <f t="shared" si="3"/>
        <v>8</v>
      </c>
      <c r="J17" s="65">
        <f>VLOOKUP($A17,'Return Data'!$B$7:$R$2843,12,0)</f>
        <v>7.1809000000000003</v>
      </c>
      <c r="K17" s="66">
        <f t="shared" si="4"/>
        <v>7</v>
      </c>
      <c r="L17" s="65">
        <f>VLOOKUP($A17,'Return Data'!$B$7:$R$2843,13,0)</f>
        <v>7.7680999999999996</v>
      </c>
      <c r="M17" s="66">
        <f t="shared" si="5"/>
        <v>7</v>
      </c>
      <c r="N17" s="65">
        <f>VLOOKUP($A17,'Return Data'!$B$7:$R$2843,17,0)</f>
        <v>7.6897000000000002</v>
      </c>
      <c r="O17" s="66">
        <f t="shared" si="6"/>
        <v>14</v>
      </c>
      <c r="P17" s="65">
        <f>VLOOKUP($A17,'Return Data'!$B$7:$R$2843,14,0)</f>
        <v>6.9476000000000004</v>
      </c>
      <c r="Q17" s="66">
        <f t="shared" si="7"/>
        <v>19</v>
      </c>
      <c r="R17" s="65">
        <f>VLOOKUP($A17,'Return Data'!$B$7:$R$2843,16,0)</f>
        <v>8.1509</v>
      </c>
      <c r="S17" s="67">
        <f t="shared" si="0"/>
        <v>11</v>
      </c>
    </row>
    <row r="18" spans="1:19" x14ac:dyDescent="0.3">
      <c r="A18" s="82" t="s">
        <v>1095</v>
      </c>
      <c r="B18" s="64">
        <f>VLOOKUP($A18,'Return Data'!$B$7:$R$2843,3,0)</f>
        <v>44372</v>
      </c>
      <c r="C18" s="65">
        <f>VLOOKUP($A18,'Return Data'!$B$7:$R$2843,4,0)</f>
        <v>16.0061</v>
      </c>
      <c r="D18" s="65">
        <f>VLOOKUP($A18,'Return Data'!$B$7:$R$2843,9,0)</f>
        <v>0.46360000000000001</v>
      </c>
      <c r="E18" s="66">
        <f t="shared" si="1"/>
        <v>16</v>
      </c>
      <c r="F18" s="65">
        <f>VLOOKUP($A18,'Return Data'!$B$7:$R$2843,10,0)</f>
        <v>5.8887</v>
      </c>
      <c r="G18" s="66">
        <f t="shared" si="2"/>
        <v>20</v>
      </c>
      <c r="H18" s="65">
        <f>VLOOKUP($A18,'Return Data'!$B$7:$R$2843,11,0)</f>
        <v>4.6048999999999998</v>
      </c>
      <c r="I18" s="66">
        <f t="shared" si="3"/>
        <v>6</v>
      </c>
      <c r="J18" s="65">
        <f>VLOOKUP($A18,'Return Data'!$B$7:$R$2843,12,0)</f>
        <v>8.02</v>
      </c>
      <c r="K18" s="66">
        <f t="shared" si="4"/>
        <v>3</v>
      </c>
      <c r="L18" s="65">
        <f>VLOOKUP($A18,'Return Data'!$B$7:$R$2843,13,0)</f>
        <v>9.0029000000000003</v>
      </c>
      <c r="M18" s="66">
        <f t="shared" si="5"/>
        <v>4</v>
      </c>
      <c r="N18" s="65">
        <f>VLOOKUP($A18,'Return Data'!$B$7:$R$2843,17,0)</f>
        <v>8.1632999999999996</v>
      </c>
      <c r="O18" s="66">
        <f t="shared" si="6"/>
        <v>10</v>
      </c>
      <c r="P18" s="65">
        <f>VLOOKUP($A18,'Return Data'!$B$7:$R$2843,14,0)</f>
        <v>7.4009999999999998</v>
      </c>
      <c r="Q18" s="66">
        <f t="shared" si="7"/>
        <v>18</v>
      </c>
      <c r="R18" s="65">
        <f>VLOOKUP($A18,'Return Data'!$B$7:$R$2843,16,0)</f>
        <v>7.63</v>
      </c>
      <c r="S18" s="67">
        <f t="shared" si="0"/>
        <v>21</v>
      </c>
    </row>
    <row r="19" spans="1:19" x14ac:dyDescent="0.3">
      <c r="A19" s="82" t="s">
        <v>1096</v>
      </c>
      <c r="B19" s="64">
        <f>VLOOKUP($A19,'Return Data'!$B$7:$R$2843,3,0)</f>
        <v>44372</v>
      </c>
      <c r="C19" s="65">
        <f>VLOOKUP($A19,'Return Data'!$B$7:$R$2843,4,0)</f>
        <v>10.805</v>
      </c>
      <c r="D19" s="65">
        <f>VLOOKUP($A19,'Return Data'!$B$7:$R$2843,9,0)</f>
        <v>-1.2192000000000001</v>
      </c>
      <c r="E19" s="66">
        <f t="shared" si="1"/>
        <v>22</v>
      </c>
      <c r="F19" s="65">
        <f>VLOOKUP($A19,'Return Data'!$B$7:$R$2843,10,0)</f>
        <v>5.0949999999999998</v>
      </c>
      <c r="G19" s="66">
        <f t="shared" si="2"/>
        <v>24</v>
      </c>
      <c r="H19" s="65">
        <f>VLOOKUP($A19,'Return Data'!$B$7:$R$2843,11,0)</f>
        <v>3.1311</v>
      </c>
      <c r="I19" s="66">
        <f t="shared" si="3"/>
        <v>11</v>
      </c>
      <c r="J19" s="65">
        <f>VLOOKUP($A19,'Return Data'!$B$7:$R$2843,12,0)</f>
        <v>6.0652999999999997</v>
      </c>
      <c r="K19" s="66">
        <f t="shared" si="4"/>
        <v>11</v>
      </c>
      <c r="L19" s="65">
        <f>VLOOKUP($A19,'Return Data'!$B$7:$R$2843,13,0)</f>
        <v>2.1526999999999998</v>
      </c>
      <c r="M19" s="66">
        <f t="shared" si="5"/>
        <v>28</v>
      </c>
      <c r="N19" s="65">
        <f>VLOOKUP($A19,'Return Data'!$B$7:$R$2843,17,0)</f>
        <v>-12.212899999999999</v>
      </c>
      <c r="O19" s="66">
        <f t="shared" si="6"/>
        <v>30</v>
      </c>
      <c r="P19" s="65">
        <f>VLOOKUP($A19,'Return Data'!$B$7:$R$2843,14,0)</f>
        <v>-8.2796000000000003</v>
      </c>
      <c r="Q19" s="66">
        <f t="shared" si="7"/>
        <v>29</v>
      </c>
      <c r="R19" s="65">
        <f>VLOOKUP($A19,'Return Data'!$B$7:$R$2843,16,0)</f>
        <v>1.1117999999999999</v>
      </c>
      <c r="S19" s="67">
        <f t="shared" si="0"/>
        <v>30</v>
      </c>
    </row>
    <row r="20" spans="1:19" x14ac:dyDescent="0.3">
      <c r="A20" s="82" t="s">
        <v>1098</v>
      </c>
      <c r="B20" s="64">
        <f>VLOOKUP($A20,'Return Data'!$B$7:$R$2843,3,0)</f>
        <v>44372</v>
      </c>
      <c r="C20" s="65">
        <f>VLOOKUP($A20,'Return Data'!$B$7:$R$2843,4,0)</f>
        <v>4.2700000000000002E-2</v>
      </c>
      <c r="D20" s="65">
        <f>VLOOKUP($A20,'Return Data'!$B$7:$R$2843,9,0)</f>
        <v>11.134</v>
      </c>
      <c r="E20" s="66">
        <f t="shared" si="1"/>
        <v>2</v>
      </c>
      <c r="F20" s="65">
        <f>VLOOKUP($A20,'Return Data'!$B$7:$R$2843,10,0)</f>
        <v>11.472</v>
      </c>
      <c r="G20" s="66">
        <f t="shared" si="2"/>
        <v>2</v>
      </c>
      <c r="H20" s="65">
        <f>VLOOKUP($A20,'Return Data'!$B$7:$R$2843,11,0)</f>
        <v>-40.856400000000001</v>
      </c>
      <c r="I20" s="66">
        <f t="shared" si="3"/>
        <v>34</v>
      </c>
      <c r="J20" s="65"/>
      <c r="K20" s="66"/>
      <c r="L20" s="65"/>
      <c r="M20" s="66"/>
      <c r="N20" s="65"/>
      <c r="O20" s="66"/>
      <c r="P20" s="65"/>
      <c r="Q20" s="66"/>
      <c r="R20" s="65">
        <f>VLOOKUP($A20,'Return Data'!$B$7:$R$2843,16,0)</f>
        <v>-13.6714</v>
      </c>
      <c r="S20" s="67">
        <f t="shared" si="0"/>
        <v>33</v>
      </c>
    </row>
    <row r="21" spans="1:19" x14ac:dyDescent="0.3">
      <c r="A21" s="82" t="s">
        <v>1103</v>
      </c>
      <c r="B21" s="64">
        <f>VLOOKUP($A21,'Return Data'!$B$7:$R$2843,3,0)</f>
        <v>44372</v>
      </c>
      <c r="C21" s="65">
        <f>VLOOKUP($A21,'Return Data'!$B$7:$R$2843,4,0)</f>
        <v>39.9313</v>
      </c>
      <c r="D21" s="65">
        <f>VLOOKUP($A21,'Return Data'!$B$7:$R$2843,9,0)</f>
        <v>5.9180000000000001</v>
      </c>
      <c r="E21" s="66">
        <f t="shared" si="1"/>
        <v>5</v>
      </c>
      <c r="F21" s="65">
        <f>VLOOKUP($A21,'Return Data'!$B$7:$R$2843,10,0)</f>
        <v>7.6779000000000002</v>
      </c>
      <c r="G21" s="66">
        <f t="shared" si="2"/>
        <v>12</v>
      </c>
      <c r="H21" s="65">
        <f>VLOOKUP($A21,'Return Data'!$B$7:$R$2843,11,0)</f>
        <v>3.4491999999999998</v>
      </c>
      <c r="I21" s="66">
        <f t="shared" si="3"/>
        <v>10</v>
      </c>
      <c r="J21" s="65">
        <f>VLOOKUP($A21,'Return Data'!$B$7:$R$2843,12,0)</f>
        <v>6.5960999999999999</v>
      </c>
      <c r="K21" s="66">
        <f>RANK(J21,J$8:J$42,0)</f>
        <v>8</v>
      </c>
      <c r="L21" s="65">
        <f>VLOOKUP($A21,'Return Data'!$B$7:$R$2843,13,0)</f>
        <v>7.1635999999999997</v>
      </c>
      <c r="M21" s="66">
        <f>RANK(L21,L$8:L$42,0)</f>
        <v>8</v>
      </c>
      <c r="N21" s="65">
        <f>VLOOKUP($A21,'Return Data'!$B$7:$R$2843,17,0)</f>
        <v>9.7719000000000005</v>
      </c>
      <c r="O21" s="66">
        <f>RANK(N21,N$8:N$42,0)</f>
        <v>1</v>
      </c>
      <c r="P21" s="65">
        <f>VLOOKUP($A21,'Return Data'!$B$7:$R$2843,14,0)</f>
        <v>9.6198999999999995</v>
      </c>
      <c r="Q21" s="66">
        <f>RANK(P21,P$8:P$42,0)</f>
        <v>1</v>
      </c>
      <c r="R21" s="65">
        <f>VLOOKUP($A21,'Return Data'!$B$7:$R$2843,16,0)</f>
        <v>8.1608000000000001</v>
      </c>
      <c r="S21" s="67">
        <f t="shared" si="0"/>
        <v>10</v>
      </c>
    </row>
    <row r="22" spans="1:19" x14ac:dyDescent="0.3">
      <c r="A22" s="82" t="s">
        <v>1104</v>
      </c>
      <c r="B22" s="64">
        <f>VLOOKUP($A22,'Return Data'!$B$7:$R$2843,3,0)</f>
        <v>44372</v>
      </c>
      <c r="C22" s="65">
        <f>VLOOKUP($A22,'Return Data'!$B$7:$R$2843,4,0)</f>
        <v>58.2117</v>
      </c>
      <c r="D22" s="65">
        <f>VLOOKUP($A22,'Return Data'!$B$7:$R$2843,9,0)</f>
        <v>-2.0051000000000001</v>
      </c>
      <c r="E22" s="66">
        <f t="shared" si="1"/>
        <v>25</v>
      </c>
      <c r="F22" s="65">
        <f>VLOOKUP($A22,'Return Data'!$B$7:$R$2843,10,0)</f>
        <v>4.4424000000000001</v>
      </c>
      <c r="G22" s="66">
        <f t="shared" si="2"/>
        <v>30</v>
      </c>
      <c r="H22" s="65">
        <f>VLOOKUP($A22,'Return Data'!$B$7:$R$2843,11,0)</f>
        <v>1.0343</v>
      </c>
      <c r="I22" s="66">
        <f t="shared" si="3"/>
        <v>22</v>
      </c>
      <c r="J22" s="65">
        <f>VLOOKUP($A22,'Return Data'!$B$7:$R$2843,12,0)</f>
        <v>2.8742999999999999</v>
      </c>
      <c r="K22" s="66">
        <f>RANK(J22,J$8:J$42,0)</f>
        <v>27</v>
      </c>
      <c r="L22" s="65">
        <f>VLOOKUP($A22,'Return Data'!$B$7:$R$2843,13,0)</f>
        <v>3.3715000000000002</v>
      </c>
      <c r="M22" s="66">
        <f>RANK(L22,L$8:L$42,0)</f>
        <v>21</v>
      </c>
      <c r="N22" s="65">
        <f>VLOOKUP($A22,'Return Data'!$B$7:$R$2843,17,0)</f>
        <v>5.2930999999999999</v>
      </c>
      <c r="O22" s="66">
        <f>RANK(N22,N$8:N$42,0)</f>
        <v>24</v>
      </c>
      <c r="P22" s="65">
        <f>VLOOKUP($A22,'Return Data'!$B$7:$R$2843,14,0)</f>
        <v>6.0076000000000001</v>
      </c>
      <c r="Q22" s="66">
        <f>RANK(P22,P$8:P$42,0)</f>
        <v>20</v>
      </c>
      <c r="R22" s="65">
        <f>VLOOKUP($A22,'Return Data'!$B$7:$R$2843,16,0)</f>
        <v>7.7721</v>
      </c>
      <c r="S22" s="67">
        <f t="shared" si="0"/>
        <v>18</v>
      </c>
    </row>
    <row r="23" spans="1:19" x14ac:dyDescent="0.3">
      <c r="A23" s="82" t="s">
        <v>1108</v>
      </c>
      <c r="B23" s="64">
        <f>VLOOKUP($A23,'Return Data'!$B$7:$R$2843,3,0)</f>
        <v>44372</v>
      </c>
      <c r="C23" s="65">
        <f>VLOOKUP($A23,'Return Data'!$B$7:$R$2843,4,0)</f>
        <v>28.709299999999999</v>
      </c>
      <c r="D23" s="65">
        <f>VLOOKUP($A23,'Return Data'!$B$7:$R$2843,9,0)</f>
        <v>1.5851999999999999</v>
      </c>
      <c r="E23" s="66">
        <f t="shared" si="1"/>
        <v>14</v>
      </c>
      <c r="F23" s="65">
        <f>VLOOKUP($A23,'Return Data'!$B$7:$R$2843,10,0)</f>
        <v>8.4267000000000003</v>
      </c>
      <c r="G23" s="66">
        <f t="shared" si="2"/>
        <v>8</v>
      </c>
      <c r="H23" s="65">
        <f>VLOOKUP($A23,'Return Data'!$B$7:$R$2843,11,0)</f>
        <v>4.5121000000000002</v>
      </c>
      <c r="I23" s="66">
        <f t="shared" si="3"/>
        <v>7</v>
      </c>
      <c r="J23" s="65">
        <f>VLOOKUP($A23,'Return Data'!$B$7:$R$2843,12,0)</f>
        <v>6.3228999999999997</v>
      </c>
      <c r="K23" s="66">
        <f>RANK(J23,J$8:J$42,0)</f>
        <v>9</v>
      </c>
      <c r="L23" s="65">
        <f>VLOOKUP($A23,'Return Data'!$B$7:$R$2843,13,0)</f>
        <v>6.7598000000000003</v>
      </c>
      <c r="M23" s="66">
        <f>RANK(L23,L$8:L$42,0)</f>
        <v>9</v>
      </c>
      <c r="N23" s="65">
        <f>VLOOKUP($A23,'Return Data'!$B$7:$R$2843,17,0)</f>
        <v>8.9536999999999995</v>
      </c>
      <c r="O23" s="66">
        <f>RANK(N23,N$8:N$42,0)</f>
        <v>6</v>
      </c>
      <c r="P23" s="65">
        <f>VLOOKUP($A23,'Return Data'!$B$7:$R$2843,14,0)</f>
        <v>2.2951999999999999</v>
      </c>
      <c r="Q23" s="66">
        <f>RANK(P23,P$8:P$42,0)</f>
        <v>26</v>
      </c>
      <c r="R23" s="65">
        <f>VLOOKUP($A23,'Return Data'!$B$7:$R$2843,16,0)</f>
        <v>5.8365999999999998</v>
      </c>
      <c r="S23" s="67">
        <f t="shared" si="0"/>
        <v>27</v>
      </c>
    </row>
    <row r="24" spans="1:19" x14ac:dyDescent="0.3">
      <c r="A24" s="82" t="s">
        <v>1109</v>
      </c>
      <c r="B24" s="64">
        <f>VLOOKUP($A24,'Return Data'!$B$7:$R$2843,3,0)</f>
        <v>44372</v>
      </c>
      <c r="C24" s="65">
        <f>VLOOKUP($A24,'Return Data'!$B$7:$R$2843,4,0)</f>
        <v>0.7853</v>
      </c>
      <c r="D24" s="65">
        <f>VLOOKUP($A24,'Return Data'!$B$7:$R$2843,9,0)</f>
        <v>0</v>
      </c>
      <c r="E24" s="66">
        <f t="shared" si="1"/>
        <v>19</v>
      </c>
      <c r="F24" s="65">
        <f>VLOOKUP($A24,'Return Data'!$B$7:$R$2843,10,0)</f>
        <v>0</v>
      </c>
      <c r="G24" s="66">
        <f t="shared" si="2"/>
        <v>33</v>
      </c>
      <c r="H24" s="65">
        <f>VLOOKUP($A24,'Return Data'!$B$7:$R$2843,11,0)</f>
        <v>0</v>
      </c>
      <c r="I24" s="66">
        <f t="shared" si="3"/>
        <v>25</v>
      </c>
      <c r="J24" s="65">
        <f>VLOOKUP($A24,'Return Data'!$B$7:$R$2843,12,0)</f>
        <v>0</v>
      </c>
      <c r="K24" s="66">
        <f>RANK(J24,J$8:J$42,0)</f>
        <v>31</v>
      </c>
      <c r="L24" s="65">
        <f>VLOOKUP($A24,'Return Data'!$B$7:$R$2843,13,0)</f>
        <v>0</v>
      </c>
      <c r="M24" s="66">
        <f>RANK(L24,L$8:L$42,0)</f>
        <v>31</v>
      </c>
      <c r="N24" s="65"/>
      <c r="O24" s="66"/>
      <c r="P24" s="65"/>
      <c r="Q24" s="66"/>
      <c r="R24" s="65">
        <f>VLOOKUP($A24,'Return Data'!$B$7:$R$2843,16,0)</f>
        <v>-22.4297</v>
      </c>
      <c r="S24" s="67">
        <f t="shared" si="0"/>
        <v>35</v>
      </c>
    </row>
    <row r="25" spans="1:19" x14ac:dyDescent="0.3">
      <c r="A25" s="82" t="s">
        <v>1113</v>
      </c>
      <c r="B25" s="64">
        <f>VLOOKUP($A25,'Return Data'!$B$7:$R$2843,3,0)</f>
        <v>44372</v>
      </c>
      <c r="C25" s="65">
        <f>VLOOKUP($A25,'Return Data'!$B$7:$R$2843,4,0)</f>
        <v>8.4099999999999994E-2</v>
      </c>
      <c r="D25" s="65">
        <f>VLOOKUP($A25,'Return Data'!$B$7:$R$2843,9,0)</f>
        <v>9.8824000000000005</v>
      </c>
      <c r="E25" s="66">
        <f t="shared" si="1"/>
        <v>4</v>
      </c>
      <c r="F25" s="65">
        <f>VLOOKUP($A25,'Return Data'!$B$7:$R$2843,10,0)</f>
        <v>11.1553</v>
      </c>
      <c r="G25" s="66">
        <f t="shared" si="2"/>
        <v>4</v>
      </c>
      <c r="H25" s="65">
        <f>VLOOKUP($A25,'Return Data'!$B$7:$R$2843,11,0)</f>
        <v>-40.457900000000002</v>
      </c>
      <c r="I25" s="66">
        <f t="shared" si="3"/>
        <v>33</v>
      </c>
      <c r="J25" s="65"/>
      <c r="K25" s="66"/>
      <c r="L25" s="65"/>
      <c r="M25" s="66"/>
      <c r="N25" s="65"/>
      <c r="O25" s="66"/>
      <c r="P25" s="65"/>
      <c r="Q25" s="66"/>
      <c r="R25" s="65">
        <f>VLOOKUP($A25,'Return Data'!$B$7:$R$2843,16,0)</f>
        <v>-10.686500000000001</v>
      </c>
      <c r="S25" s="67">
        <f t="shared" si="0"/>
        <v>32</v>
      </c>
    </row>
    <row r="26" spans="1:19" x14ac:dyDescent="0.3">
      <c r="A26" s="82" t="s">
        <v>1115</v>
      </c>
      <c r="B26" s="64">
        <f>VLOOKUP($A26,'Return Data'!$B$7:$R$2843,3,0)</f>
        <v>44372</v>
      </c>
      <c r="C26" s="65">
        <f>VLOOKUP($A26,'Return Data'!$B$7:$R$2843,4,0)</f>
        <v>14.166700000000001</v>
      </c>
      <c r="D26" s="65">
        <f>VLOOKUP($A26,'Return Data'!$B$7:$R$2843,9,0)</f>
        <v>-0.19939999999999999</v>
      </c>
      <c r="E26" s="66">
        <f t="shared" si="1"/>
        <v>20</v>
      </c>
      <c r="F26" s="65">
        <f>VLOOKUP($A26,'Return Data'!$B$7:$R$2843,10,0)</f>
        <v>4.5491999999999999</v>
      </c>
      <c r="G26" s="66">
        <f t="shared" si="2"/>
        <v>28</v>
      </c>
      <c r="H26" s="65">
        <f>VLOOKUP($A26,'Return Data'!$B$7:$R$2843,11,0)</f>
        <v>1.8012999999999999</v>
      </c>
      <c r="I26" s="66">
        <f t="shared" si="3"/>
        <v>15</v>
      </c>
      <c r="J26" s="65">
        <f>VLOOKUP($A26,'Return Data'!$B$7:$R$2843,12,0)</f>
        <v>4.1109999999999998</v>
      </c>
      <c r="K26" s="66">
        <f t="shared" ref="K26:K38" si="8">RANK(J26,J$8:J$42,0)</f>
        <v>18</v>
      </c>
      <c r="L26" s="65">
        <f>VLOOKUP($A26,'Return Data'!$B$7:$R$2843,13,0)</f>
        <v>1.0846</v>
      </c>
      <c r="M26" s="66">
        <f t="shared" ref="M26:M38" si="9">RANK(L26,L$8:L$42,0)</f>
        <v>30</v>
      </c>
      <c r="N26" s="65">
        <f>VLOOKUP($A26,'Return Data'!$B$7:$R$2843,17,0)</f>
        <v>2.2785000000000002</v>
      </c>
      <c r="O26" s="66">
        <f t="shared" ref="O26:O38" si="10">RANK(N26,N$8:N$42,0)</f>
        <v>28</v>
      </c>
      <c r="P26" s="65">
        <f>VLOOKUP($A26,'Return Data'!$B$7:$R$2843,14,0)</f>
        <v>3.3168000000000002</v>
      </c>
      <c r="Q26" s="66">
        <f t="shared" ref="Q26:Q38" si="11">RANK(P26,P$8:P$42,0)</f>
        <v>24</v>
      </c>
      <c r="R26" s="65">
        <f>VLOOKUP($A26,'Return Data'!$B$7:$R$2843,16,0)</f>
        <v>5.7396000000000003</v>
      </c>
      <c r="S26" s="67">
        <f t="shared" si="0"/>
        <v>28</v>
      </c>
    </row>
    <row r="27" spans="1:19" x14ac:dyDescent="0.3">
      <c r="A27" s="82" t="s">
        <v>1118</v>
      </c>
      <c r="B27" s="64">
        <f>VLOOKUP($A27,'Return Data'!$B$7:$R$2843,3,0)</f>
        <v>44372</v>
      </c>
      <c r="C27" s="65">
        <f>VLOOKUP($A27,'Return Data'!$B$7:$R$2843,4,0)</f>
        <v>99.260499999999993</v>
      </c>
      <c r="D27" s="65">
        <f>VLOOKUP($A27,'Return Data'!$B$7:$R$2843,9,0)</f>
        <v>0.35239999999999999</v>
      </c>
      <c r="E27" s="66">
        <f t="shared" si="1"/>
        <v>17</v>
      </c>
      <c r="F27" s="65">
        <f>VLOOKUP($A27,'Return Data'!$B$7:$R$2843,10,0)</f>
        <v>7.9615</v>
      </c>
      <c r="G27" s="66">
        <f t="shared" si="2"/>
        <v>9</v>
      </c>
      <c r="H27" s="65">
        <f>VLOOKUP($A27,'Return Data'!$B$7:$R$2843,11,0)</f>
        <v>2.9752000000000001</v>
      </c>
      <c r="I27" s="66">
        <f t="shared" si="3"/>
        <v>13</v>
      </c>
      <c r="J27" s="65">
        <f>VLOOKUP($A27,'Return Data'!$B$7:$R$2843,12,0)</f>
        <v>6.1614000000000004</v>
      </c>
      <c r="K27" s="66">
        <f t="shared" si="8"/>
        <v>10</v>
      </c>
      <c r="L27" s="65">
        <f>VLOOKUP($A27,'Return Data'!$B$7:$R$2843,13,0)</f>
        <v>5.9734999999999996</v>
      </c>
      <c r="M27" s="66">
        <f t="shared" si="9"/>
        <v>11</v>
      </c>
      <c r="N27" s="65">
        <f>VLOOKUP($A27,'Return Data'!$B$7:$R$2843,17,0)</f>
        <v>8.8810000000000002</v>
      </c>
      <c r="O27" s="66">
        <f t="shared" si="10"/>
        <v>7</v>
      </c>
      <c r="P27" s="65">
        <f>VLOOKUP($A27,'Return Data'!$B$7:$R$2843,14,0)</f>
        <v>9.6077999999999992</v>
      </c>
      <c r="Q27" s="66">
        <f t="shared" si="11"/>
        <v>2</v>
      </c>
      <c r="R27" s="65">
        <f>VLOOKUP($A27,'Return Data'!$B$7:$R$2843,16,0)</f>
        <v>9.3430999999999997</v>
      </c>
      <c r="S27" s="67">
        <f t="shared" si="0"/>
        <v>2</v>
      </c>
    </row>
    <row r="28" spans="1:19" x14ac:dyDescent="0.3">
      <c r="A28" s="82" t="s">
        <v>1121</v>
      </c>
      <c r="B28" s="64">
        <f>VLOOKUP($A28,'Return Data'!$B$7:$R$2843,3,0)</f>
        <v>44372</v>
      </c>
      <c r="C28" s="65">
        <f>VLOOKUP($A28,'Return Data'!$B$7:$R$2843,4,0)</f>
        <v>45.688099999999999</v>
      </c>
      <c r="D28" s="65">
        <f>VLOOKUP($A28,'Return Data'!$B$7:$R$2843,9,0)</f>
        <v>-2.8972000000000002</v>
      </c>
      <c r="E28" s="66">
        <f t="shared" si="1"/>
        <v>28</v>
      </c>
      <c r="F28" s="65">
        <f>VLOOKUP($A28,'Return Data'!$B$7:$R$2843,10,0)</f>
        <v>5.3525999999999998</v>
      </c>
      <c r="G28" s="66">
        <f t="shared" si="2"/>
        <v>22</v>
      </c>
      <c r="H28" s="65">
        <f>VLOOKUP($A28,'Return Data'!$B$7:$R$2843,11,0)</f>
        <v>1.4914000000000001</v>
      </c>
      <c r="I28" s="66">
        <f t="shared" si="3"/>
        <v>16</v>
      </c>
      <c r="J28" s="65">
        <f>VLOOKUP($A28,'Return Data'!$B$7:$R$2843,12,0)</f>
        <v>4.0180999999999996</v>
      </c>
      <c r="K28" s="66">
        <f t="shared" si="8"/>
        <v>20</v>
      </c>
      <c r="L28" s="65">
        <f>VLOOKUP($A28,'Return Data'!$B$7:$R$2843,13,0)</f>
        <v>3.7073999999999998</v>
      </c>
      <c r="M28" s="66">
        <f t="shared" si="9"/>
        <v>18</v>
      </c>
      <c r="N28" s="65">
        <f>VLOOKUP($A28,'Return Data'!$B$7:$R$2843,17,0)</f>
        <v>7.2161999999999997</v>
      </c>
      <c r="O28" s="66">
        <f t="shared" si="10"/>
        <v>19</v>
      </c>
      <c r="P28" s="65">
        <f>VLOOKUP($A28,'Return Data'!$B$7:$R$2843,14,0)</f>
        <v>8.3566000000000003</v>
      </c>
      <c r="Q28" s="66">
        <f t="shared" si="11"/>
        <v>11</v>
      </c>
      <c r="R28" s="65">
        <f>VLOOKUP($A28,'Return Data'!$B$7:$R$2843,16,0)</f>
        <v>8.4268999999999998</v>
      </c>
      <c r="S28" s="67">
        <f t="shared" si="0"/>
        <v>8</v>
      </c>
    </row>
    <row r="29" spans="1:19" x14ac:dyDescent="0.3">
      <c r="A29" s="82" t="s">
        <v>1122</v>
      </c>
      <c r="B29" s="64">
        <f>VLOOKUP($A29,'Return Data'!$B$7:$R$2843,3,0)</f>
        <v>44372</v>
      </c>
      <c r="C29" s="65">
        <f>VLOOKUP($A29,'Return Data'!$B$7:$R$2843,4,0)</f>
        <v>47.027000000000001</v>
      </c>
      <c r="D29" s="65">
        <f>VLOOKUP($A29,'Return Data'!$B$7:$R$2843,9,0)</f>
        <v>-1.8523000000000001</v>
      </c>
      <c r="E29" s="66">
        <f t="shared" si="1"/>
        <v>24</v>
      </c>
      <c r="F29" s="65">
        <f>VLOOKUP($A29,'Return Data'!$B$7:$R$2843,10,0)</f>
        <v>5.1957000000000004</v>
      </c>
      <c r="G29" s="66">
        <f t="shared" si="2"/>
        <v>23</v>
      </c>
      <c r="H29" s="65">
        <f>VLOOKUP($A29,'Return Data'!$B$7:$R$2843,11,0)</f>
        <v>1.3631</v>
      </c>
      <c r="I29" s="66">
        <f t="shared" si="3"/>
        <v>20</v>
      </c>
      <c r="J29" s="65">
        <f>VLOOKUP($A29,'Return Data'!$B$7:$R$2843,12,0)</f>
        <v>4.0324</v>
      </c>
      <c r="K29" s="66">
        <f t="shared" si="8"/>
        <v>19</v>
      </c>
      <c r="L29" s="65">
        <f>VLOOKUP($A29,'Return Data'!$B$7:$R$2843,13,0)</f>
        <v>4.3444000000000003</v>
      </c>
      <c r="M29" s="66">
        <f t="shared" si="9"/>
        <v>16</v>
      </c>
      <c r="N29" s="65">
        <f>VLOOKUP($A29,'Return Data'!$B$7:$R$2843,17,0)</f>
        <v>6.8624999999999998</v>
      </c>
      <c r="O29" s="66">
        <f t="shared" si="10"/>
        <v>21</v>
      </c>
      <c r="P29" s="65">
        <f>VLOOKUP($A29,'Return Data'!$B$7:$R$2843,14,0)</f>
        <v>7.4123999999999999</v>
      </c>
      <c r="Q29" s="66">
        <f t="shared" si="11"/>
        <v>17</v>
      </c>
      <c r="R29" s="65">
        <f>VLOOKUP($A29,'Return Data'!$B$7:$R$2843,16,0)</f>
        <v>7.7270000000000003</v>
      </c>
      <c r="S29" s="67">
        <f t="shared" si="0"/>
        <v>19</v>
      </c>
    </row>
    <row r="30" spans="1:19" x14ac:dyDescent="0.3">
      <c r="A30" s="82" t="s">
        <v>1124</v>
      </c>
      <c r="B30" s="64">
        <f>VLOOKUP($A30,'Return Data'!$B$7:$R$2843,3,0)</f>
        <v>44372</v>
      </c>
      <c r="C30" s="65">
        <f>VLOOKUP($A30,'Return Data'!$B$7:$R$2843,4,0)</f>
        <v>34.6526</v>
      </c>
      <c r="D30" s="65">
        <f>VLOOKUP($A30,'Return Data'!$B$7:$R$2843,9,0)</f>
        <v>-4.5084999999999997</v>
      </c>
      <c r="E30" s="66">
        <f t="shared" si="1"/>
        <v>31</v>
      </c>
      <c r="F30" s="65">
        <f>VLOOKUP($A30,'Return Data'!$B$7:$R$2843,10,0)</f>
        <v>5.6845999999999997</v>
      </c>
      <c r="G30" s="66">
        <f t="shared" si="2"/>
        <v>21</v>
      </c>
      <c r="H30" s="65">
        <f>VLOOKUP($A30,'Return Data'!$B$7:$R$2843,11,0)</f>
        <v>-0.69969999999999999</v>
      </c>
      <c r="I30" s="66">
        <f t="shared" si="3"/>
        <v>29</v>
      </c>
      <c r="J30" s="65">
        <f>VLOOKUP($A30,'Return Data'!$B$7:$R$2843,12,0)</f>
        <v>3.0657999999999999</v>
      </c>
      <c r="K30" s="66">
        <f t="shared" si="8"/>
        <v>26</v>
      </c>
      <c r="L30" s="65">
        <f>VLOOKUP($A30,'Return Data'!$B$7:$R$2843,13,0)</f>
        <v>2.5327999999999999</v>
      </c>
      <c r="M30" s="66">
        <f t="shared" si="9"/>
        <v>27</v>
      </c>
      <c r="N30" s="65">
        <f>VLOOKUP($A30,'Return Data'!$B$7:$R$2843,17,0)</f>
        <v>6.2262000000000004</v>
      </c>
      <c r="O30" s="66">
        <f t="shared" si="10"/>
        <v>23</v>
      </c>
      <c r="P30" s="65">
        <f>VLOOKUP($A30,'Return Data'!$B$7:$R$2843,14,0)</f>
        <v>8.0472999999999999</v>
      </c>
      <c r="Q30" s="66">
        <f t="shared" si="11"/>
        <v>15</v>
      </c>
      <c r="R30" s="65">
        <f>VLOOKUP($A30,'Return Data'!$B$7:$R$2843,16,0)</f>
        <v>6.9279000000000002</v>
      </c>
      <c r="S30" s="67">
        <f t="shared" si="0"/>
        <v>25</v>
      </c>
    </row>
    <row r="31" spans="1:19" x14ac:dyDescent="0.3">
      <c r="A31" s="82" t="s">
        <v>1126</v>
      </c>
      <c r="B31" s="64">
        <f>VLOOKUP($A31,'Return Data'!$B$7:$R$2843,3,0)</f>
        <v>44372</v>
      </c>
      <c r="C31" s="65">
        <f>VLOOKUP($A31,'Return Data'!$B$7:$R$2843,4,0)</f>
        <v>31.2685</v>
      </c>
      <c r="D31" s="65">
        <f>VLOOKUP($A31,'Return Data'!$B$7:$R$2843,9,0)</f>
        <v>-1.3803000000000001</v>
      </c>
      <c r="E31" s="66">
        <f t="shared" si="1"/>
        <v>23</v>
      </c>
      <c r="F31" s="65">
        <f>VLOOKUP($A31,'Return Data'!$B$7:$R$2843,10,0)</f>
        <v>6.1787000000000001</v>
      </c>
      <c r="G31" s="66">
        <f t="shared" si="2"/>
        <v>15</v>
      </c>
      <c r="H31" s="65">
        <f>VLOOKUP($A31,'Return Data'!$B$7:$R$2843,11,0)</f>
        <v>2.3159000000000001</v>
      </c>
      <c r="I31" s="66">
        <f t="shared" si="3"/>
        <v>14</v>
      </c>
      <c r="J31" s="65">
        <f>VLOOKUP($A31,'Return Data'!$B$7:$R$2843,12,0)</f>
        <v>4.8381999999999996</v>
      </c>
      <c r="K31" s="66">
        <f t="shared" si="8"/>
        <v>15</v>
      </c>
      <c r="L31" s="65">
        <f>VLOOKUP($A31,'Return Data'!$B$7:$R$2843,13,0)</f>
        <v>5.4882</v>
      </c>
      <c r="M31" s="66">
        <f t="shared" si="9"/>
        <v>12</v>
      </c>
      <c r="N31" s="65">
        <f>VLOOKUP($A31,'Return Data'!$B$7:$R$2843,17,0)</f>
        <v>8.9823000000000004</v>
      </c>
      <c r="O31" s="66">
        <f t="shared" si="10"/>
        <v>5</v>
      </c>
      <c r="P31" s="65">
        <f>VLOOKUP($A31,'Return Data'!$B$7:$R$2843,14,0)</f>
        <v>9.1103000000000005</v>
      </c>
      <c r="Q31" s="66">
        <f t="shared" si="11"/>
        <v>7</v>
      </c>
      <c r="R31" s="65">
        <f>VLOOKUP($A31,'Return Data'!$B$7:$R$2843,16,0)</f>
        <v>9.2695000000000007</v>
      </c>
      <c r="S31" s="67">
        <f t="shared" si="0"/>
        <v>3</v>
      </c>
    </row>
    <row r="32" spans="1:19" x14ac:dyDescent="0.3">
      <c r="A32" s="82" t="s">
        <v>1129</v>
      </c>
      <c r="B32" s="64">
        <f>VLOOKUP($A32,'Return Data'!$B$7:$R$2843,3,0)</f>
        <v>44372</v>
      </c>
      <c r="C32" s="65">
        <f>VLOOKUP($A32,'Return Data'!$B$7:$R$2843,4,0)</f>
        <v>53.588099999999997</v>
      </c>
      <c r="D32" s="65">
        <f>VLOOKUP($A32,'Return Data'!$B$7:$R$2843,9,0)</f>
        <v>-3.0505</v>
      </c>
      <c r="E32" s="66">
        <f t="shared" si="1"/>
        <v>29</v>
      </c>
      <c r="F32" s="65">
        <f>VLOOKUP($A32,'Return Data'!$B$7:$R$2843,10,0)</f>
        <v>6.0468999999999999</v>
      </c>
      <c r="G32" s="66">
        <f t="shared" si="2"/>
        <v>18</v>
      </c>
      <c r="H32" s="65">
        <f>VLOOKUP($A32,'Return Data'!$B$7:$R$2843,11,0)</f>
        <v>-0.24129999999999999</v>
      </c>
      <c r="I32" s="66">
        <f t="shared" si="3"/>
        <v>27</v>
      </c>
      <c r="J32" s="65">
        <f>VLOOKUP($A32,'Return Data'!$B$7:$R$2843,12,0)</f>
        <v>3.4990999999999999</v>
      </c>
      <c r="K32" s="66">
        <f t="shared" si="8"/>
        <v>22</v>
      </c>
      <c r="L32" s="65">
        <f>VLOOKUP($A32,'Return Data'!$B$7:$R$2843,13,0)</f>
        <v>3.0846</v>
      </c>
      <c r="M32" s="66">
        <f t="shared" si="9"/>
        <v>22</v>
      </c>
      <c r="N32" s="65">
        <f>VLOOKUP($A32,'Return Data'!$B$7:$R$2843,17,0)</f>
        <v>7.7946</v>
      </c>
      <c r="O32" s="66">
        <f t="shared" si="10"/>
        <v>12</v>
      </c>
      <c r="P32" s="65">
        <f>VLOOKUP($A32,'Return Data'!$B$7:$R$2843,14,0)</f>
        <v>9.2048000000000005</v>
      </c>
      <c r="Q32" s="66">
        <f t="shared" si="11"/>
        <v>5</v>
      </c>
      <c r="R32" s="65">
        <f>VLOOKUP($A32,'Return Data'!$B$7:$R$2843,16,0)</f>
        <v>8.3381000000000007</v>
      </c>
      <c r="S32" s="67">
        <f t="shared" si="0"/>
        <v>9</v>
      </c>
    </row>
    <row r="33" spans="1:19" x14ac:dyDescent="0.3">
      <c r="A33" s="82" t="s">
        <v>1130</v>
      </c>
      <c r="B33" s="64">
        <f>VLOOKUP($A33,'Return Data'!$B$7:$R$2843,3,0)</f>
        <v>44372</v>
      </c>
      <c r="C33" s="65">
        <f>VLOOKUP($A33,'Return Data'!$B$7:$R$2843,4,0)</f>
        <v>49.995199999999997</v>
      </c>
      <c r="D33" s="65">
        <f>VLOOKUP($A33,'Return Data'!$B$7:$R$2843,9,0)</f>
        <v>-2.6528999999999998</v>
      </c>
      <c r="E33" s="66">
        <f t="shared" si="1"/>
        <v>26</v>
      </c>
      <c r="F33" s="65">
        <f>VLOOKUP($A33,'Return Data'!$B$7:$R$2843,10,0)</f>
        <v>3.9131</v>
      </c>
      <c r="G33" s="66">
        <f t="shared" si="2"/>
        <v>32</v>
      </c>
      <c r="H33" s="65">
        <f>VLOOKUP($A33,'Return Data'!$B$7:$R$2843,11,0)</f>
        <v>-0.59109999999999996</v>
      </c>
      <c r="I33" s="66">
        <f t="shared" si="3"/>
        <v>28</v>
      </c>
      <c r="J33" s="65">
        <f>VLOOKUP($A33,'Return Data'!$B$7:$R$2843,12,0)</f>
        <v>1.7754000000000001</v>
      </c>
      <c r="K33" s="66">
        <f t="shared" si="8"/>
        <v>30</v>
      </c>
      <c r="L33" s="65">
        <f>VLOOKUP($A33,'Return Data'!$B$7:$R$2843,13,0)</f>
        <v>3.706</v>
      </c>
      <c r="M33" s="66">
        <f t="shared" si="9"/>
        <v>19</v>
      </c>
      <c r="N33" s="65">
        <f>VLOOKUP($A33,'Return Data'!$B$7:$R$2843,17,0)</f>
        <v>3.8944000000000001</v>
      </c>
      <c r="O33" s="66">
        <f t="shared" si="10"/>
        <v>25</v>
      </c>
      <c r="P33" s="65">
        <f>VLOOKUP($A33,'Return Data'!$B$7:$R$2843,14,0)</f>
        <v>1.9491000000000001</v>
      </c>
      <c r="Q33" s="66">
        <f t="shared" si="11"/>
        <v>27</v>
      </c>
      <c r="R33" s="65">
        <f>VLOOKUP($A33,'Return Data'!$B$7:$R$2843,16,0)</f>
        <v>6.2823000000000002</v>
      </c>
      <c r="S33" s="67">
        <f t="shared" si="0"/>
        <v>26</v>
      </c>
    </row>
    <row r="34" spans="1:19" x14ac:dyDescent="0.3">
      <c r="A34" s="82" t="s">
        <v>1133</v>
      </c>
      <c r="B34" s="64">
        <f>VLOOKUP($A34,'Return Data'!$B$7:$R$2843,3,0)</f>
        <v>44372</v>
      </c>
      <c r="C34" s="65">
        <f>VLOOKUP($A34,'Return Data'!$B$7:$R$2843,4,0)</f>
        <v>61.275100000000002</v>
      </c>
      <c r="D34" s="65">
        <f>VLOOKUP($A34,'Return Data'!$B$7:$R$2843,9,0)</f>
        <v>5.2614999999999998</v>
      </c>
      <c r="E34" s="66">
        <f t="shared" si="1"/>
        <v>8</v>
      </c>
      <c r="F34" s="65">
        <f>VLOOKUP($A34,'Return Data'!$B$7:$R$2843,10,0)</f>
        <v>6.8815</v>
      </c>
      <c r="G34" s="66">
        <f t="shared" si="2"/>
        <v>14</v>
      </c>
      <c r="H34" s="65">
        <f>VLOOKUP($A34,'Return Data'!$B$7:$R$2843,11,0)</f>
        <v>0.5585</v>
      </c>
      <c r="I34" s="66">
        <f t="shared" si="3"/>
        <v>24</v>
      </c>
      <c r="J34" s="65">
        <f>VLOOKUP($A34,'Return Data'!$B$7:$R$2843,12,0)</f>
        <v>5.1017000000000001</v>
      </c>
      <c r="K34" s="66">
        <f t="shared" si="8"/>
        <v>14</v>
      </c>
      <c r="L34" s="65">
        <f>VLOOKUP($A34,'Return Data'!$B$7:$R$2843,13,0)</f>
        <v>4.42</v>
      </c>
      <c r="M34" s="66">
        <f t="shared" si="9"/>
        <v>15</v>
      </c>
      <c r="N34" s="65">
        <f>VLOOKUP($A34,'Return Data'!$B$7:$R$2843,17,0)</f>
        <v>8.1997999999999998</v>
      </c>
      <c r="O34" s="66">
        <f t="shared" si="10"/>
        <v>9</v>
      </c>
      <c r="P34" s="65">
        <f>VLOOKUP($A34,'Return Data'!$B$7:$R$2843,14,0)</f>
        <v>8.9255999999999993</v>
      </c>
      <c r="Q34" s="66">
        <f t="shared" si="11"/>
        <v>8</v>
      </c>
      <c r="R34" s="65">
        <f>VLOOKUP($A34,'Return Data'!$B$7:$R$2843,16,0)</f>
        <v>8.7559000000000005</v>
      </c>
      <c r="S34" s="67">
        <f t="shared" si="0"/>
        <v>5</v>
      </c>
    </row>
    <row r="35" spans="1:19" x14ac:dyDescent="0.3">
      <c r="A35" s="82" t="s">
        <v>1134</v>
      </c>
      <c r="B35" s="64">
        <f>VLOOKUP($A35,'Return Data'!$B$7:$R$2843,3,0)</f>
        <v>44372</v>
      </c>
      <c r="C35" s="65">
        <f>VLOOKUP($A35,'Return Data'!$B$7:$R$2843,4,0)</f>
        <v>57.320700000000002</v>
      </c>
      <c r="D35" s="65">
        <f>VLOOKUP($A35,'Return Data'!$B$7:$R$2843,9,0)</f>
        <v>-2.6602000000000001</v>
      </c>
      <c r="E35" s="66">
        <f t="shared" si="1"/>
        <v>27</v>
      </c>
      <c r="F35" s="65">
        <f>VLOOKUP($A35,'Return Data'!$B$7:$R$2843,10,0)</f>
        <v>4.4619999999999997</v>
      </c>
      <c r="G35" s="66">
        <f t="shared" si="2"/>
        <v>29</v>
      </c>
      <c r="H35" s="65">
        <f>VLOOKUP($A35,'Return Data'!$B$7:$R$2843,11,0)</f>
        <v>0.90600000000000003</v>
      </c>
      <c r="I35" s="66">
        <f t="shared" si="3"/>
        <v>23</v>
      </c>
      <c r="J35" s="65">
        <f>VLOOKUP($A35,'Return Data'!$B$7:$R$2843,12,0)</f>
        <v>3.2153</v>
      </c>
      <c r="K35" s="66">
        <f t="shared" si="8"/>
        <v>23</v>
      </c>
      <c r="L35" s="65">
        <f>VLOOKUP($A35,'Return Data'!$B$7:$R$2843,13,0)</f>
        <v>2.6955</v>
      </c>
      <c r="M35" s="66">
        <f t="shared" si="9"/>
        <v>24</v>
      </c>
      <c r="N35" s="65">
        <f>VLOOKUP($A35,'Return Data'!$B$7:$R$2843,17,0)</f>
        <v>6.6464999999999996</v>
      </c>
      <c r="O35" s="66">
        <f t="shared" si="10"/>
        <v>22</v>
      </c>
      <c r="P35" s="65">
        <f>VLOOKUP($A35,'Return Data'!$B$7:$R$2843,14,0)</f>
        <v>7.89</v>
      </c>
      <c r="Q35" s="66">
        <f t="shared" si="11"/>
        <v>16</v>
      </c>
      <c r="R35" s="65">
        <f>VLOOKUP($A35,'Return Data'!$B$7:$R$2843,16,0)</f>
        <v>8.1189</v>
      </c>
      <c r="S35" s="67">
        <f t="shared" si="0"/>
        <v>12</v>
      </c>
    </row>
    <row r="36" spans="1:19" x14ac:dyDescent="0.3">
      <c r="A36" s="82" t="s">
        <v>1136</v>
      </c>
      <c r="B36" s="64">
        <f>VLOOKUP($A36,'Return Data'!$B$7:$R$2843,3,0)</f>
        <v>44372</v>
      </c>
      <c r="C36" s="65">
        <f>VLOOKUP($A36,'Return Data'!$B$7:$R$2843,4,0)</f>
        <v>71.112099999999998</v>
      </c>
      <c r="D36" s="65">
        <f>VLOOKUP($A36,'Return Data'!$B$7:$R$2843,9,0)</f>
        <v>-4.5948000000000002</v>
      </c>
      <c r="E36" s="66">
        <f t="shared" si="1"/>
        <v>32</v>
      </c>
      <c r="F36" s="65">
        <f>VLOOKUP($A36,'Return Data'!$B$7:$R$2843,10,0)</f>
        <v>5.0374999999999996</v>
      </c>
      <c r="G36" s="66">
        <f t="shared" si="2"/>
        <v>25</v>
      </c>
      <c r="H36" s="65">
        <f>VLOOKUP($A36,'Return Data'!$B$7:$R$2843,11,0)</f>
        <v>-0.1376</v>
      </c>
      <c r="I36" s="66">
        <f t="shared" si="3"/>
        <v>26</v>
      </c>
      <c r="J36" s="65">
        <f>VLOOKUP($A36,'Return Data'!$B$7:$R$2843,12,0)</f>
        <v>3.1162000000000001</v>
      </c>
      <c r="K36" s="66">
        <f t="shared" si="8"/>
        <v>25</v>
      </c>
      <c r="L36" s="65">
        <f>VLOOKUP($A36,'Return Data'!$B$7:$R$2843,13,0)</f>
        <v>2.6848999999999998</v>
      </c>
      <c r="M36" s="66">
        <f t="shared" si="9"/>
        <v>25</v>
      </c>
      <c r="N36" s="65">
        <f>VLOOKUP($A36,'Return Data'!$B$7:$R$2843,17,0)</f>
        <v>7.3207000000000004</v>
      </c>
      <c r="O36" s="66">
        <f t="shared" si="10"/>
        <v>18</v>
      </c>
      <c r="P36" s="65">
        <f>VLOOKUP($A36,'Return Data'!$B$7:$R$2843,14,0)</f>
        <v>9.1365999999999996</v>
      </c>
      <c r="Q36" s="66">
        <f t="shared" si="11"/>
        <v>6</v>
      </c>
      <c r="R36" s="65">
        <f>VLOOKUP($A36,'Return Data'!$B$7:$R$2843,16,0)</f>
        <v>8.7212999999999994</v>
      </c>
      <c r="S36" s="67">
        <f t="shared" si="0"/>
        <v>6</v>
      </c>
    </row>
    <row r="37" spans="1:19" x14ac:dyDescent="0.3">
      <c r="A37" s="82" t="s">
        <v>1139</v>
      </c>
      <c r="B37" s="64">
        <f>VLOOKUP($A37,'Return Data'!$B$7:$R$2843,3,0)</f>
        <v>44372</v>
      </c>
      <c r="C37" s="65">
        <f>VLOOKUP($A37,'Return Data'!$B$7:$R$2843,4,0)</f>
        <v>55.608499999999999</v>
      </c>
      <c r="D37" s="65">
        <f>VLOOKUP($A37,'Return Data'!$B$7:$R$2843,9,0)</f>
        <v>5.5010000000000003</v>
      </c>
      <c r="E37" s="66">
        <f t="shared" si="1"/>
        <v>7</v>
      </c>
      <c r="F37" s="65">
        <f>VLOOKUP($A37,'Return Data'!$B$7:$R$2843,10,0)</f>
        <v>6.9901</v>
      </c>
      <c r="G37" s="66">
        <f t="shared" si="2"/>
        <v>13</v>
      </c>
      <c r="H37" s="65">
        <f>VLOOKUP($A37,'Return Data'!$B$7:$R$2843,11,0)</f>
        <v>3.4592000000000001</v>
      </c>
      <c r="I37" s="66">
        <f t="shared" si="3"/>
        <v>9</v>
      </c>
      <c r="J37" s="65">
        <f>VLOOKUP($A37,'Return Data'!$B$7:$R$2843,12,0)</f>
        <v>6.0279999999999996</v>
      </c>
      <c r="K37" s="66">
        <f t="shared" si="8"/>
        <v>12</v>
      </c>
      <c r="L37" s="65">
        <f>VLOOKUP($A37,'Return Data'!$B$7:$R$2843,13,0)</f>
        <v>6.4579000000000004</v>
      </c>
      <c r="M37" s="66">
        <f t="shared" si="9"/>
        <v>10</v>
      </c>
      <c r="N37" s="65">
        <f>VLOOKUP($A37,'Return Data'!$B$7:$R$2843,17,0)</f>
        <v>9.7570999999999994</v>
      </c>
      <c r="O37" s="66">
        <f t="shared" si="10"/>
        <v>2</v>
      </c>
      <c r="P37" s="65">
        <f>VLOOKUP($A37,'Return Data'!$B$7:$R$2843,14,0)</f>
        <v>9.5738000000000003</v>
      </c>
      <c r="Q37" s="66">
        <f t="shared" si="11"/>
        <v>3</v>
      </c>
      <c r="R37" s="65">
        <f>VLOOKUP($A37,'Return Data'!$B$7:$R$2843,16,0)</f>
        <v>7.8604000000000003</v>
      </c>
      <c r="S37" s="67">
        <f t="shared" si="0"/>
        <v>16</v>
      </c>
    </row>
    <row r="38" spans="1:19" x14ac:dyDescent="0.3">
      <c r="A38" s="82" t="s">
        <v>1141</v>
      </c>
      <c r="B38" s="64">
        <f>VLOOKUP($A38,'Return Data'!$B$7:$R$2843,3,0)</f>
        <v>44372</v>
      </c>
      <c r="C38" s="65">
        <f>VLOOKUP($A38,'Return Data'!$B$7:$R$2843,4,0)</f>
        <v>65.668599999999998</v>
      </c>
      <c r="D38" s="65">
        <f>VLOOKUP($A38,'Return Data'!$B$7:$R$2843,9,0)</f>
        <v>0.47170000000000001</v>
      </c>
      <c r="E38" s="66">
        <f t="shared" si="1"/>
        <v>15</v>
      </c>
      <c r="F38" s="65">
        <f>VLOOKUP($A38,'Return Data'!$B$7:$R$2843,10,0)</f>
        <v>5.9269999999999996</v>
      </c>
      <c r="G38" s="66">
        <f t="shared" si="2"/>
        <v>19</v>
      </c>
      <c r="H38" s="65">
        <f>VLOOKUP($A38,'Return Data'!$B$7:$R$2843,11,0)</f>
        <v>1.3965000000000001</v>
      </c>
      <c r="I38" s="66">
        <f t="shared" si="3"/>
        <v>19</v>
      </c>
      <c r="J38" s="65">
        <f>VLOOKUP($A38,'Return Data'!$B$7:$R$2843,12,0)</f>
        <v>4.351</v>
      </c>
      <c r="K38" s="66">
        <f t="shared" si="8"/>
        <v>16</v>
      </c>
      <c r="L38" s="65">
        <f>VLOOKUP($A38,'Return Data'!$B$7:$R$2843,13,0)</f>
        <v>4.923</v>
      </c>
      <c r="M38" s="66">
        <f t="shared" si="9"/>
        <v>13</v>
      </c>
      <c r="N38" s="65">
        <f>VLOOKUP($A38,'Return Data'!$B$7:$R$2843,17,0)</f>
        <v>8.1511999999999993</v>
      </c>
      <c r="O38" s="66">
        <f t="shared" si="10"/>
        <v>11</v>
      </c>
      <c r="P38" s="65">
        <f>VLOOKUP($A38,'Return Data'!$B$7:$R$2843,14,0)</f>
        <v>8.1013000000000002</v>
      </c>
      <c r="Q38" s="66">
        <f t="shared" si="11"/>
        <v>13</v>
      </c>
      <c r="R38" s="65">
        <f>VLOOKUP($A38,'Return Data'!$B$7:$R$2843,16,0)</f>
        <v>8.0960000000000001</v>
      </c>
      <c r="S38" s="67">
        <f t="shared" si="0"/>
        <v>13</v>
      </c>
    </row>
    <row r="39" spans="1:19" x14ac:dyDescent="0.3">
      <c r="A39" s="82" t="s">
        <v>1143</v>
      </c>
      <c r="B39" s="64">
        <f>VLOOKUP($A39,'Return Data'!$B$7:$R$2843,3,0)</f>
        <v>44372</v>
      </c>
      <c r="C39" s="65">
        <f>VLOOKUP($A39,'Return Data'!$B$7:$R$2843,4,0)</f>
        <v>1.6416999999999999</v>
      </c>
      <c r="D39" s="65">
        <f>VLOOKUP($A39,'Return Data'!$B$7:$R$2843,9,0)</f>
        <v>11.0032</v>
      </c>
      <c r="E39" s="66">
        <f t="shared" si="1"/>
        <v>3</v>
      </c>
      <c r="F39" s="65">
        <f>VLOOKUP($A39,'Return Data'!$B$7:$R$2843,10,0)</f>
        <v>11.257999999999999</v>
      </c>
      <c r="G39" s="66">
        <f t="shared" si="2"/>
        <v>3</v>
      </c>
      <c r="H39" s="65">
        <f>VLOOKUP($A39,'Return Data'!$B$7:$R$2843,11,0)</f>
        <v>-40.237900000000003</v>
      </c>
      <c r="I39" s="66">
        <f t="shared" si="3"/>
        <v>32</v>
      </c>
      <c r="J39" s="65"/>
      <c r="K39" s="66"/>
      <c r="L39" s="65"/>
      <c r="M39" s="66"/>
      <c r="N39" s="65"/>
      <c r="O39" s="66"/>
      <c r="P39" s="65"/>
      <c r="Q39" s="66"/>
      <c r="R39" s="65">
        <f>VLOOKUP($A39,'Return Data'!$B$7:$R$2843,16,0)</f>
        <v>-10.650600000000001</v>
      </c>
      <c r="S39" s="67">
        <f t="shared" si="0"/>
        <v>31</v>
      </c>
    </row>
    <row r="40" spans="1:19" x14ac:dyDescent="0.3">
      <c r="A40" s="82" t="s">
        <v>1145</v>
      </c>
      <c r="B40" s="64">
        <f>VLOOKUP($A40,'Return Data'!$B$7:$R$2843,3,0)</f>
        <v>44372</v>
      </c>
      <c r="C40" s="65">
        <f>VLOOKUP($A40,'Return Data'!$B$7:$R$2843,4,0)</f>
        <v>50.915100000000002</v>
      </c>
      <c r="D40" s="65">
        <f>VLOOKUP($A40,'Return Data'!$B$7:$R$2843,9,0)</f>
        <v>0.20119999999999999</v>
      </c>
      <c r="E40" s="66">
        <f t="shared" si="1"/>
        <v>18</v>
      </c>
      <c r="F40" s="65">
        <f>VLOOKUP($A40,'Return Data'!$B$7:$R$2843,10,0)</f>
        <v>4.1717000000000004</v>
      </c>
      <c r="G40" s="66">
        <f t="shared" si="2"/>
        <v>31</v>
      </c>
      <c r="H40" s="65">
        <f>VLOOKUP($A40,'Return Data'!$B$7:$R$2843,11,0)</f>
        <v>1.4127000000000001</v>
      </c>
      <c r="I40" s="66">
        <f t="shared" si="3"/>
        <v>17</v>
      </c>
      <c r="J40" s="65">
        <f>VLOOKUP($A40,'Return Data'!$B$7:$R$2843,12,0)</f>
        <v>3.1644000000000001</v>
      </c>
      <c r="K40" s="66">
        <f>RANK(J40,J$8:J$42,0)</f>
        <v>24</v>
      </c>
      <c r="L40" s="65">
        <f>VLOOKUP($A40,'Return Data'!$B$7:$R$2843,13,0)</f>
        <v>3.0712000000000002</v>
      </c>
      <c r="M40" s="66">
        <f>RANK(L40,L$8:L$42,0)</f>
        <v>23</v>
      </c>
      <c r="N40" s="65">
        <f>VLOOKUP($A40,'Return Data'!$B$7:$R$2843,17,0)</f>
        <v>1.4076</v>
      </c>
      <c r="O40" s="66">
        <f>RANK(N40,N$8:N$42,0)</f>
        <v>29</v>
      </c>
      <c r="P40" s="65">
        <f>VLOOKUP($A40,'Return Data'!$B$7:$R$2843,14,0)</f>
        <v>-0.55649999999999999</v>
      </c>
      <c r="Q40" s="66">
        <f>RANK(P40,P$8:P$42,0)</f>
        <v>28</v>
      </c>
      <c r="R40" s="65">
        <f>VLOOKUP($A40,'Return Data'!$B$7:$R$2843,16,0)</f>
        <v>7.3201999999999998</v>
      </c>
      <c r="S40" s="67">
        <f t="shared" si="0"/>
        <v>24</v>
      </c>
    </row>
    <row r="41" spans="1:19" x14ac:dyDescent="0.3">
      <c r="A41" s="82" t="s">
        <v>1006</v>
      </c>
      <c r="B41" s="64">
        <f>VLOOKUP($A41,'Return Data'!$B$7:$R$2843,3,0)</f>
        <v>44372</v>
      </c>
      <c r="C41" s="65">
        <f>VLOOKUP($A41,'Return Data'!$B$7:$R$2843,4,0)</f>
        <v>71.4084</v>
      </c>
      <c r="D41" s="65">
        <f>VLOOKUP($A41,'Return Data'!$B$7:$R$2843,9,0)</f>
        <v>-8.3528000000000002</v>
      </c>
      <c r="E41" s="66">
        <f t="shared" si="1"/>
        <v>33</v>
      </c>
      <c r="F41" s="65">
        <f>VLOOKUP($A41,'Return Data'!$B$7:$R$2843,10,0)</f>
        <v>4.6105</v>
      </c>
      <c r="G41" s="66">
        <f t="shared" si="2"/>
        <v>27</v>
      </c>
      <c r="H41" s="65">
        <f>VLOOKUP($A41,'Return Data'!$B$7:$R$2843,11,0)</f>
        <v>-0.99519999999999997</v>
      </c>
      <c r="I41" s="66">
        <f t="shared" si="3"/>
        <v>30</v>
      </c>
      <c r="J41" s="65">
        <f>VLOOKUP($A41,'Return Data'!$B$7:$R$2843,12,0)</f>
        <v>2.5882000000000001</v>
      </c>
      <c r="K41" s="66">
        <f>RANK(J41,J$8:J$42,0)</f>
        <v>28</v>
      </c>
      <c r="L41" s="65">
        <f>VLOOKUP($A41,'Return Data'!$B$7:$R$2843,13,0)</f>
        <v>2.6238999999999999</v>
      </c>
      <c r="M41" s="66">
        <f>RANK(L41,L$8:L$42,0)</f>
        <v>26</v>
      </c>
      <c r="N41" s="65">
        <f>VLOOKUP($A41,'Return Data'!$B$7:$R$2843,17,0)</f>
        <v>7.3377999999999997</v>
      </c>
      <c r="O41" s="66">
        <f>RANK(N41,N$8:N$42,0)</f>
        <v>17</v>
      </c>
      <c r="P41" s="65">
        <f>VLOOKUP($A41,'Return Data'!$B$7:$R$2843,14,0)</f>
        <v>9.5344999999999995</v>
      </c>
      <c r="Q41" s="66">
        <f>RANK(P41,P$8:P$42,0)</f>
        <v>4</v>
      </c>
      <c r="R41" s="65">
        <f>VLOOKUP($A41,'Return Data'!$B$7:$R$2843,16,0)</f>
        <v>8.9319000000000006</v>
      </c>
      <c r="S41" s="67">
        <f t="shared" si="0"/>
        <v>4</v>
      </c>
    </row>
    <row r="42" spans="1:19" x14ac:dyDescent="0.3">
      <c r="A42" s="82" t="s">
        <v>1008</v>
      </c>
      <c r="B42" s="64">
        <f>VLOOKUP($A42,'Return Data'!$B$7:$R$2843,3,0)</f>
        <v>44372</v>
      </c>
      <c r="C42" s="65">
        <f>VLOOKUP($A42,'Return Data'!$B$7:$R$2843,4,0)</f>
        <v>13.6877</v>
      </c>
      <c r="D42" s="65">
        <f>VLOOKUP($A42,'Return Data'!$B$7:$R$2843,9,0)</f>
        <v>-17.064900000000002</v>
      </c>
      <c r="E42" s="66">
        <f t="shared" si="1"/>
        <v>34</v>
      </c>
      <c r="F42" s="65">
        <f>VLOOKUP($A42,'Return Data'!$B$7:$R$2843,10,0)</f>
        <v>-2.3683999999999998</v>
      </c>
      <c r="G42" s="66">
        <f t="shared" si="2"/>
        <v>34</v>
      </c>
      <c r="H42" s="65">
        <f>VLOOKUP($A42,'Return Data'!$B$7:$R$2843,11,0)</f>
        <v>-3.2313000000000001</v>
      </c>
      <c r="I42" s="66">
        <f t="shared" si="3"/>
        <v>31</v>
      </c>
      <c r="J42" s="65">
        <f>VLOOKUP($A42,'Return Data'!$B$7:$R$2843,12,0)</f>
        <v>2.5522999999999998</v>
      </c>
      <c r="K42" s="66">
        <f>RANK(J42,J$8:J$42,0)</f>
        <v>29</v>
      </c>
      <c r="L42" s="65">
        <f>VLOOKUP($A42,'Return Data'!$B$7:$R$2843,13,0)</f>
        <v>1.8968</v>
      </c>
      <c r="M42" s="66">
        <f>RANK(L42,L$8:L$42,0)</f>
        <v>29</v>
      </c>
      <c r="N42" s="65">
        <f>VLOOKUP($A42,'Return Data'!$B$7:$R$2843,17,0)</f>
        <v>7.1017999999999999</v>
      </c>
      <c r="O42" s="66">
        <f>RANK(N42,N$8:N$42,0)</f>
        <v>20</v>
      </c>
      <c r="P42" s="65"/>
      <c r="Q42" s="66"/>
      <c r="R42" s="65">
        <f>VLOOKUP($A42,'Return Data'!$B$7:$R$2843,16,0)</f>
        <v>11.1379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0.92774411764705866</v>
      </c>
      <c r="E44" s="88"/>
      <c r="F44" s="89">
        <f>AVERAGE(F8:F42)</f>
        <v>6.5659294117647038</v>
      </c>
      <c r="G44" s="88"/>
      <c r="H44" s="89">
        <f>AVERAGE(H8:H42)</f>
        <v>-1.1772264705882356</v>
      </c>
      <c r="I44" s="88"/>
      <c r="J44" s="89">
        <f>AVERAGE(J8:J42)</f>
        <v>5.4123193548387087</v>
      </c>
      <c r="K44" s="88"/>
      <c r="L44" s="89">
        <f>AVERAGE(L8:L42)</f>
        <v>5.1253096774193549</v>
      </c>
      <c r="M44" s="88"/>
      <c r="N44" s="89">
        <f>AVERAGE(N8:N42)</f>
        <v>6.3859566666666643</v>
      </c>
      <c r="O44" s="88"/>
      <c r="P44" s="89">
        <f>AVERAGE(P8:P42)</f>
        <v>6.3143827586206891</v>
      </c>
      <c r="Q44" s="88"/>
      <c r="R44" s="89">
        <f>AVERAGE(R8:R42)</f>
        <v>4.4945571428571434</v>
      </c>
      <c r="S44" s="90"/>
    </row>
    <row r="45" spans="1:19" x14ac:dyDescent="0.3">
      <c r="A45" s="87" t="s">
        <v>28</v>
      </c>
      <c r="B45" s="88"/>
      <c r="C45" s="88"/>
      <c r="D45" s="89">
        <f>MIN(D8:D42)</f>
        <v>-17.064900000000002</v>
      </c>
      <c r="E45" s="88"/>
      <c r="F45" s="89">
        <f>MIN(F8:F42)</f>
        <v>-2.3683999999999998</v>
      </c>
      <c r="G45" s="88"/>
      <c r="H45" s="89">
        <f>MIN(H8:H42)</f>
        <v>-40.856400000000001</v>
      </c>
      <c r="I45" s="88"/>
      <c r="J45" s="89">
        <f>MIN(J8:J42)</f>
        <v>0</v>
      </c>
      <c r="K45" s="88"/>
      <c r="L45" s="89">
        <f>MIN(L8:L42)</f>
        <v>0</v>
      </c>
      <c r="M45" s="88"/>
      <c r="N45" s="89">
        <f>MIN(N8:N42)</f>
        <v>-12.212899999999999</v>
      </c>
      <c r="O45" s="88"/>
      <c r="P45" s="89">
        <f>MIN(P8:P42)</f>
        <v>-8.2796000000000003</v>
      </c>
      <c r="Q45" s="88"/>
      <c r="R45" s="89">
        <f>MIN(R8:R42)</f>
        <v>-22.4297</v>
      </c>
      <c r="S45" s="90"/>
    </row>
    <row r="46" spans="1:19" ht="15" thickBot="1" x14ac:dyDescent="0.35">
      <c r="A46" s="91" t="s">
        <v>29</v>
      </c>
      <c r="B46" s="92"/>
      <c r="C46" s="92"/>
      <c r="D46" s="93">
        <f>MAX(D8:D42)</f>
        <v>16.9405</v>
      </c>
      <c r="E46" s="92"/>
      <c r="F46" s="93">
        <f>MAX(F8:F42)</f>
        <v>18.896599999999999</v>
      </c>
      <c r="G46" s="92"/>
      <c r="H46" s="93">
        <f>MAX(H8:H42)</f>
        <v>18.447099999999999</v>
      </c>
      <c r="I46" s="92"/>
      <c r="J46" s="93">
        <f>MAX(J8:J42)</f>
        <v>23.8719</v>
      </c>
      <c r="K46" s="92"/>
      <c r="L46" s="93">
        <f>MAX(L8:L42)</f>
        <v>15.2104</v>
      </c>
      <c r="M46" s="92"/>
      <c r="N46" s="93">
        <f>MAX(N8:N42)</f>
        <v>9.7719000000000005</v>
      </c>
      <c r="O46" s="92"/>
      <c r="P46" s="93">
        <f>MAX(P8:P42)</f>
        <v>9.6198999999999995</v>
      </c>
      <c r="Q46" s="92"/>
      <c r="R46" s="93">
        <f>MAX(R8:R42)</f>
        <v>11.1379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44372</v>
      </c>
      <c r="C8" s="65">
        <f>VLOOKUP($A8,'Return Data'!$B$7:$R$2843,4,0)</f>
        <v>329.68</v>
      </c>
      <c r="D8" s="65">
        <f>VLOOKUP($A8,'Return Data'!$B$7:$R$2843,10,0)</f>
        <v>12.2582</v>
      </c>
      <c r="E8" s="66">
        <f t="shared" ref="E8:E36" si="0">RANK(D8,D$8:D$36,0)</f>
        <v>14</v>
      </c>
      <c r="F8" s="65">
        <f>VLOOKUP($A8,'Return Data'!$B$7:$R$2843,11,0)</f>
        <v>17.797499999999999</v>
      </c>
      <c r="G8" s="66">
        <f t="shared" ref="G8:G36" si="1">RANK(F8,F$8:F$36,0)</f>
        <v>13</v>
      </c>
      <c r="H8" s="65">
        <f>VLOOKUP($A8,'Return Data'!$B$7:$R$2843,12,0)</f>
        <v>46.609200000000001</v>
      </c>
      <c r="I8" s="66">
        <f t="shared" ref="I8:I36" si="2">RANK(H8,H$8:H$36,0)</f>
        <v>8</v>
      </c>
      <c r="J8" s="65">
        <f>VLOOKUP($A8,'Return Data'!$B$7:$R$2843,13,0)</f>
        <v>56.677100000000003</v>
      </c>
      <c r="K8" s="66">
        <f t="shared" ref="K8:K36" si="3">RANK(J8,J$8:J$36,0)</f>
        <v>9</v>
      </c>
      <c r="L8" s="65">
        <f>VLOOKUP($A8,'Return Data'!$B$7:$R$2843,17,0)</f>
        <v>17.126899999999999</v>
      </c>
      <c r="M8" s="66">
        <f t="shared" ref="M8:M36" si="4">RANK(L8,L$8:L$36,0)</f>
        <v>20</v>
      </c>
      <c r="N8" s="65">
        <f>VLOOKUP($A8,'Return Data'!$B$7:$R$2843,14,0)</f>
        <v>13.2629</v>
      </c>
      <c r="O8" s="66">
        <f t="shared" ref="O8:O26" si="5">RANK(N8,N$8:N$36,0)</f>
        <v>23</v>
      </c>
      <c r="P8" s="65">
        <f>VLOOKUP($A8,'Return Data'!$B$7:$R$2843,15,0)</f>
        <v>14.2051</v>
      </c>
      <c r="Q8" s="66">
        <f t="shared" ref="Q8:Q26" si="6">RANK(P8,P$8:P$36,0)</f>
        <v>21</v>
      </c>
      <c r="R8" s="65">
        <f>VLOOKUP($A8,'Return Data'!$B$7:$R$2843,16,0)</f>
        <v>15.063499999999999</v>
      </c>
      <c r="S8" s="67">
        <f t="shared" ref="S8:S36" si="7">RANK(R8,R$8:R$36,0)</f>
        <v>13</v>
      </c>
    </row>
    <row r="9" spans="1:20" x14ac:dyDescent="0.3">
      <c r="A9" s="63" t="s">
        <v>950</v>
      </c>
      <c r="B9" s="64">
        <f>VLOOKUP($A9,'Return Data'!$B$7:$R$2843,3,0)</f>
        <v>44372</v>
      </c>
      <c r="C9" s="65">
        <f>VLOOKUP($A9,'Return Data'!$B$7:$R$2843,4,0)</f>
        <v>46.56</v>
      </c>
      <c r="D9" s="65">
        <f>VLOOKUP($A9,'Return Data'!$B$7:$R$2843,10,0)</f>
        <v>11.735099999999999</v>
      </c>
      <c r="E9" s="66">
        <f t="shared" si="0"/>
        <v>19</v>
      </c>
      <c r="F9" s="65">
        <f>VLOOKUP($A9,'Return Data'!$B$7:$R$2843,11,0)</f>
        <v>12.382300000000001</v>
      </c>
      <c r="G9" s="66">
        <f t="shared" si="1"/>
        <v>27</v>
      </c>
      <c r="H9" s="65">
        <f>VLOOKUP($A9,'Return Data'!$B$7:$R$2843,12,0)</f>
        <v>40.877499999999998</v>
      </c>
      <c r="I9" s="66">
        <f t="shared" si="2"/>
        <v>23</v>
      </c>
      <c r="J9" s="65">
        <f>VLOOKUP($A9,'Return Data'!$B$7:$R$2843,13,0)</f>
        <v>48.8491</v>
      </c>
      <c r="K9" s="66">
        <f t="shared" si="3"/>
        <v>25</v>
      </c>
      <c r="L9" s="65">
        <f>VLOOKUP($A9,'Return Data'!$B$7:$R$2843,17,0)</f>
        <v>20.236499999999999</v>
      </c>
      <c r="M9" s="66">
        <f t="shared" si="4"/>
        <v>6</v>
      </c>
      <c r="N9" s="65">
        <f>VLOOKUP($A9,'Return Data'!$B$7:$R$2843,14,0)</f>
        <v>17.266999999999999</v>
      </c>
      <c r="O9" s="66">
        <f t="shared" si="5"/>
        <v>2</v>
      </c>
      <c r="P9" s="65">
        <f>VLOOKUP($A9,'Return Data'!$B$7:$R$2843,15,0)</f>
        <v>18.580500000000001</v>
      </c>
      <c r="Q9" s="66">
        <f t="shared" si="6"/>
        <v>2</v>
      </c>
      <c r="R9" s="65">
        <f>VLOOKUP($A9,'Return Data'!$B$7:$R$2843,16,0)</f>
        <v>17.121099999999998</v>
      </c>
      <c r="S9" s="67">
        <f t="shared" si="7"/>
        <v>3</v>
      </c>
    </row>
    <row r="10" spans="1:20" x14ac:dyDescent="0.3">
      <c r="A10" s="63" t="s">
        <v>953</v>
      </c>
      <c r="B10" s="64">
        <f>VLOOKUP($A10,'Return Data'!$B$7:$R$2843,3,0)</f>
        <v>44372</v>
      </c>
      <c r="C10" s="65">
        <f>VLOOKUP($A10,'Return Data'!$B$7:$R$2843,4,0)</f>
        <v>21.26</v>
      </c>
      <c r="D10" s="65">
        <f>VLOOKUP($A10,'Return Data'!$B$7:$R$2843,10,0)</f>
        <v>10.441599999999999</v>
      </c>
      <c r="E10" s="66">
        <f t="shared" si="0"/>
        <v>26</v>
      </c>
      <c r="F10" s="65">
        <f>VLOOKUP($A10,'Return Data'!$B$7:$R$2843,11,0)</f>
        <v>15.8583</v>
      </c>
      <c r="G10" s="66">
        <f t="shared" si="1"/>
        <v>20</v>
      </c>
      <c r="H10" s="65">
        <f>VLOOKUP($A10,'Return Data'!$B$7:$R$2843,12,0)</f>
        <v>43.648600000000002</v>
      </c>
      <c r="I10" s="66">
        <f t="shared" si="2"/>
        <v>15</v>
      </c>
      <c r="J10" s="65">
        <f>VLOOKUP($A10,'Return Data'!$B$7:$R$2843,13,0)</f>
        <v>50.780099999999997</v>
      </c>
      <c r="K10" s="66">
        <f t="shared" si="3"/>
        <v>21</v>
      </c>
      <c r="L10" s="65">
        <f>VLOOKUP($A10,'Return Data'!$B$7:$R$2843,17,0)</f>
        <v>17.355499999999999</v>
      </c>
      <c r="M10" s="66">
        <f t="shared" si="4"/>
        <v>18</v>
      </c>
      <c r="N10" s="65">
        <f>VLOOKUP($A10,'Return Data'!$B$7:$R$2843,14,0)</f>
        <v>14.198499999999999</v>
      </c>
      <c r="O10" s="66">
        <f t="shared" si="5"/>
        <v>15</v>
      </c>
      <c r="P10" s="65">
        <f>VLOOKUP($A10,'Return Data'!$B$7:$R$2843,15,0)</f>
        <v>14.7019</v>
      </c>
      <c r="Q10" s="66">
        <f t="shared" si="6"/>
        <v>15</v>
      </c>
      <c r="R10" s="65">
        <f>VLOOKUP($A10,'Return Data'!$B$7:$R$2843,16,0)</f>
        <v>12.225300000000001</v>
      </c>
      <c r="S10" s="67">
        <f t="shared" si="7"/>
        <v>26</v>
      </c>
    </row>
    <row r="11" spans="1:20" x14ac:dyDescent="0.3">
      <c r="A11" s="63" t="s">
        <v>955</v>
      </c>
      <c r="B11" s="64">
        <f>VLOOKUP($A11,'Return Data'!$B$7:$R$2843,3,0)</f>
        <v>44372</v>
      </c>
      <c r="C11" s="65">
        <f>VLOOKUP($A11,'Return Data'!$B$7:$R$2843,4,0)</f>
        <v>139.93</v>
      </c>
      <c r="D11" s="65">
        <f>VLOOKUP($A11,'Return Data'!$B$7:$R$2843,10,0)</f>
        <v>10.8444</v>
      </c>
      <c r="E11" s="66">
        <f t="shared" si="0"/>
        <v>23</v>
      </c>
      <c r="F11" s="65">
        <f>VLOOKUP($A11,'Return Data'!$B$7:$R$2843,11,0)</f>
        <v>14.6967</v>
      </c>
      <c r="G11" s="66">
        <f t="shared" si="1"/>
        <v>22</v>
      </c>
      <c r="H11" s="65">
        <f>VLOOKUP($A11,'Return Data'!$B$7:$R$2843,12,0)</f>
        <v>40.732199999999999</v>
      </c>
      <c r="I11" s="66">
        <f t="shared" si="2"/>
        <v>24</v>
      </c>
      <c r="J11" s="65">
        <f>VLOOKUP($A11,'Return Data'!$B$7:$R$2843,13,0)</f>
        <v>48.4039</v>
      </c>
      <c r="K11" s="66">
        <f t="shared" si="3"/>
        <v>26</v>
      </c>
      <c r="L11" s="65">
        <f>VLOOKUP($A11,'Return Data'!$B$7:$R$2843,17,0)</f>
        <v>19.390899999999998</v>
      </c>
      <c r="M11" s="66">
        <f t="shared" si="4"/>
        <v>8</v>
      </c>
      <c r="N11" s="65">
        <f>VLOOKUP($A11,'Return Data'!$B$7:$R$2843,14,0)</f>
        <v>16.334199999999999</v>
      </c>
      <c r="O11" s="66">
        <f t="shared" si="5"/>
        <v>5</v>
      </c>
      <c r="P11" s="65">
        <f>VLOOKUP($A11,'Return Data'!$B$7:$R$2843,15,0)</f>
        <v>15.3155</v>
      </c>
      <c r="Q11" s="66">
        <f t="shared" si="6"/>
        <v>9</v>
      </c>
      <c r="R11" s="65">
        <f>VLOOKUP($A11,'Return Data'!$B$7:$R$2843,16,0)</f>
        <v>15.9192</v>
      </c>
      <c r="S11" s="67">
        <f t="shared" si="7"/>
        <v>5</v>
      </c>
    </row>
    <row r="12" spans="1:20" x14ac:dyDescent="0.3">
      <c r="A12" s="63" t="s">
        <v>956</v>
      </c>
      <c r="B12" s="64">
        <f>VLOOKUP($A12,'Return Data'!$B$7:$R$2843,3,0)</f>
        <v>44372</v>
      </c>
      <c r="C12" s="65">
        <f>VLOOKUP($A12,'Return Data'!$B$7:$R$2843,4,0)</f>
        <v>41.76</v>
      </c>
      <c r="D12" s="65">
        <f>VLOOKUP($A12,'Return Data'!$B$7:$R$2843,10,0)</f>
        <v>11.8072</v>
      </c>
      <c r="E12" s="66">
        <f t="shared" si="0"/>
        <v>18</v>
      </c>
      <c r="F12" s="65">
        <f>VLOOKUP($A12,'Return Data'!$B$7:$R$2843,11,0)</f>
        <v>17.040400000000002</v>
      </c>
      <c r="G12" s="66">
        <f t="shared" si="1"/>
        <v>16</v>
      </c>
      <c r="H12" s="65">
        <f>VLOOKUP($A12,'Return Data'!$B$7:$R$2843,12,0)</f>
        <v>43.7027</v>
      </c>
      <c r="I12" s="66">
        <f t="shared" si="2"/>
        <v>14</v>
      </c>
      <c r="J12" s="65">
        <f>VLOOKUP($A12,'Return Data'!$B$7:$R$2843,13,0)</f>
        <v>54.209699999999998</v>
      </c>
      <c r="K12" s="66">
        <f t="shared" si="3"/>
        <v>15</v>
      </c>
      <c r="L12" s="65">
        <f>VLOOKUP($A12,'Return Data'!$B$7:$R$2843,17,0)</f>
        <v>24.282</v>
      </c>
      <c r="M12" s="66">
        <f t="shared" si="4"/>
        <v>1</v>
      </c>
      <c r="N12" s="65">
        <f>VLOOKUP($A12,'Return Data'!$B$7:$R$2843,14,0)</f>
        <v>19.6294</v>
      </c>
      <c r="O12" s="66">
        <f t="shared" si="5"/>
        <v>1</v>
      </c>
      <c r="P12" s="65">
        <f>VLOOKUP($A12,'Return Data'!$B$7:$R$2843,15,0)</f>
        <v>18.9495</v>
      </c>
      <c r="Q12" s="66">
        <f t="shared" si="6"/>
        <v>1</v>
      </c>
      <c r="R12" s="65">
        <f>VLOOKUP($A12,'Return Data'!$B$7:$R$2843,16,0)</f>
        <v>15.809200000000001</v>
      </c>
      <c r="S12" s="67">
        <f t="shared" si="7"/>
        <v>6</v>
      </c>
    </row>
    <row r="13" spans="1:20" x14ac:dyDescent="0.3">
      <c r="A13" s="63" t="s">
        <v>958</v>
      </c>
      <c r="B13" s="64">
        <f>VLOOKUP($A13,'Return Data'!$B$7:$R$2843,3,0)</f>
        <v>44372</v>
      </c>
      <c r="C13" s="65">
        <f>VLOOKUP($A13,'Return Data'!$B$7:$R$2843,4,0)</f>
        <v>292.012</v>
      </c>
      <c r="D13" s="65">
        <f>VLOOKUP($A13,'Return Data'!$B$7:$R$2843,10,0)</f>
        <v>12.368499999999999</v>
      </c>
      <c r="E13" s="66">
        <f t="shared" si="0"/>
        <v>11</v>
      </c>
      <c r="F13" s="65">
        <f>VLOOKUP($A13,'Return Data'!$B$7:$R$2843,11,0)</f>
        <v>16.229700000000001</v>
      </c>
      <c r="G13" s="66">
        <f t="shared" si="1"/>
        <v>18</v>
      </c>
      <c r="H13" s="65">
        <f>VLOOKUP($A13,'Return Data'!$B$7:$R$2843,12,0)</f>
        <v>42.296300000000002</v>
      </c>
      <c r="I13" s="66">
        <f t="shared" si="2"/>
        <v>20</v>
      </c>
      <c r="J13" s="65">
        <f>VLOOKUP($A13,'Return Data'!$B$7:$R$2843,13,0)</f>
        <v>51.460099999999997</v>
      </c>
      <c r="K13" s="66">
        <f t="shared" si="3"/>
        <v>20</v>
      </c>
      <c r="L13" s="65">
        <f>VLOOKUP($A13,'Return Data'!$B$7:$R$2843,17,0)</f>
        <v>15.262499999999999</v>
      </c>
      <c r="M13" s="66">
        <f t="shared" si="4"/>
        <v>24</v>
      </c>
      <c r="N13" s="65">
        <f>VLOOKUP($A13,'Return Data'!$B$7:$R$2843,14,0)</f>
        <v>12.1183</v>
      </c>
      <c r="O13" s="66">
        <f t="shared" si="5"/>
        <v>26</v>
      </c>
      <c r="P13" s="65">
        <f>VLOOKUP($A13,'Return Data'!$B$7:$R$2843,15,0)</f>
        <v>13.141</v>
      </c>
      <c r="Q13" s="66">
        <f t="shared" si="6"/>
        <v>25</v>
      </c>
      <c r="R13" s="65">
        <f>VLOOKUP($A13,'Return Data'!$B$7:$R$2843,16,0)</f>
        <v>12.0542</v>
      </c>
      <c r="S13" s="67">
        <f t="shared" si="7"/>
        <v>27</v>
      </c>
    </row>
    <row r="14" spans="1:20" x14ac:dyDescent="0.3">
      <c r="A14" s="63" t="s">
        <v>961</v>
      </c>
      <c r="B14" s="64">
        <f>VLOOKUP($A14,'Return Data'!$B$7:$R$2843,3,0)</f>
        <v>44372</v>
      </c>
      <c r="C14" s="65">
        <f>VLOOKUP($A14,'Return Data'!$B$7:$R$2843,4,0)</f>
        <v>53.61</v>
      </c>
      <c r="D14" s="65">
        <f>VLOOKUP($A14,'Return Data'!$B$7:$R$2843,10,0)</f>
        <v>11.062799999999999</v>
      </c>
      <c r="E14" s="66">
        <f t="shared" si="0"/>
        <v>22</v>
      </c>
      <c r="F14" s="65">
        <f>VLOOKUP($A14,'Return Data'!$B$7:$R$2843,11,0)</f>
        <v>15.067600000000001</v>
      </c>
      <c r="G14" s="66">
        <f t="shared" si="1"/>
        <v>21</v>
      </c>
      <c r="H14" s="65">
        <f>VLOOKUP($A14,'Return Data'!$B$7:$R$2843,12,0)</f>
        <v>41.6006</v>
      </c>
      <c r="I14" s="66">
        <f t="shared" si="2"/>
        <v>21</v>
      </c>
      <c r="J14" s="65">
        <f>VLOOKUP($A14,'Return Data'!$B$7:$R$2843,13,0)</f>
        <v>53.8307</v>
      </c>
      <c r="K14" s="66">
        <f t="shared" si="3"/>
        <v>16</v>
      </c>
      <c r="L14" s="65">
        <f>VLOOKUP($A14,'Return Data'!$B$7:$R$2843,17,0)</f>
        <v>18.889399999999998</v>
      </c>
      <c r="M14" s="66">
        <f t="shared" si="4"/>
        <v>9</v>
      </c>
      <c r="N14" s="65">
        <f>VLOOKUP($A14,'Return Data'!$B$7:$R$2843,14,0)</f>
        <v>14.649900000000001</v>
      </c>
      <c r="O14" s="66">
        <f t="shared" si="5"/>
        <v>10</v>
      </c>
      <c r="P14" s="65">
        <f>VLOOKUP($A14,'Return Data'!$B$7:$R$2843,15,0)</f>
        <v>15.985200000000001</v>
      </c>
      <c r="Q14" s="66">
        <f t="shared" si="6"/>
        <v>4</v>
      </c>
      <c r="R14" s="65">
        <f>VLOOKUP($A14,'Return Data'!$B$7:$R$2843,16,0)</f>
        <v>15.0701</v>
      </c>
      <c r="S14" s="67">
        <f t="shared" si="7"/>
        <v>12</v>
      </c>
    </row>
    <row r="15" spans="1:20" x14ac:dyDescent="0.3">
      <c r="A15" s="63" t="s">
        <v>963</v>
      </c>
      <c r="B15" s="64">
        <f>VLOOKUP($A15,'Return Data'!$B$7:$R$2843,3,0)</f>
        <v>44372</v>
      </c>
      <c r="C15" s="65">
        <f>VLOOKUP($A15,'Return Data'!$B$7:$R$2843,4,0)</f>
        <v>705.05539999999996</v>
      </c>
      <c r="D15" s="65">
        <f>VLOOKUP($A15,'Return Data'!$B$7:$R$2843,10,0)</f>
        <v>12.7829</v>
      </c>
      <c r="E15" s="66">
        <f t="shared" si="0"/>
        <v>7</v>
      </c>
      <c r="F15" s="65">
        <f>VLOOKUP($A15,'Return Data'!$B$7:$R$2843,11,0)</f>
        <v>25.636900000000001</v>
      </c>
      <c r="G15" s="66">
        <f t="shared" si="1"/>
        <v>1</v>
      </c>
      <c r="H15" s="65">
        <f>VLOOKUP($A15,'Return Data'!$B$7:$R$2843,12,0)</f>
        <v>61.8735</v>
      </c>
      <c r="I15" s="66">
        <f t="shared" si="2"/>
        <v>1</v>
      </c>
      <c r="J15" s="65">
        <f>VLOOKUP($A15,'Return Data'!$B$7:$R$2843,13,0)</f>
        <v>62.781199999999998</v>
      </c>
      <c r="K15" s="66">
        <f t="shared" si="3"/>
        <v>1</v>
      </c>
      <c r="L15" s="65">
        <f>VLOOKUP($A15,'Return Data'!$B$7:$R$2843,17,0)</f>
        <v>19.8139</v>
      </c>
      <c r="M15" s="66">
        <f t="shared" si="4"/>
        <v>7</v>
      </c>
      <c r="N15" s="65">
        <f>VLOOKUP($A15,'Return Data'!$B$7:$R$2843,14,0)</f>
        <v>14.2226</v>
      </c>
      <c r="O15" s="66">
        <f t="shared" si="5"/>
        <v>14</v>
      </c>
      <c r="P15" s="65">
        <f>VLOOKUP($A15,'Return Data'!$B$7:$R$2843,15,0)</f>
        <v>13.489699999999999</v>
      </c>
      <c r="Q15" s="66">
        <f t="shared" si="6"/>
        <v>24</v>
      </c>
      <c r="R15" s="65">
        <f>VLOOKUP($A15,'Return Data'!$B$7:$R$2843,16,0)</f>
        <v>13.6351</v>
      </c>
      <c r="S15" s="67">
        <f t="shared" si="7"/>
        <v>20</v>
      </c>
    </row>
    <row r="16" spans="1:20" x14ac:dyDescent="0.3">
      <c r="A16" s="63" t="s">
        <v>965</v>
      </c>
      <c r="B16" s="64">
        <f>VLOOKUP($A16,'Return Data'!$B$7:$R$2843,3,0)</f>
        <v>44372</v>
      </c>
      <c r="C16" s="65">
        <f>VLOOKUP($A16,'Return Data'!$B$7:$R$2843,4,0)</f>
        <v>664.60500000000002</v>
      </c>
      <c r="D16" s="65">
        <f>VLOOKUP($A16,'Return Data'!$B$7:$R$2843,10,0)</f>
        <v>12.198399999999999</v>
      </c>
      <c r="E16" s="66">
        <f t="shared" si="0"/>
        <v>16</v>
      </c>
      <c r="F16" s="65">
        <f>VLOOKUP($A16,'Return Data'!$B$7:$R$2843,11,0)</f>
        <v>20.8201</v>
      </c>
      <c r="G16" s="66">
        <f t="shared" si="1"/>
        <v>5</v>
      </c>
      <c r="H16" s="65">
        <f>VLOOKUP($A16,'Return Data'!$B$7:$R$2843,12,0)</f>
        <v>51.511099999999999</v>
      </c>
      <c r="I16" s="66">
        <f t="shared" si="2"/>
        <v>4</v>
      </c>
      <c r="J16" s="65">
        <f>VLOOKUP($A16,'Return Data'!$B$7:$R$2843,13,0)</f>
        <v>55.5458</v>
      </c>
      <c r="K16" s="66">
        <f t="shared" si="3"/>
        <v>12</v>
      </c>
      <c r="L16" s="65">
        <f>VLOOKUP($A16,'Return Data'!$B$7:$R$2843,17,0)</f>
        <v>11.1371</v>
      </c>
      <c r="M16" s="66">
        <f t="shared" si="4"/>
        <v>29</v>
      </c>
      <c r="N16" s="65">
        <f>VLOOKUP($A16,'Return Data'!$B$7:$R$2843,14,0)</f>
        <v>13.3269</v>
      </c>
      <c r="O16" s="66">
        <f t="shared" si="5"/>
        <v>22</v>
      </c>
      <c r="P16" s="65">
        <f>VLOOKUP($A16,'Return Data'!$B$7:$R$2843,15,0)</f>
        <v>14.5974</v>
      </c>
      <c r="Q16" s="66">
        <f t="shared" si="6"/>
        <v>17</v>
      </c>
      <c r="R16" s="65">
        <f>VLOOKUP($A16,'Return Data'!$B$7:$R$2843,16,0)</f>
        <v>13.5372</v>
      </c>
      <c r="S16" s="67">
        <f t="shared" si="7"/>
        <v>21</v>
      </c>
    </row>
    <row r="17" spans="1:19" x14ac:dyDescent="0.3">
      <c r="A17" s="63" t="s">
        <v>967</v>
      </c>
      <c r="B17" s="64">
        <f>VLOOKUP($A17,'Return Data'!$B$7:$R$2843,3,0)</f>
        <v>44372</v>
      </c>
      <c r="C17" s="65">
        <f>VLOOKUP($A17,'Return Data'!$B$7:$R$2843,4,0)</f>
        <v>312.6979</v>
      </c>
      <c r="D17" s="65">
        <f>VLOOKUP($A17,'Return Data'!$B$7:$R$2843,10,0)</f>
        <v>10.527699999999999</v>
      </c>
      <c r="E17" s="66">
        <f t="shared" si="0"/>
        <v>25</v>
      </c>
      <c r="F17" s="65">
        <f>VLOOKUP($A17,'Return Data'!$B$7:$R$2843,11,0)</f>
        <v>14.329700000000001</v>
      </c>
      <c r="G17" s="66">
        <f t="shared" si="1"/>
        <v>24</v>
      </c>
      <c r="H17" s="65">
        <f>VLOOKUP($A17,'Return Data'!$B$7:$R$2843,12,0)</f>
        <v>43.398200000000003</v>
      </c>
      <c r="I17" s="66">
        <f t="shared" si="2"/>
        <v>16</v>
      </c>
      <c r="J17" s="65">
        <f>VLOOKUP($A17,'Return Data'!$B$7:$R$2843,13,0)</f>
        <v>52.0428</v>
      </c>
      <c r="K17" s="66">
        <f t="shared" si="3"/>
        <v>19</v>
      </c>
      <c r="L17" s="65">
        <f>VLOOKUP($A17,'Return Data'!$B$7:$R$2843,17,0)</f>
        <v>18.040199999999999</v>
      </c>
      <c r="M17" s="66">
        <f t="shared" si="4"/>
        <v>12</v>
      </c>
      <c r="N17" s="65">
        <f>VLOOKUP($A17,'Return Data'!$B$7:$R$2843,14,0)</f>
        <v>14.097899999999999</v>
      </c>
      <c r="O17" s="66">
        <f t="shared" si="5"/>
        <v>17</v>
      </c>
      <c r="P17" s="65">
        <f>VLOOKUP($A17,'Return Data'!$B$7:$R$2843,15,0)</f>
        <v>15.449</v>
      </c>
      <c r="Q17" s="66">
        <f t="shared" si="6"/>
        <v>8</v>
      </c>
      <c r="R17" s="65">
        <f>VLOOKUP($A17,'Return Data'!$B$7:$R$2843,16,0)</f>
        <v>13.447699999999999</v>
      </c>
      <c r="S17" s="67">
        <f t="shared" si="7"/>
        <v>22</v>
      </c>
    </row>
    <row r="18" spans="1:19" x14ac:dyDescent="0.3">
      <c r="A18" s="63" t="s">
        <v>969</v>
      </c>
      <c r="B18" s="64">
        <f>VLOOKUP($A18,'Return Data'!$B$7:$R$2843,3,0)</f>
        <v>44372</v>
      </c>
      <c r="C18" s="65">
        <f>VLOOKUP($A18,'Return Data'!$B$7:$R$2843,4,0)</f>
        <v>62.52</v>
      </c>
      <c r="D18" s="65">
        <f>VLOOKUP($A18,'Return Data'!$B$7:$R$2843,10,0)</f>
        <v>11.2852</v>
      </c>
      <c r="E18" s="66">
        <f t="shared" si="0"/>
        <v>21</v>
      </c>
      <c r="F18" s="65">
        <f>VLOOKUP($A18,'Return Data'!$B$7:$R$2843,11,0)</f>
        <v>17.9178</v>
      </c>
      <c r="G18" s="66">
        <f t="shared" si="1"/>
        <v>11</v>
      </c>
      <c r="H18" s="65">
        <f>VLOOKUP($A18,'Return Data'!$B$7:$R$2843,12,0)</f>
        <v>45.530700000000003</v>
      </c>
      <c r="I18" s="66">
        <f t="shared" si="2"/>
        <v>10</v>
      </c>
      <c r="J18" s="65">
        <f>VLOOKUP($A18,'Return Data'!$B$7:$R$2843,13,0)</f>
        <v>54.4848</v>
      </c>
      <c r="K18" s="66">
        <f t="shared" si="3"/>
        <v>14</v>
      </c>
      <c r="L18" s="65">
        <f>VLOOKUP($A18,'Return Data'!$B$7:$R$2843,17,0)</f>
        <v>17.1951</v>
      </c>
      <c r="M18" s="66">
        <f t="shared" si="4"/>
        <v>19</v>
      </c>
      <c r="N18" s="65">
        <f>VLOOKUP($A18,'Return Data'!$B$7:$R$2843,14,0)</f>
        <v>14.320499999999999</v>
      </c>
      <c r="O18" s="66">
        <f t="shared" si="5"/>
        <v>12</v>
      </c>
      <c r="P18" s="65">
        <f>VLOOKUP($A18,'Return Data'!$B$7:$R$2843,15,0)</f>
        <v>15.708</v>
      </c>
      <c r="Q18" s="66">
        <f t="shared" si="6"/>
        <v>6</v>
      </c>
      <c r="R18" s="65">
        <f>VLOOKUP($A18,'Return Data'!$B$7:$R$2843,16,0)</f>
        <v>15.3957</v>
      </c>
      <c r="S18" s="67">
        <f t="shared" si="7"/>
        <v>9</v>
      </c>
    </row>
    <row r="19" spans="1:19" x14ac:dyDescent="0.3">
      <c r="A19" s="63" t="s">
        <v>971</v>
      </c>
      <c r="B19" s="64">
        <f>VLOOKUP($A19,'Return Data'!$B$7:$R$2843,3,0)</f>
        <v>44372</v>
      </c>
      <c r="C19" s="65">
        <f>VLOOKUP($A19,'Return Data'!$B$7:$R$2843,4,0)</f>
        <v>38.549999999999997</v>
      </c>
      <c r="D19" s="65">
        <f>VLOOKUP($A19,'Return Data'!$B$7:$R$2843,10,0)</f>
        <v>14.0533</v>
      </c>
      <c r="E19" s="66">
        <f t="shared" si="0"/>
        <v>1</v>
      </c>
      <c r="F19" s="65">
        <f>VLOOKUP($A19,'Return Data'!$B$7:$R$2843,11,0)</f>
        <v>19.460799999999999</v>
      </c>
      <c r="G19" s="66">
        <f t="shared" si="1"/>
        <v>6</v>
      </c>
      <c r="H19" s="65">
        <f>VLOOKUP($A19,'Return Data'!$B$7:$R$2843,12,0)</f>
        <v>46.299799999999998</v>
      </c>
      <c r="I19" s="66">
        <f t="shared" si="2"/>
        <v>9</v>
      </c>
      <c r="J19" s="65">
        <f>VLOOKUP($A19,'Return Data'!$B$7:$R$2843,13,0)</f>
        <v>56.516399999999997</v>
      </c>
      <c r="K19" s="66">
        <f t="shared" si="3"/>
        <v>11</v>
      </c>
      <c r="L19" s="65">
        <f>VLOOKUP($A19,'Return Data'!$B$7:$R$2843,17,0)</f>
        <v>21.709700000000002</v>
      </c>
      <c r="M19" s="66">
        <f t="shared" si="4"/>
        <v>2</v>
      </c>
      <c r="N19" s="65">
        <f>VLOOKUP($A19,'Return Data'!$B$7:$R$2843,14,0)</f>
        <v>16.184200000000001</v>
      </c>
      <c r="O19" s="66">
        <f t="shared" si="5"/>
        <v>6</v>
      </c>
      <c r="P19" s="65">
        <f>VLOOKUP($A19,'Return Data'!$B$7:$R$2843,15,0)</f>
        <v>14.846500000000001</v>
      </c>
      <c r="Q19" s="66">
        <f t="shared" si="6"/>
        <v>14</v>
      </c>
      <c r="R19" s="65">
        <f>VLOOKUP($A19,'Return Data'!$B$7:$R$2843,16,0)</f>
        <v>14.5884</v>
      </c>
      <c r="S19" s="67">
        <f t="shared" si="7"/>
        <v>15</v>
      </c>
    </row>
    <row r="20" spans="1:19" x14ac:dyDescent="0.3">
      <c r="A20" s="63" t="s">
        <v>972</v>
      </c>
      <c r="B20" s="64">
        <f>VLOOKUP($A20,'Return Data'!$B$7:$R$2843,3,0)</f>
        <v>44372</v>
      </c>
      <c r="C20" s="65">
        <f>VLOOKUP($A20,'Return Data'!$B$7:$R$2843,4,0)</f>
        <v>48.87</v>
      </c>
      <c r="D20" s="65">
        <f>VLOOKUP($A20,'Return Data'!$B$7:$R$2843,10,0)</f>
        <v>10.5406</v>
      </c>
      <c r="E20" s="66">
        <f t="shared" si="0"/>
        <v>24</v>
      </c>
      <c r="F20" s="65">
        <f>VLOOKUP($A20,'Return Data'!$B$7:$R$2843,11,0)</f>
        <v>14.6107</v>
      </c>
      <c r="G20" s="66">
        <f t="shared" si="1"/>
        <v>23</v>
      </c>
      <c r="H20" s="65">
        <f>VLOOKUP($A20,'Return Data'!$B$7:$R$2843,12,0)</f>
        <v>36.052300000000002</v>
      </c>
      <c r="I20" s="66">
        <f t="shared" si="2"/>
        <v>28</v>
      </c>
      <c r="J20" s="65">
        <f>VLOOKUP($A20,'Return Data'!$B$7:$R$2843,13,0)</f>
        <v>50.092100000000002</v>
      </c>
      <c r="K20" s="66">
        <f t="shared" si="3"/>
        <v>22</v>
      </c>
      <c r="L20" s="65">
        <f>VLOOKUP($A20,'Return Data'!$B$7:$R$2843,17,0)</f>
        <v>17.7852</v>
      </c>
      <c r="M20" s="66">
        <f t="shared" si="4"/>
        <v>15</v>
      </c>
      <c r="N20" s="65">
        <f>VLOOKUP($A20,'Return Data'!$B$7:$R$2843,14,0)</f>
        <v>13.3963</v>
      </c>
      <c r="O20" s="66">
        <f t="shared" si="5"/>
        <v>21</v>
      </c>
      <c r="P20" s="65">
        <f>VLOOKUP($A20,'Return Data'!$B$7:$R$2843,15,0)</f>
        <v>15.1518</v>
      </c>
      <c r="Q20" s="66">
        <f t="shared" si="6"/>
        <v>11</v>
      </c>
      <c r="R20" s="65">
        <f>VLOOKUP($A20,'Return Data'!$B$7:$R$2843,16,0)</f>
        <v>13.092499999999999</v>
      </c>
      <c r="S20" s="67">
        <f t="shared" si="7"/>
        <v>23</v>
      </c>
    </row>
    <row r="21" spans="1:19" x14ac:dyDescent="0.3">
      <c r="A21" s="63" t="s">
        <v>975</v>
      </c>
      <c r="B21" s="64">
        <f>VLOOKUP($A21,'Return Data'!$B$7:$R$2843,3,0)</f>
        <v>44372</v>
      </c>
      <c r="C21" s="65">
        <f>VLOOKUP($A21,'Return Data'!$B$7:$R$2843,4,0)</f>
        <v>30.07</v>
      </c>
      <c r="D21" s="65">
        <f>VLOOKUP($A21,'Return Data'!$B$7:$R$2843,10,0)</f>
        <v>9.8247</v>
      </c>
      <c r="E21" s="66">
        <f t="shared" si="0"/>
        <v>28</v>
      </c>
      <c r="F21" s="65">
        <f>VLOOKUP($A21,'Return Data'!$B$7:$R$2843,11,0)</f>
        <v>10.4702</v>
      </c>
      <c r="G21" s="66">
        <f t="shared" si="1"/>
        <v>29</v>
      </c>
      <c r="H21" s="65">
        <f>VLOOKUP($A21,'Return Data'!$B$7:$R$2843,12,0)</f>
        <v>36.806199999999997</v>
      </c>
      <c r="I21" s="66">
        <f t="shared" si="2"/>
        <v>27</v>
      </c>
      <c r="J21" s="65">
        <f>VLOOKUP($A21,'Return Data'!$B$7:$R$2843,13,0)</f>
        <v>45.265700000000002</v>
      </c>
      <c r="K21" s="66">
        <f t="shared" si="3"/>
        <v>28</v>
      </c>
      <c r="L21" s="65">
        <f>VLOOKUP($A21,'Return Data'!$B$7:$R$2843,17,0)</f>
        <v>11.8932</v>
      </c>
      <c r="M21" s="66">
        <f t="shared" si="4"/>
        <v>28</v>
      </c>
      <c r="N21" s="65">
        <f>VLOOKUP($A21,'Return Data'!$B$7:$R$2843,14,0)</f>
        <v>11.476000000000001</v>
      </c>
      <c r="O21" s="66">
        <f t="shared" si="5"/>
        <v>27</v>
      </c>
      <c r="P21" s="65">
        <f>VLOOKUP($A21,'Return Data'!$B$7:$R$2843,15,0)</f>
        <v>14.0091</v>
      </c>
      <c r="Q21" s="66">
        <f t="shared" si="6"/>
        <v>23</v>
      </c>
      <c r="R21" s="65">
        <f>VLOOKUP($A21,'Return Data'!$B$7:$R$2843,16,0)</f>
        <v>12.938000000000001</v>
      </c>
      <c r="S21" s="67">
        <f t="shared" si="7"/>
        <v>24</v>
      </c>
    </row>
    <row r="22" spans="1:19" x14ac:dyDescent="0.3">
      <c r="A22" s="63" t="s">
        <v>977</v>
      </c>
      <c r="B22" s="64">
        <f>VLOOKUP($A22,'Return Data'!$B$7:$R$2843,3,0)</f>
        <v>44372</v>
      </c>
      <c r="C22" s="65">
        <f>VLOOKUP($A22,'Return Data'!$B$7:$R$2843,4,0)</f>
        <v>44.22</v>
      </c>
      <c r="D22" s="65">
        <f>VLOOKUP($A22,'Return Data'!$B$7:$R$2843,10,0)</f>
        <v>13.4428</v>
      </c>
      <c r="E22" s="66">
        <f t="shared" si="0"/>
        <v>4</v>
      </c>
      <c r="F22" s="65">
        <f>VLOOKUP($A22,'Return Data'!$B$7:$R$2843,11,0)</f>
        <v>17.139099999999999</v>
      </c>
      <c r="G22" s="66">
        <f t="shared" si="1"/>
        <v>15</v>
      </c>
      <c r="H22" s="65">
        <f>VLOOKUP($A22,'Return Data'!$B$7:$R$2843,12,0)</f>
        <v>38.1875</v>
      </c>
      <c r="I22" s="66">
        <f t="shared" si="2"/>
        <v>25</v>
      </c>
      <c r="J22" s="65">
        <f>VLOOKUP($A22,'Return Data'!$B$7:$R$2843,13,0)</f>
        <v>49.543500000000002</v>
      </c>
      <c r="K22" s="66">
        <f t="shared" si="3"/>
        <v>23</v>
      </c>
      <c r="L22" s="65">
        <f>VLOOKUP($A22,'Return Data'!$B$7:$R$2843,17,0)</f>
        <v>17.766300000000001</v>
      </c>
      <c r="M22" s="66">
        <f t="shared" si="4"/>
        <v>16</v>
      </c>
      <c r="N22" s="65">
        <f>VLOOKUP($A22,'Return Data'!$B$7:$R$2843,14,0)</f>
        <v>13.805400000000001</v>
      </c>
      <c r="O22" s="66">
        <f t="shared" si="5"/>
        <v>19</v>
      </c>
      <c r="P22" s="65">
        <f>VLOOKUP($A22,'Return Data'!$B$7:$R$2843,15,0)</f>
        <v>14.935600000000001</v>
      </c>
      <c r="Q22" s="66">
        <f t="shared" si="6"/>
        <v>13</v>
      </c>
      <c r="R22" s="65">
        <f>VLOOKUP($A22,'Return Data'!$B$7:$R$2843,16,0)</f>
        <v>15.5001</v>
      </c>
      <c r="S22" s="67">
        <f t="shared" si="7"/>
        <v>7</v>
      </c>
    </row>
    <row r="23" spans="1:19" x14ac:dyDescent="0.3">
      <c r="A23" s="63" t="s">
        <v>979</v>
      </c>
      <c r="B23" s="64">
        <f>VLOOKUP($A23,'Return Data'!$B$7:$R$2843,3,0)</f>
        <v>44372</v>
      </c>
      <c r="C23" s="65">
        <f>VLOOKUP($A23,'Return Data'!$B$7:$R$2843,4,0)</f>
        <v>96.902299999999997</v>
      </c>
      <c r="D23" s="65">
        <f>VLOOKUP($A23,'Return Data'!$B$7:$R$2843,10,0)</f>
        <v>8.891</v>
      </c>
      <c r="E23" s="66">
        <f t="shared" si="0"/>
        <v>29</v>
      </c>
      <c r="F23" s="65">
        <f>VLOOKUP($A23,'Return Data'!$B$7:$R$2843,11,0)</f>
        <v>11.742599999999999</v>
      </c>
      <c r="G23" s="66">
        <f t="shared" si="1"/>
        <v>28</v>
      </c>
      <c r="H23" s="65">
        <f>VLOOKUP($A23,'Return Data'!$B$7:$R$2843,12,0)</f>
        <v>29.625</v>
      </c>
      <c r="I23" s="66">
        <f t="shared" si="2"/>
        <v>29</v>
      </c>
      <c r="J23" s="65">
        <f>VLOOKUP($A23,'Return Data'!$B$7:$R$2843,13,0)</f>
        <v>36.548999999999999</v>
      </c>
      <c r="K23" s="66">
        <f t="shared" si="3"/>
        <v>29</v>
      </c>
      <c r="L23" s="65">
        <f>VLOOKUP($A23,'Return Data'!$B$7:$R$2843,17,0)</f>
        <v>16.284800000000001</v>
      </c>
      <c r="M23" s="66">
        <f t="shared" si="4"/>
        <v>22</v>
      </c>
      <c r="N23" s="65">
        <f>VLOOKUP($A23,'Return Data'!$B$7:$R$2843,14,0)</f>
        <v>12.214700000000001</v>
      </c>
      <c r="O23" s="66">
        <f t="shared" si="5"/>
        <v>25</v>
      </c>
      <c r="P23" s="65">
        <f>VLOOKUP($A23,'Return Data'!$B$7:$R$2843,15,0)</f>
        <v>11.920999999999999</v>
      </c>
      <c r="Q23" s="66">
        <f t="shared" si="6"/>
        <v>26</v>
      </c>
      <c r="R23" s="65">
        <f>VLOOKUP($A23,'Return Data'!$B$7:$R$2843,16,0)</f>
        <v>12.307399999999999</v>
      </c>
      <c r="S23" s="67">
        <f t="shared" si="7"/>
        <v>25</v>
      </c>
    </row>
    <row r="24" spans="1:19" x14ac:dyDescent="0.3">
      <c r="A24" s="63" t="s">
        <v>1910</v>
      </c>
      <c r="B24" s="64">
        <f>VLOOKUP($A24,'Return Data'!$B$7:$R$2843,3,0)</f>
        <v>44372</v>
      </c>
      <c r="C24" s="65">
        <f>VLOOKUP($A24,'Return Data'!$B$7:$R$2843,4,0)</f>
        <v>374.47899999999998</v>
      </c>
      <c r="D24" s="65">
        <f>VLOOKUP($A24,'Return Data'!$B$7:$R$2843,10,0)</f>
        <v>12.199400000000001</v>
      </c>
      <c r="E24" s="66">
        <f t="shared" si="0"/>
        <v>15</v>
      </c>
      <c r="F24" s="65">
        <f>VLOOKUP($A24,'Return Data'!$B$7:$R$2843,11,0)</f>
        <v>19.052299999999999</v>
      </c>
      <c r="G24" s="66">
        <f t="shared" si="1"/>
        <v>7</v>
      </c>
      <c r="H24" s="65">
        <f>VLOOKUP($A24,'Return Data'!$B$7:$R$2843,12,0)</f>
        <v>45.362099999999998</v>
      </c>
      <c r="I24" s="66">
        <f t="shared" si="2"/>
        <v>12</v>
      </c>
      <c r="J24" s="65">
        <f>VLOOKUP($A24,'Return Data'!$B$7:$R$2843,13,0)</f>
        <v>59.009</v>
      </c>
      <c r="K24" s="66">
        <f t="shared" si="3"/>
        <v>5</v>
      </c>
      <c r="L24" s="65">
        <f>VLOOKUP($A24,'Return Data'!$B$7:$R$2843,17,0)</f>
        <v>21.4955</v>
      </c>
      <c r="M24" s="66">
        <f t="shared" si="4"/>
        <v>3</v>
      </c>
      <c r="N24" s="65">
        <f>VLOOKUP($A24,'Return Data'!$B$7:$R$2843,14,0)</f>
        <v>16.797999999999998</v>
      </c>
      <c r="O24" s="66">
        <f t="shared" si="5"/>
        <v>3</v>
      </c>
      <c r="P24" s="65">
        <f>VLOOKUP($A24,'Return Data'!$B$7:$R$2843,15,0)</f>
        <v>15.8149</v>
      </c>
      <c r="Q24" s="66">
        <f t="shared" si="6"/>
        <v>5</v>
      </c>
      <c r="R24" s="65">
        <f>VLOOKUP($A24,'Return Data'!$B$7:$R$2843,16,0)</f>
        <v>15.3965</v>
      </c>
      <c r="S24" s="67">
        <f t="shared" si="7"/>
        <v>8</v>
      </c>
    </row>
    <row r="25" spans="1:19" x14ac:dyDescent="0.3">
      <c r="A25" s="63" t="s">
        <v>980</v>
      </c>
      <c r="B25" s="64">
        <f>VLOOKUP($A25,'Return Data'!$B$7:$R$2843,3,0)</f>
        <v>44372</v>
      </c>
      <c r="C25" s="65">
        <f>VLOOKUP($A25,'Return Data'!$B$7:$R$2843,4,0)</f>
        <v>39.758000000000003</v>
      </c>
      <c r="D25" s="65">
        <f>VLOOKUP($A25,'Return Data'!$B$7:$R$2843,10,0)</f>
        <v>11.991199999999999</v>
      </c>
      <c r="E25" s="66">
        <f t="shared" si="0"/>
        <v>17</v>
      </c>
      <c r="F25" s="65">
        <f>VLOOKUP($A25,'Return Data'!$B$7:$R$2843,11,0)</f>
        <v>16.588999999999999</v>
      </c>
      <c r="G25" s="66">
        <f t="shared" si="1"/>
        <v>17</v>
      </c>
      <c r="H25" s="65">
        <f>VLOOKUP($A25,'Return Data'!$B$7:$R$2843,12,0)</f>
        <v>41.140999999999998</v>
      </c>
      <c r="I25" s="66">
        <f t="shared" si="2"/>
        <v>22</v>
      </c>
      <c r="J25" s="65">
        <f>VLOOKUP($A25,'Return Data'!$B$7:$R$2843,13,0)</f>
        <v>52.469700000000003</v>
      </c>
      <c r="K25" s="66">
        <f t="shared" si="3"/>
        <v>18</v>
      </c>
      <c r="L25" s="65">
        <f>VLOOKUP($A25,'Return Data'!$B$7:$R$2843,17,0)</f>
        <v>16.270900000000001</v>
      </c>
      <c r="M25" s="66">
        <f t="shared" si="4"/>
        <v>23</v>
      </c>
      <c r="N25" s="65">
        <f>VLOOKUP($A25,'Return Data'!$B$7:$R$2843,14,0)</f>
        <v>14.0749</v>
      </c>
      <c r="O25" s="66">
        <f t="shared" si="5"/>
        <v>18</v>
      </c>
      <c r="P25" s="65">
        <f>VLOOKUP($A25,'Return Data'!$B$7:$R$2843,15,0)</f>
        <v>14.1989</v>
      </c>
      <c r="Q25" s="66">
        <f t="shared" si="6"/>
        <v>22</v>
      </c>
      <c r="R25" s="65">
        <f>VLOOKUP($A25,'Return Data'!$B$7:$R$2843,16,0)</f>
        <v>14.1099</v>
      </c>
      <c r="S25" s="67">
        <f t="shared" si="7"/>
        <v>16</v>
      </c>
    </row>
    <row r="26" spans="1:19" x14ac:dyDescent="0.3">
      <c r="A26" s="63" t="s">
        <v>983</v>
      </c>
      <c r="B26" s="64">
        <f>VLOOKUP($A26,'Return Data'!$B$7:$R$2843,3,0)</f>
        <v>44372</v>
      </c>
      <c r="C26" s="65">
        <f>VLOOKUP($A26,'Return Data'!$B$7:$R$2843,4,0)</f>
        <v>39.987400000000001</v>
      </c>
      <c r="D26" s="65">
        <f>VLOOKUP($A26,'Return Data'!$B$7:$R$2843,10,0)</f>
        <v>12.3674</v>
      </c>
      <c r="E26" s="66">
        <f t="shared" si="0"/>
        <v>12</v>
      </c>
      <c r="F26" s="65">
        <f>VLOOKUP($A26,'Return Data'!$B$7:$R$2843,11,0)</f>
        <v>13.435600000000001</v>
      </c>
      <c r="G26" s="66">
        <f t="shared" si="1"/>
        <v>26</v>
      </c>
      <c r="H26" s="65">
        <f>VLOOKUP($A26,'Return Data'!$B$7:$R$2843,12,0)</f>
        <v>42.990900000000003</v>
      </c>
      <c r="I26" s="66">
        <f t="shared" si="2"/>
        <v>18</v>
      </c>
      <c r="J26" s="65">
        <f>VLOOKUP($A26,'Return Data'!$B$7:$R$2843,13,0)</f>
        <v>49.142699999999998</v>
      </c>
      <c r="K26" s="66">
        <f t="shared" si="3"/>
        <v>24</v>
      </c>
      <c r="L26" s="65">
        <f>VLOOKUP($A26,'Return Data'!$B$7:$R$2843,17,0)</f>
        <v>17.755500000000001</v>
      </c>
      <c r="M26" s="66">
        <f t="shared" si="4"/>
        <v>17</v>
      </c>
      <c r="N26" s="65">
        <f>VLOOKUP($A26,'Return Data'!$B$7:$R$2843,14,0)</f>
        <v>14.845499999999999</v>
      </c>
      <c r="O26" s="66">
        <f t="shared" si="5"/>
        <v>9</v>
      </c>
      <c r="P26" s="65">
        <f>VLOOKUP($A26,'Return Data'!$B$7:$R$2843,15,0)</f>
        <v>14.6143</v>
      </c>
      <c r="Q26" s="66">
        <f t="shared" si="6"/>
        <v>16</v>
      </c>
      <c r="R26" s="65">
        <f>VLOOKUP($A26,'Return Data'!$B$7:$R$2843,16,0)</f>
        <v>13.733499999999999</v>
      </c>
      <c r="S26" s="67">
        <f t="shared" si="7"/>
        <v>19</v>
      </c>
    </row>
    <row r="27" spans="1:19" x14ac:dyDescent="0.3">
      <c r="A27" s="63" t="s">
        <v>984</v>
      </c>
      <c r="B27" s="64">
        <f>VLOOKUP($A27,'Return Data'!$B$7:$R$2843,3,0)</f>
        <v>44372</v>
      </c>
      <c r="C27" s="65">
        <f>VLOOKUP($A27,'Return Data'!$B$7:$R$2843,4,0)</f>
        <v>14.9902</v>
      </c>
      <c r="D27" s="65">
        <f>VLOOKUP($A27,'Return Data'!$B$7:$R$2843,10,0)</f>
        <v>13.7034</v>
      </c>
      <c r="E27" s="66">
        <f t="shared" si="0"/>
        <v>2</v>
      </c>
      <c r="F27" s="65">
        <f>VLOOKUP($A27,'Return Data'!$B$7:$R$2843,11,0)</f>
        <v>21.662800000000001</v>
      </c>
      <c r="G27" s="66">
        <f t="shared" si="1"/>
        <v>3</v>
      </c>
      <c r="H27" s="65">
        <f>VLOOKUP($A27,'Return Data'!$B$7:$R$2843,12,0)</f>
        <v>52.0227</v>
      </c>
      <c r="I27" s="66">
        <f t="shared" si="2"/>
        <v>3</v>
      </c>
      <c r="J27" s="65">
        <f>VLOOKUP($A27,'Return Data'!$B$7:$R$2843,13,0)</f>
        <v>59.4923</v>
      </c>
      <c r="K27" s="66">
        <f t="shared" si="3"/>
        <v>2</v>
      </c>
      <c r="L27" s="65">
        <f>VLOOKUP($A27,'Return Data'!$B$7:$R$2843,17,0)</f>
        <v>21.298400000000001</v>
      </c>
      <c r="M27" s="66">
        <f t="shared" si="4"/>
        <v>4</v>
      </c>
      <c r="N27" s="65"/>
      <c r="O27" s="66"/>
      <c r="P27" s="65"/>
      <c r="Q27" s="66"/>
      <c r="R27" s="65">
        <f>VLOOKUP($A27,'Return Data'!$B$7:$R$2843,16,0)</f>
        <v>19.408300000000001</v>
      </c>
      <c r="S27" s="67">
        <f t="shared" si="7"/>
        <v>1</v>
      </c>
    </row>
    <row r="28" spans="1:19" x14ac:dyDescent="0.3">
      <c r="A28" s="63" t="s">
        <v>986</v>
      </c>
      <c r="B28" s="64">
        <f>VLOOKUP($A28,'Return Data'!$B$7:$R$2843,3,0)</f>
        <v>44372</v>
      </c>
      <c r="C28" s="65">
        <f>VLOOKUP($A28,'Return Data'!$B$7:$R$2843,4,0)</f>
        <v>77.536000000000001</v>
      </c>
      <c r="D28" s="65">
        <f>VLOOKUP($A28,'Return Data'!$B$7:$R$2843,10,0)</f>
        <v>12.496600000000001</v>
      </c>
      <c r="E28" s="66">
        <f t="shared" si="0"/>
        <v>8</v>
      </c>
      <c r="F28" s="65">
        <f>VLOOKUP($A28,'Return Data'!$B$7:$R$2843,11,0)</f>
        <v>18.424399999999999</v>
      </c>
      <c r="G28" s="66">
        <f t="shared" si="1"/>
        <v>9</v>
      </c>
      <c r="H28" s="65">
        <f>VLOOKUP($A28,'Return Data'!$B$7:$R$2843,12,0)</f>
        <v>42.834000000000003</v>
      </c>
      <c r="I28" s="66">
        <f t="shared" si="2"/>
        <v>19</v>
      </c>
      <c r="J28" s="65">
        <f>VLOOKUP($A28,'Return Data'!$B$7:$R$2843,13,0)</f>
        <v>56.575099999999999</v>
      </c>
      <c r="K28" s="66">
        <f t="shared" si="3"/>
        <v>10</v>
      </c>
      <c r="L28" s="65">
        <f>VLOOKUP($A28,'Return Data'!$B$7:$R$2843,17,0)</f>
        <v>18.627300000000002</v>
      </c>
      <c r="M28" s="66">
        <f t="shared" si="4"/>
        <v>10</v>
      </c>
      <c r="N28" s="65">
        <f>VLOOKUP($A28,'Return Data'!$B$7:$R$2843,14,0)</f>
        <v>16.5608</v>
      </c>
      <c r="O28" s="66">
        <f t="shared" ref="O28:O36" si="8">RANK(N28,N$8:N$36,0)</f>
        <v>4</v>
      </c>
      <c r="P28" s="65">
        <f>VLOOKUP($A28,'Return Data'!$B$7:$R$2843,15,0)</f>
        <v>17.835000000000001</v>
      </c>
      <c r="Q28" s="66">
        <f t="shared" ref="Q28:Q36" si="9">RANK(P28,P$8:P$36,0)</f>
        <v>3</v>
      </c>
      <c r="R28" s="65">
        <f>VLOOKUP($A28,'Return Data'!$B$7:$R$2843,16,0)</f>
        <v>18.164400000000001</v>
      </c>
      <c r="S28" s="67">
        <f t="shared" si="7"/>
        <v>2</v>
      </c>
    </row>
    <row r="29" spans="1:19" x14ac:dyDescent="0.3">
      <c r="A29" s="63" t="s">
        <v>2020</v>
      </c>
      <c r="B29" s="64">
        <f>VLOOKUP($A29,'Return Data'!$B$7:$R$2843,3,0)</f>
        <v>44372</v>
      </c>
      <c r="C29" s="65">
        <f>VLOOKUP($A29,'Return Data'!$B$7:$R$2843,4,0)</f>
        <v>35.327599999999997</v>
      </c>
      <c r="D29" s="65">
        <f>VLOOKUP($A29,'Return Data'!$B$7:$R$2843,10,0)</f>
        <v>12.9193</v>
      </c>
      <c r="E29" s="66">
        <f t="shared" si="0"/>
        <v>6</v>
      </c>
      <c r="F29" s="65">
        <f>VLOOKUP($A29,'Return Data'!$B$7:$R$2843,11,0)</f>
        <v>18.567699999999999</v>
      </c>
      <c r="G29" s="66">
        <f t="shared" si="1"/>
        <v>8</v>
      </c>
      <c r="H29" s="65">
        <f>VLOOKUP($A29,'Return Data'!$B$7:$R$2843,12,0)</f>
        <v>45.366700000000002</v>
      </c>
      <c r="I29" s="66">
        <f t="shared" si="2"/>
        <v>11</v>
      </c>
      <c r="J29" s="65">
        <f>VLOOKUP($A29,'Return Data'!$B$7:$R$2843,13,0)</f>
        <v>55.156599999999997</v>
      </c>
      <c r="K29" s="66">
        <f t="shared" si="3"/>
        <v>13</v>
      </c>
      <c r="L29" s="65">
        <f>VLOOKUP($A29,'Return Data'!$B$7:$R$2843,17,0)</f>
        <v>17.8718</v>
      </c>
      <c r="M29" s="66">
        <f t="shared" si="4"/>
        <v>14</v>
      </c>
      <c r="N29" s="65">
        <f>VLOOKUP($A29,'Return Data'!$B$7:$R$2843,14,0)</f>
        <v>14.2997</v>
      </c>
      <c r="O29" s="66">
        <f t="shared" si="8"/>
        <v>13</v>
      </c>
      <c r="P29" s="65">
        <f>VLOOKUP($A29,'Return Data'!$B$7:$R$2843,15,0)</f>
        <v>14.4735</v>
      </c>
      <c r="Q29" s="66">
        <f t="shared" si="9"/>
        <v>19</v>
      </c>
      <c r="R29" s="65">
        <f>VLOOKUP($A29,'Return Data'!$B$7:$R$2843,16,0)</f>
        <v>13.7471</v>
      </c>
      <c r="S29" s="67">
        <f t="shared" si="7"/>
        <v>18</v>
      </c>
    </row>
    <row r="30" spans="1:19" x14ac:dyDescent="0.3">
      <c r="A30" s="63" t="s">
        <v>989</v>
      </c>
      <c r="B30" s="64">
        <f>VLOOKUP($A30,'Return Data'!$B$7:$R$2843,3,0)</f>
        <v>44372</v>
      </c>
      <c r="C30" s="65">
        <f>VLOOKUP($A30,'Return Data'!$B$7:$R$2843,4,0)</f>
        <v>47.997100000000003</v>
      </c>
      <c r="D30" s="65">
        <f>VLOOKUP($A30,'Return Data'!$B$7:$R$2843,10,0)</f>
        <v>13.226599999999999</v>
      </c>
      <c r="E30" s="66">
        <f t="shared" si="0"/>
        <v>5</v>
      </c>
      <c r="F30" s="65">
        <f>VLOOKUP($A30,'Return Data'!$B$7:$R$2843,11,0)</f>
        <v>21.055299999999999</v>
      </c>
      <c r="G30" s="66">
        <f t="shared" si="1"/>
        <v>4</v>
      </c>
      <c r="H30" s="65">
        <f>VLOOKUP($A30,'Return Data'!$B$7:$R$2843,12,0)</f>
        <v>52.334499999999998</v>
      </c>
      <c r="I30" s="66">
        <f t="shared" si="2"/>
        <v>2</v>
      </c>
      <c r="J30" s="65">
        <f>VLOOKUP($A30,'Return Data'!$B$7:$R$2843,13,0)</f>
        <v>59.275700000000001</v>
      </c>
      <c r="K30" s="66">
        <f t="shared" si="3"/>
        <v>3</v>
      </c>
      <c r="L30" s="65">
        <f>VLOOKUP($A30,'Return Data'!$B$7:$R$2843,17,0)</f>
        <v>12.9688</v>
      </c>
      <c r="M30" s="66">
        <f t="shared" si="4"/>
        <v>27</v>
      </c>
      <c r="N30" s="65">
        <f>VLOOKUP($A30,'Return Data'!$B$7:$R$2843,14,0)</f>
        <v>12.732900000000001</v>
      </c>
      <c r="O30" s="66">
        <f t="shared" si="8"/>
        <v>24</v>
      </c>
      <c r="P30" s="65">
        <f>VLOOKUP($A30,'Return Data'!$B$7:$R$2843,15,0)</f>
        <v>15.2468</v>
      </c>
      <c r="Q30" s="66">
        <f t="shared" si="9"/>
        <v>10</v>
      </c>
      <c r="R30" s="65">
        <f>VLOOKUP($A30,'Return Data'!$B$7:$R$2843,16,0)</f>
        <v>15.0746</v>
      </c>
      <c r="S30" s="67">
        <f t="shared" si="7"/>
        <v>11</v>
      </c>
    </row>
    <row r="31" spans="1:19" x14ac:dyDescent="0.3">
      <c r="A31" s="63" t="s">
        <v>991</v>
      </c>
      <c r="B31" s="64">
        <f>VLOOKUP($A31,'Return Data'!$B$7:$R$2843,3,0)</f>
        <v>44372</v>
      </c>
      <c r="C31" s="65">
        <f>VLOOKUP($A31,'Return Data'!$B$7:$R$2843,4,0)</f>
        <v>260.61</v>
      </c>
      <c r="D31" s="65">
        <f>VLOOKUP($A31,'Return Data'!$B$7:$R$2843,10,0)</f>
        <v>13.461600000000001</v>
      </c>
      <c r="E31" s="66">
        <f t="shared" si="0"/>
        <v>3</v>
      </c>
      <c r="F31" s="65">
        <f>VLOOKUP($A31,'Return Data'!$B$7:$R$2843,11,0)</f>
        <v>17.944400000000002</v>
      </c>
      <c r="G31" s="66">
        <f t="shared" si="1"/>
        <v>10</v>
      </c>
      <c r="H31" s="65">
        <f>VLOOKUP($A31,'Return Data'!$B$7:$R$2843,12,0)</f>
        <v>43.2789</v>
      </c>
      <c r="I31" s="66">
        <f t="shared" si="2"/>
        <v>17</v>
      </c>
      <c r="J31" s="65">
        <f>VLOOKUP($A31,'Return Data'!$B$7:$R$2843,13,0)</f>
        <v>57.363700000000001</v>
      </c>
      <c r="K31" s="66">
        <f t="shared" si="3"/>
        <v>8</v>
      </c>
      <c r="L31" s="65">
        <f>VLOOKUP($A31,'Return Data'!$B$7:$R$2843,17,0)</f>
        <v>18.035</v>
      </c>
      <c r="M31" s="66">
        <f t="shared" si="4"/>
        <v>13</v>
      </c>
      <c r="N31" s="65">
        <f>VLOOKUP($A31,'Return Data'!$B$7:$R$2843,14,0)</f>
        <v>15.1187</v>
      </c>
      <c r="O31" s="66">
        <f t="shared" si="8"/>
        <v>8</v>
      </c>
      <c r="P31" s="65">
        <f>VLOOKUP($A31,'Return Data'!$B$7:$R$2843,15,0)</f>
        <v>14.952199999999999</v>
      </c>
      <c r="Q31" s="66">
        <f t="shared" si="9"/>
        <v>12</v>
      </c>
      <c r="R31" s="65">
        <f>VLOOKUP($A31,'Return Data'!$B$7:$R$2843,16,0)</f>
        <v>15.298400000000001</v>
      </c>
      <c r="S31" s="67">
        <f t="shared" si="7"/>
        <v>10</v>
      </c>
    </row>
    <row r="32" spans="1:19" x14ac:dyDescent="0.3">
      <c r="A32" s="63" t="s">
        <v>992</v>
      </c>
      <c r="B32" s="64">
        <f>VLOOKUP($A32,'Return Data'!$B$7:$R$2843,3,0)</f>
        <v>44372</v>
      </c>
      <c r="C32" s="65">
        <f>VLOOKUP($A32,'Return Data'!$B$7:$R$2843,4,0)</f>
        <v>59.707099999999997</v>
      </c>
      <c r="D32" s="65">
        <f>VLOOKUP($A32,'Return Data'!$B$7:$R$2843,10,0)</f>
        <v>10.2814</v>
      </c>
      <c r="E32" s="66">
        <f t="shared" si="0"/>
        <v>27</v>
      </c>
      <c r="F32" s="65">
        <f>VLOOKUP($A32,'Return Data'!$B$7:$R$2843,11,0)</f>
        <v>17.670300000000001</v>
      </c>
      <c r="G32" s="66">
        <f t="shared" si="1"/>
        <v>14</v>
      </c>
      <c r="H32" s="65">
        <f>VLOOKUP($A32,'Return Data'!$B$7:$R$2843,12,0)</f>
        <v>48.048200000000001</v>
      </c>
      <c r="I32" s="66">
        <f t="shared" si="2"/>
        <v>6</v>
      </c>
      <c r="J32" s="65">
        <f>VLOOKUP($A32,'Return Data'!$B$7:$R$2843,13,0)</f>
        <v>57.496099999999998</v>
      </c>
      <c r="K32" s="66">
        <f t="shared" si="3"/>
        <v>7</v>
      </c>
      <c r="L32" s="65">
        <f>VLOOKUP($A32,'Return Data'!$B$7:$R$2843,17,0)</f>
        <v>18.165299999999998</v>
      </c>
      <c r="M32" s="66">
        <f t="shared" si="4"/>
        <v>11</v>
      </c>
      <c r="N32" s="65">
        <f>VLOOKUP($A32,'Return Data'!$B$7:$R$2843,14,0)</f>
        <v>14.3874</v>
      </c>
      <c r="O32" s="66">
        <f t="shared" si="8"/>
        <v>11</v>
      </c>
      <c r="P32" s="65">
        <f>VLOOKUP($A32,'Return Data'!$B$7:$R$2843,15,0)</f>
        <v>14.522399999999999</v>
      </c>
      <c r="Q32" s="66">
        <f t="shared" si="9"/>
        <v>18</v>
      </c>
      <c r="R32" s="65">
        <f>VLOOKUP($A32,'Return Data'!$B$7:$R$2843,16,0)</f>
        <v>16.184899999999999</v>
      </c>
      <c r="S32" s="67">
        <f t="shared" si="7"/>
        <v>4</v>
      </c>
    </row>
    <row r="33" spans="1:19" x14ac:dyDescent="0.3">
      <c r="A33" s="63" t="s">
        <v>995</v>
      </c>
      <c r="B33" s="64">
        <f>VLOOKUP($A33,'Return Data'!$B$7:$R$2843,3,0)</f>
        <v>44372</v>
      </c>
      <c r="C33" s="65">
        <f>VLOOKUP($A33,'Return Data'!$B$7:$R$2843,4,0)</f>
        <v>330.04570000000001</v>
      </c>
      <c r="D33" s="65">
        <f>VLOOKUP($A33,'Return Data'!$B$7:$R$2843,10,0)</f>
        <v>12.4831</v>
      </c>
      <c r="E33" s="66">
        <f t="shared" si="0"/>
        <v>9</v>
      </c>
      <c r="F33" s="65">
        <f>VLOOKUP($A33,'Return Data'!$B$7:$R$2843,11,0)</f>
        <v>22.166799999999999</v>
      </c>
      <c r="G33" s="66">
        <f t="shared" si="1"/>
        <v>2</v>
      </c>
      <c r="H33" s="65">
        <f>VLOOKUP($A33,'Return Data'!$B$7:$R$2843,12,0)</f>
        <v>49.396099999999997</v>
      </c>
      <c r="I33" s="66">
        <f t="shared" si="2"/>
        <v>5</v>
      </c>
      <c r="J33" s="65">
        <f>VLOOKUP($A33,'Return Data'!$B$7:$R$2843,13,0)</f>
        <v>59.084699999999998</v>
      </c>
      <c r="K33" s="66">
        <f t="shared" si="3"/>
        <v>4</v>
      </c>
      <c r="L33" s="65">
        <f>VLOOKUP($A33,'Return Data'!$B$7:$R$2843,17,0)</f>
        <v>15.229200000000001</v>
      </c>
      <c r="M33" s="66">
        <f t="shared" si="4"/>
        <v>25</v>
      </c>
      <c r="N33" s="65">
        <f>VLOOKUP($A33,'Return Data'!$B$7:$R$2843,14,0)</f>
        <v>14.1929</v>
      </c>
      <c r="O33" s="66">
        <f t="shared" si="8"/>
        <v>16</v>
      </c>
      <c r="P33" s="65">
        <f>VLOOKUP($A33,'Return Data'!$B$7:$R$2843,15,0)</f>
        <v>14.312200000000001</v>
      </c>
      <c r="Q33" s="66">
        <f t="shared" si="9"/>
        <v>20</v>
      </c>
      <c r="R33" s="65">
        <f>VLOOKUP($A33,'Return Data'!$B$7:$R$2843,16,0)</f>
        <v>13.998200000000001</v>
      </c>
      <c r="S33" s="67">
        <f t="shared" si="7"/>
        <v>17</v>
      </c>
    </row>
    <row r="34" spans="1:19" x14ac:dyDescent="0.3">
      <c r="A34" s="63" t="s">
        <v>996</v>
      </c>
      <c r="B34" s="64">
        <f>VLOOKUP($A34,'Return Data'!$B$7:$R$2843,3,0)</f>
        <v>44372</v>
      </c>
      <c r="C34" s="65">
        <f>VLOOKUP($A34,'Return Data'!$B$7:$R$2843,4,0)</f>
        <v>101.1</v>
      </c>
      <c r="D34" s="65">
        <f>VLOOKUP($A34,'Return Data'!$B$7:$R$2843,10,0)</f>
        <v>12.3583</v>
      </c>
      <c r="E34" s="66">
        <f t="shared" si="0"/>
        <v>13</v>
      </c>
      <c r="F34" s="65">
        <f>VLOOKUP($A34,'Return Data'!$B$7:$R$2843,11,0)</f>
        <v>14.198600000000001</v>
      </c>
      <c r="G34" s="66">
        <f t="shared" si="1"/>
        <v>25</v>
      </c>
      <c r="H34" s="65">
        <f>VLOOKUP($A34,'Return Data'!$B$7:$R$2843,12,0)</f>
        <v>37.084699999999998</v>
      </c>
      <c r="I34" s="66">
        <f t="shared" si="2"/>
        <v>26</v>
      </c>
      <c r="J34" s="65">
        <f>VLOOKUP($A34,'Return Data'!$B$7:$R$2843,13,0)</f>
        <v>48.045099999999998</v>
      </c>
      <c r="K34" s="66">
        <f t="shared" si="3"/>
        <v>27</v>
      </c>
      <c r="L34" s="65">
        <f>VLOOKUP($A34,'Return Data'!$B$7:$R$2843,17,0)</f>
        <v>13.114000000000001</v>
      </c>
      <c r="M34" s="66">
        <f t="shared" si="4"/>
        <v>26</v>
      </c>
      <c r="N34" s="65">
        <f>VLOOKUP($A34,'Return Data'!$B$7:$R$2843,14,0)</f>
        <v>10.6137</v>
      </c>
      <c r="O34" s="66">
        <f t="shared" si="8"/>
        <v>28</v>
      </c>
      <c r="P34" s="65">
        <f>VLOOKUP($A34,'Return Data'!$B$7:$R$2843,15,0)</f>
        <v>10.5989</v>
      </c>
      <c r="Q34" s="66">
        <f t="shared" si="9"/>
        <v>27</v>
      </c>
      <c r="R34" s="65">
        <f>VLOOKUP($A34,'Return Data'!$B$7:$R$2843,16,0)</f>
        <v>10.230700000000001</v>
      </c>
      <c r="S34" s="67">
        <f t="shared" si="7"/>
        <v>29</v>
      </c>
    </row>
    <row r="35" spans="1:19" x14ac:dyDescent="0.3">
      <c r="A35" s="63" t="s">
        <v>998</v>
      </c>
      <c r="B35" s="64">
        <f>VLOOKUP($A35,'Return Data'!$B$7:$R$2843,3,0)</f>
        <v>44372</v>
      </c>
      <c r="C35" s="65">
        <f>VLOOKUP($A35,'Return Data'!$B$7:$R$2843,4,0)</f>
        <v>15.33</v>
      </c>
      <c r="D35" s="65">
        <f>VLOOKUP($A35,'Return Data'!$B$7:$R$2843,10,0)</f>
        <v>11.7347</v>
      </c>
      <c r="E35" s="66">
        <f t="shared" si="0"/>
        <v>20</v>
      </c>
      <c r="F35" s="65">
        <f>VLOOKUP($A35,'Return Data'!$B$7:$R$2843,11,0)</f>
        <v>16.224399999999999</v>
      </c>
      <c r="G35" s="66">
        <f t="shared" si="1"/>
        <v>19</v>
      </c>
      <c r="H35" s="65">
        <f>VLOOKUP($A35,'Return Data'!$B$7:$R$2843,12,0)</f>
        <v>44.078899999999997</v>
      </c>
      <c r="I35" s="66">
        <f t="shared" si="2"/>
        <v>13</v>
      </c>
      <c r="J35" s="65">
        <f>VLOOKUP($A35,'Return Data'!$B$7:$R$2843,13,0)</f>
        <v>52.841500000000003</v>
      </c>
      <c r="K35" s="66">
        <f t="shared" si="3"/>
        <v>17</v>
      </c>
      <c r="L35" s="65">
        <f>VLOOKUP($A35,'Return Data'!$B$7:$R$2843,17,0)</f>
        <v>17.1252</v>
      </c>
      <c r="M35" s="66">
        <f t="shared" si="4"/>
        <v>21</v>
      </c>
      <c r="N35" s="65">
        <f>VLOOKUP($A35,'Return Data'!$B$7:$R$2843,14,0)</f>
        <v>13.5037</v>
      </c>
      <c r="O35" s="66">
        <f t="shared" si="8"/>
        <v>20</v>
      </c>
      <c r="P35" s="65">
        <f>VLOOKUP($A35,'Return Data'!$B$7:$R$2843,15,0)</f>
        <v>0</v>
      </c>
      <c r="Q35" s="66">
        <f t="shared" si="9"/>
        <v>28</v>
      </c>
      <c r="R35" s="65">
        <f>VLOOKUP($A35,'Return Data'!$B$7:$R$2843,16,0)</f>
        <v>10.9095</v>
      </c>
      <c r="S35" s="67">
        <f t="shared" si="7"/>
        <v>28</v>
      </c>
    </row>
    <row r="36" spans="1:19" x14ac:dyDescent="0.3">
      <c r="A36" s="63" t="s">
        <v>1915</v>
      </c>
      <c r="B36" s="64">
        <f>VLOOKUP($A36,'Return Data'!$B$7:$R$2843,3,0)</f>
        <v>44372</v>
      </c>
      <c r="C36" s="65">
        <f>VLOOKUP($A36,'Return Data'!$B$7:$R$2843,4,0)</f>
        <v>186.2336</v>
      </c>
      <c r="D36" s="65">
        <f>VLOOKUP($A36,'Return Data'!$B$7:$R$2843,10,0)</f>
        <v>12.395799999999999</v>
      </c>
      <c r="E36" s="66">
        <f t="shared" si="0"/>
        <v>10</v>
      </c>
      <c r="F36" s="65">
        <f>VLOOKUP($A36,'Return Data'!$B$7:$R$2843,11,0)</f>
        <v>17.8721</v>
      </c>
      <c r="G36" s="66">
        <f t="shared" si="1"/>
        <v>12</v>
      </c>
      <c r="H36" s="65">
        <f>VLOOKUP($A36,'Return Data'!$B$7:$R$2843,12,0)</f>
        <v>46.812899999999999</v>
      </c>
      <c r="I36" s="66">
        <f t="shared" si="2"/>
        <v>7</v>
      </c>
      <c r="J36" s="65">
        <f>VLOOKUP($A36,'Return Data'!$B$7:$R$2843,13,0)</f>
        <v>57.565100000000001</v>
      </c>
      <c r="K36" s="66">
        <f t="shared" si="3"/>
        <v>6</v>
      </c>
      <c r="L36" s="65">
        <f>VLOOKUP($A36,'Return Data'!$B$7:$R$2843,17,0)</f>
        <v>20.719899999999999</v>
      </c>
      <c r="M36" s="66">
        <f t="shared" si="4"/>
        <v>5</v>
      </c>
      <c r="N36" s="65">
        <f>VLOOKUP($A36,'Return Data'!$B$7:$R$2843,14,0)</f>
        <v>15.5641</v>
      </c>
      <c r="O36" s="66">
        <f t="shared" si="8"/>
        <v>7</v>
      </c>
      <c r="P36" s="65">
        <f>VLOOKUP($A36,'Return Data'!$B$7:$R$2843,15,0)</f>
        <v>15.6538</v>
      </c>
      <c r="Q36" s="66">
        <f t="shared" si="9"/>
        <v>7</v>
      </c>
      <c r="R36" s="65">
        <f>VLOOKUP($A36,'Return Data'!$B$7:$R$2843,16,0)</f>
        <v>14.7456</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11.920110344827584</v>
      </c>
      <c r="E38" s="74"/>
      <c r="F38" s="75">
        <f>AVERAGE(F8:F36)</f>
        <v>17.105658620689656</v>
      </c>
      <c r="G38" s="74"/>
      <c r="H38" s="75">
        <f>AVERAGE(H8:H36)</f>
        <v>44.120793103448264</v>
      </c>
      <c r="I38" s="74"/>
      <c r="J38" s="75">
        <f>AVERAGE(J8:J36)</f>
        <v>53.467217241379316</v>
      </c>
      <c r="K38" s="74"/>
      <c r="L38" s="75">
        <f>AVERAGE(L8:L36)</f>
        <v>17.684344827586209</v>
      </c>
      <c r="M38" s="74"/>
      <c r="N38" s="75">
        <f>AVERAGE(N8:N36)</f>
        <v>14.399892857142857</v>
      </c>
      <c r="O38" s="74"/>
      <c r="P38" s="75">
        <f>AVERAGE(P8:P36)</f>
        <v>14.400346428571428</v>
      </c>
      <c r="Q38" s="74"/>
      <c r="R38" s="75">
        <f>AVERAGE(R8:R36)</f>
        <v>14.438148275862067</v>
      </c>
      <c r="S38" s="76"/>
    </row>
    <row r="39" spans="1:19" x14ac:dyDescent="0.3">
      <c r="A39" s="73" t="s">
        <v>28</v>
      </c>
      <c r="B39" s="74"/>
      <c r="C39" s="74"/>
      <c r="D39" s="75">
        <f>MIN(D8:D36)</f>
        <v>8.891</v>
      </c>
      <c r="E39" s="74"/>
      <c r="F39" s="75">
        <f>MIN(F8:F36)</f>
        <v>10.4702</v>
      </c>
      <c r="G39" s="74"/>
      <c r="H39" s="75">
        <f>MIN(H8:H36)</f>
        <v>29.625</v>
      </c>
      <c r="I39" s="74"/>
      <c r="J39" s="75">
        <f>MIN(J8:J36)</f>
        <v>36.548999999999999</v>
      </c>
      <c r="K39" s="74"/>
      <c r="L39" s="75">
        <f>MIN(L8:L36)</f>
        <v>11.1371</v>
      </c>
      <c r="M39" s="74"/>
      <c r="N39" s="75">
        <f>MIN(N8:N36)</f>
        <v>10.6137</v>
      </c>
      <c r="O39" s="74"/>
      <c r="P39" s="75">
        <f>MIN(P8:P36)</f>
        <v>0</v>
      </c>
      <c r="Q39" s="74"/>
      <c r="R39" s="75">
        <f>MIN(R8:R36)</f>
        <v>10.230700000000001</v>
      </c>
      <c r="S39" s="76"/>
    </row>
    <row r="40" spans="1:19" ht="15" thickBot="1" x14ac:dyDescent="0.35">
      <c r="A40" s="77" t="s">
        <v>29</v>
      </c>
      <c r="B40" s="78"/>
      <c r="C40" s="78"/>
      <c r="D40" s="79">
        <f>MAX(D8:D36)</f>
        <v>14.0533</v>
      </c>
      <c r="E40" s="78"/>
      <c r="F40" s="79">
        <f>MAX(F8:F36)</f>
        <v>25.636900000000001</v>
      </c>
      <c r="G40" s="78"/>
      <c r="H40" s="79">
        <f>MAX(H8:H36)</f>
        <v>61.8735</v>
      </c>
      <c r="I40" s="78"/>
      <c r="J40" s="79">
        <f>MAX(J8:J36)</f>
        <v>62.781199999999998</v>
      </c>
      <c r="K40" s="78"/>
      <c r="L40" s="79">
        <f>MAX(L8:L36)</f>
        <v>24.282</v>
      </c>
      <c r="M40" s="78"/>
      <c r="N40" s="79">
        <f>MAX(N8:N36)</f>
        <v>19.6294</v>
      </c>
      <c r="O40" s="78"/>
      <c r="P40" s="79">
        <f>MAX(P8:P36)</f>
        <v>18.9495</v>
      </c>
      <c r="Q40" s="78"/>
      <c r="R40" s="79">
        <f>MAX(R8:R36)</f>
        <v>19.408300000000001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44372</v>
      </c>
      <c r="C8" s="65">
        <f>VLOOKUP($A8,'Return Data'!$B$7:$R$2843,4,0)</f>
        <v>67.365899999999996</v>
      </c>
      <c r="D8" s="65">
        <f>VLOOKUP($A8,'Return Data'!$B$7:$R$2843,9,0)</f>
        <v>5.7502000000000004</v>
      </c>
      <c r="E8" s="66">
        <f t="shared" ref="E8:E31" si="0">RANK(D8,D$8:D$31,0)</f>
        <v>1</v>
      </c>
      <c r="F8" s="65">
        <f>VLOOKUP($A8,'Return Data'!$B$7:$R$2843,10,0)</f>
        <v>9.6997</v>
      </c>
      <c r="G8" s="66">
        <f t="shared" ref="G8:G31" si="1">RANK(F8,F$8:F$31,0)</f>
        <v>1</v>
      </c>
      <c r="H8" s="65">
        <f>VLOOKUP($A8,'Return Data'!$B$7:$R$2843,11,0)</f>
        <v>3.4594</v>
      </c>
      <c r="I8" s="66">
        <f t="shared" ref="I8:I31" si="2">RANK(H8,H$8:H$31,0)</f>
        <v>4</v>
      </c>
      <c r="J8" s="65">
        <f>VLOOKUP($A8,'Return Data'!$B$7:$R$2843,12,0)</f>
        <v>5.8813000000000004</v>
      </c>
      <c r="K8" s="66">
        <f t="shared" ref="K8:K31" si="3">RANK(J8,J$8:J$31,0)</f>
        <v>4</v>
      </c>
      <c r="L8" s="65">
        <f>VLOOKUP($A8,'Return Data'!$B$7:$R$2843,13,0)</f>
        <v>5.1326000000000001</v>
      </c>
      <c r="M8" s="66">
        <f t="shared" ref="M8:M31" si="4">RANK(L8,L$8:L$31,0)</f>
        <v>5</v>
      </c>
      <c r="N8" s="65">
        <f>VLOOKUP($A8,'Return Data'!$B$7:$R$2843,17,0)</f>
        <v>9.2834000000000003</v>
      </c>
      <c r="O8" s="66">
        <f t="shared" ref="O8:O31" si="5">RANK(N8,N$8:N$31,0)</f>
        <v>11</v>
      </c>
      <c r="P8" s="65">
        <f>VLOOKUP($A8,'Return Data'!$B$7:$R$2843,14,0)</f>
        <v>10.7987</v>
      </c>
      <c r="Q8" s="66">
        <f t="shared" ref="Q8:Q31" si="6">RANK(P8,P$8:P$31,0)</f>
        <v>9</v>
      </c>
      <c r="R8" s="65">
        <f>VLOOKUP($A8,'Return Data'!$B$7:$R$2843,16,0)</f>
        <v>9.9307999999999996</v>
      </c>
      <c r="S8" s="67">
        <f t="shared" ref="S8:S31" si="7">RANK(R8,R$8:R$31,0)</f>
        <v>7</v>
      </c>
    </row>
    <row r="9" spans="1:19" x14ac:dyDescent="0.3">
      <c r="A9" s="82" t="s">
        <v>1345</v>
      </c>
      <c r="B9" s="64">
        <f>VLOOKUP($A9,'Return Data'!$B$7:$R$2843,3,0)</f>
        <v>44372</v>
      </c>
      <c r="C9" s="65">
        <f>VLOOKUP($A9,'Return Data'!$B$7:$R$2843,4,0)</f>
        <v>20.8657</v>
      </c>
      <c r="D9" s="65">
        <f>VLOOKUP($A9,'Return Data'!$B$7:$R$2843,9,0)</f>
        <v>-2.5619000000000001</v>
      </c>
      <c r="E9" s="66">
        <f t="shared" si="0"/>
        <v>12</v>
      </c>
      <c r="F9" s="65">
        <f>VLOOKUP($A9,'Return Data'!$B$7:$R$2843,10,0)</f>
        <v>4.93</v>
      </c>
      <c r="G9" s="66">
        <f t="shared" si="1"/>
        <v>19</v>
      </c>
      <c r="H9" s="65">
        <f>VLOOKUP($A9,'Return Data'!$B$7:$R$2843,11,0)</f>
        <v>2.0912000000000002</v>
      </c>
      <c r="I9" s="66">
        <f t="shared" si="2"/>
        <v>10</v>
      </c>
      <c r="J9" s="65">
        <f>VLOOKUP($A9,'Return Data'!$B$7:$R$2843,12,0)</f>
        <v>5.6562000000000001</v>
      </c>
      <c r="K9" s="66">
        <f t="shared" si="3"/>
        <v>6</v>
      </c>
      <c r="L9" s="65">
        <f>VLOOKUP($A9,'Return Data'!$B$7:$R$2843,13,0)</f>
        <v>5.6704999999999997</v>
      </c>
      <c r="M9" s="66">
        <f t="shared" si="4"/>
        <v>2</v>
      </c>
      <c r="N9" s="65">
        <f>VLOOKUP($A9,'Return Data'!$B$7:$R$2843,17,0)</f>
        <v>9.9745000000000008</v>
      </c>
      <c r="O9" s="66">
        <f t="shared" si="5"/>
        <v>3</v>
      </c>
      <c r="P9" s="65">
        <f>VLOOKUP($A9,'Return Data'!$B$7:$R$2843,14,0)</f>
        <v>10.9839</v>
      </c>
      <c r="Q9" s="66">
        <f t="shared" si="6"/>
        <v>7</v>
      </c>
      <c r="R9" s="65">
        <f>VLOOKUP($A9,'Return Data'!$B$7:$R$2843,16,0)</f>
        <v>8.2059999999999995</v>
      </c>
      <c r="S9" s="67">
        <f t="shared" si="7"/>
        <v>21</v>
      </c>
    </row>
    <row r="10" spans="1:19" x14ac:dyDescent="0.3">
      <c r="A10" s="82" t="s">
        <v>1348</v>
      </c>
      <c r="B10" s="64">
        <f>VLOOKUP($A10,'Return Data'!$B$7:$R$2843,3,0)</f>
        <v>44372</v>
      </c>
      <c r="C10" s="65">
        <f>VLOOKUP($A10,'Return Data'!$B$7:$R$2843,4,0)</f>
        <v>35.982500000000002</v>
      </c>
      <c r="D10" s="65">
        <f>VLOOKUP($A10,'Return Data'!$B$7:$R$2843,9,0)</f>
        <v>-2.8041</v>
      </c>
      <c r="E10" s="66">
        <f t="shared" si="0"/>
        <v>14</v>
      </c>
      <c r="F10" s="65">
        <f>VLOOKUP($A10,'Return Data'!$B$7:$R$2843,10,0)</f>
        <v>6.3097000000000003</v>
      </c>
      <c r="G10" s="66">
        <f t="shared" si="1"/>
        <v>11</v>
      </c>
      <c r="H10" s="65">
        <f>VLOOKUP($A10,'Return Data'!$B$7:$R$2843,11,0)</f>
        <v>0.75109999999999999</v>
      </c>
      <c r="I10" s="66">
        <f t="shared" si="2"/>
        <v>18</v>
      </c>
      <c r="J10" s="65">
        <f>VLOOKUP($A10,'Return Data'!$B$7:$R$2843,12,0)</f>
        <v>3.9908000000000001</v>
      </c>
      <c r="K10" s="66">
        <f t="shared" si="3"/>
        <v>17</v>
      </c>
      <c r="L10" s="65">
        <f>VLOOKUP($A10,'Return Data'!$B$7:$R$2843,13,0)</f>
        <v>3.7235</v>
      </c>
      <c r="M10" s="66">
        <f t="shared" si="4"/>
        <v>19</v>
      </c>
      <c r="N10" s="65">
        <f>VLOOKUP($A10,'Return Data'!$B$7:$R$2843,17,0)</f>
        <v>7.2</v>
      </c>
      <c r="O10" s="66">
        <f t="shared" si="5"/>
        <v>20</v>
      </c>
      <c r="P10" s="65">
        <f>VLOOKUP($A10,'Return Data'!$B$7:$R$2843,14,0)</f>
        <v>9.1278000000000006</v>
      </c>
      <c r="Q10" s="66">
        <f t="shared" si="6"/>
        <v>19</v>
      </c>
      <c r="R10" s="65">
        <f>VLOOKUP($A10,'Return Data'!$B$7:$R$2843,16,0)</f>
        <v>8.4991000000000003</v>
      </c>
      <c r="S10" s="67">
        <f t="shared" si="7"/>
        <v>17</v>
      </c>
    </row>
    <row r="11" spans="1:19" x14ac:dyDescent="0.3">
      <c r="A11" s="82" t="s">
        <v>2027</v>
      </c>
      <c r="B11" s="64">
        <f>VLOOKUP($A11,'Return Data'!$B$7:$R$2843,3,0)</f>
        <v>44372</v>
      </c>
      <c r="C11" s="65">
        <f>VLOOKUP($A11,'Return Data'!$B$7:$R$2843,4,0)</f>
        <v>63.262900000000002</v>
      </c>
      <c r="D11" s="65">
        <f>VLOOKUP($A11,'Return Data'!$B$7:$R$2843,9,0)</f>
        <v>-7.4399999999999994E-2</v>
      </c>
      <c r="E11" s="66">
        <f t="shared" si="0"/>
        <v>5</v>
      </c>
      <c r="F11" s="65">
        <f>VLOOKUP($A11,'Return Data'!$B$7:$R$2843,10,0)</f>
        <v>4.5152999999999999</v>
      </c>
      <c r="G11" s="66">
        <f t="shared" si="1"/>
        <v>22</v>
      </c>
      <c r="H11" s="65">
        <f>VLOOKUP($A11,'Return Data'!$B$7:$R$2843,11,0)</f>
        <v>1.4906999999999999</v>
      </c>
      <c r="I11" s="66">
        <f t="shared" si="2"/>
        <v>13</v>
      </c>
      <c r="J11" s="65">
        <f>VLOOKUP($A11,'Return Data'!$B$7:$R$2843,12,0)</f>
        <v>4.2474999999999996</v>
      </c>
      <c r="K11" s="66">
        <f t="shared" si="3"/>
        <v>14</v>
      </c>
      <c r="L11" s="65">
        <f>VLOOKUP($A11,'Return Data'!$B$7:$R$2843,13,0)</f>
        <v>3.7715999999999998</v>
      </c>
      <c r="M11" s="66">
        <f t="shared" si="4"/>
        <v>17</v>
      </c>
      <c r="N11" s="65">
        <f>VLOOKUP($A11,'Return Data'!$B$7:$R$2843,17,0)</f>
        <v>7.5560999999999998</v>
      </c>
      <c r="O11" s="66">
        <f t="shared" si="5"/>
        <v>18</v>
      </c>
      <c r="P11" s="65">
        <f>VLOOKUP($A11,'Return Data'!$B$7:$R$2843,14,0)</f>
        <v>8.9855</v>
      </c>
      <c r="Q11" s="66">
        <f t="shared" si="6"/>
        <v>20</v>
      </c>
      <c r="R11" s="65">
        <f>VLOOKUP($A11,'Return Data'!$B$7:$R$2843,16,0)</f>
        <v>8.9969999999999999</v>
      </c>
      <c r="S11" s="67">
        <f t="shared" si="7"/>
        <v>14</v>
      </c>
    </row>
    <row r="12" spans="1:19" x14ac:dyDescent="0.3">
      <c r="A12" s="82" t="s">
        <v>1349</v>
      </c>
      <c r="B12" s="64">
        <f>VLOOKUP($A12,'Return Data'!$B$7:$R$2843,3,0)</f>
        <v>44372</v>
      </c>
      <c r="C12" s="65">
        <f>VLOOKUP($A12,'Return Data'!$B$7:$R$2843,4,0)</f>
        <v>77.522300000000001</v>
      </c>
      <c r="D12" s="65">
        <f>VLOOKUP($A12,'Return Data'!$B$7:$R$2843,9,0)</f>
        <v>-1.9241999999999999</v>
      </c>
      <c r="E12" s="66">
        <f t="shared" si="0"/>
        <v>11</v>
      </c>
      <c r="F12" s="65">
        <f>VLOOKUP($A12,'Return Data'!$B$7:$R$2843,10,0)</f>
        <v>6.7516999999999996</v>
      </c>
      <c r="G12" s="66">
        <f t="shared" si="1"/>
        <v>8</v>
      </c>
      <c r="H12" s="65">
        <f>VLOOKUP($A12,'Return Data'!$B$7:$R$2843,11,0)</f>
        <v>2.3799000000000001</v>
      </c>
      <c r="I12" s="66">
        <f t="shared" si="2"/>
        <v>9</v>
      </c>
      <c r="J12" s="65">
        <f>VLOOKUP($A12,'Return Data'!$B$7:$R$2843,12,0)</f>
        <v>5.2378</v>
      </c>
      <c r="K12" s="66">
        <f t="shared" si="3"/>
        <v>9</v>
      </c>
      <c r="L12" s="65">
        <f>VLOOKUP($A12,'Return Data'!$B$7:$R$2843,13,0)</f>
        <v>4.9245999999999999</v>
      </c>
      <c r="M12" s="66">
        <f t="shared" si="4"/>
        <v>7</v>
      </c>
      <c r="N12" s="65">
        <f>VLOOKUP($A12,'Return Data'!$B$7:$R$2843,17,0)</f>
        <v>10.013500000000001</v>
      </c>
      <c r="O12" s="66">
        <f t="shared" si="5"/>
        <v>2</v>
      </c>
      <c r="P12" s="65">
        <f>VLOOKUP($A12,'Return Data'!$B$7:$R$2843,14,0)</f>
        <v>11.4312</v>
      </c>
      <c r="Q12" s="66">
        <f t="shared" si="6"/>
        <v>4</v>
      </c>
      <c r="R12" s="65">
        <f>VLOOKUP($A12,'Return Data'!$B$7:$R$2843,16,0)</f>
        <v>8.9735999999999994</v>
      </c>
      <c r="S12" s="67">
        <f t="shared" si="7"/>
        <v>15</v>
      </c>
    </row>
    <row r="13" spans="1:19" x14ac:dyDescent="0.3">
      <c r="A13" s="82" t="s">
        <v>1351</v>
      </c>
      <c r="B13" s="64">
        <f>VLOOKUP($A13,'Return Data'!$B$7:$R$2843,3,0)</f>
        <v>44372</v>
      </c>
      <c r="C13" s="65">
        <f>VLOOKUP($A13,'Return Data'!$B$7:$R$2843,4,0)</f>
        <v>20.028400000000001</v>
      </c>
      <c r="D13" s="65">
        <f>VLOOKUP($A13,'Return Data'!$B$7:$R$2843,9,0)</f>
        <v>-5.8554000000000004</v>
      </c>
      <c r="E13" s="66">
        <f t="shared" si="0"/>
        <v>24</v>
      </c>
      <c r="F13" s="65">
        <f>VLOOKUP($A13,'Return Data'!$B$7:$R$2843,10,0)</f>
        <v>9.5297000000000001</v>
      </c>
      <c r="G13" s="66">
        <f t="shared" si="1"/>
        <v>2</v>
      </c>
      <c r="H13" s="65">
        <f>VLOOKUP($A13,'Return Data'!$B$7:$R$2843,11,0)</f>
        <v>4.3750999999999998</v>
      </c>
      <c r="I13" s="66">
        <f t="shared" si="2"/>
        <v>1</v>
      </c>
      <c r="J13" s="65">
        <f>VLOOKUP($A13,'Return Data'!$B$7:$R$2843,12,0)</f>
        <v>7.7458999999999998</v>
      </c>
      <c r="K13" s="66">
        <f t="shared" si="3"/>
        <v>1</v>
      </c>
      <c r="L13" s="65">
        <f>VLOOKUP($A13,'Return Data'!$B$7:$R$2843,13,0)</f>
        <v>7.4127999999999998</v>
      </c>
      <c r="M13" s="66">
        <f t="shared" si="4"/>
        <v>1</v>
      </c>
      <c r="N13" s="65">
        <f>VLOOKUP($A13,'Return Data'!$B$7:$R$2843,17,0)</f>
        <v>9.6212</v>
      </c>
      <c r="O13" s="66">
        <f t="shared" si="5"/>
        <v>6</v>
      </c>
      <c r="P13" s="65">
        <f>VLOOKUP($A13,'Return Data'!$B$7:$R$2843,14,0)</f>
        <v>10.9955</v>
      </c>
      <c r="Q13" s="66">
        <f t="shared" si="6"/>
        <v>6</v>
      </c>
      <c r="R13" s="65">
        <f>VLOOKUP($A13,'Return Data'!$B$7:$R$2843,16,0)</f>
        <v>9.8865999999999996</v>
      </c>
      <c r="S13" s="67">
        <f t="shared" si="7"/>
        <v>8</v>
      </c>
    </row>
    <row r="14" spans="1:19" x14ac:dyDescent="0.3">
      <c r="A14" s="82" t="s">
        <v>1354</v>
      </c>
      <c r="B14" s="64">
        <f>VLOOKUP($A14,'Return Data'!$B$7:$R$2843,3,0)</f>
        <v>44372</v>
      </c>
      <c r="C14" s="65">
        <f>VLOOKUP($A14,'Return Data'!$B$7:$R$2843,4,0)</f>
        <v>51.106499999999997</v>
      </c>
      <c r="D14" s="65">
        <f>VLOOKUP($A14,'Return Data'!$B$7:$R$2843,9,0)</f>
        <v>-3.3632</v>
      </c>
      <c r="E14" s="66">
        <f t="shared" si="0"/>
        <v>16</v>
      </c>
      <c r="F14" s="65">
        <f>VLOOKUP($A14,'Return Data'!$B$7:$R$2843,10,0)</f>
        <v>5.8777999999999997</v>
      </c>
      <c r="G14" s="66">
        <f t="shared" si="1"/>
        <v>15</v>
      </c>
      <c r="H14" s="65">
        <f>VLOOKUP($A14,'Return Data'!$B$7:$R$2843,11,0)</f>
        <v>0.81740000000000002</v>
      </c>
      <c r="I14" s="66">
        <f t="shared" si="2"/>
        <v>17</v>
      </c>
      <c r="J14" s="65">
        <f>VLOOKUP($A14,'Return Data'!$B$7:$R$2843,12,0)</f>
        <v>2.8976000000000002</v>
      </c>
      <c r="K14" s="66">
        <f t="shared" si="3"/>
        <v>23</v>
      </c>
      <c r="L14" s="65">
        <f>VLOOKUP($A14,'Return Data'!$B$7:$R$2843,13,0)</f>
        <v>2.0920999999999998</v>
      </c>
      <c r="M14" s="66">
        <f t="shared" si="4"/>
        <v>24</v>
      </c>
      <c r="N14" s="65">
        <f>VLOOKUP($A14,'Return Data'!$B$7:$R$2843,17,0)</f>
        <v>5.7102000000000004</v>
      </c>
      <c r="O14" s="66">
        <f t="shared" si="5"/>
        <v>24</v>
      </c>
      <c r="P14" s="65">
        <f>VLOOKUP($A14,'Return Data'!$B$7:$R$2843,14,0)</f>
        <v>8.2811000000000003</v>
      </c>
      <c r="Q14" s="66">
        <f t="shared" si="6"/>
        <v>24</v>
      </c>
      <c r="R14" s="65">
        <f>VLOOKUP($A14,'Return Data'!$B$7:$R$2843,16,0)</f>
        <v>7.8928000000000003</v>
      </c>
      <c r="S14" s="67">
        <f t="shared" si="7"/>
        <v>23</v>
      </c>
    </row>
    <row r="15" spans="1:19" x14ac:dyDescent="0.3">
      <c r="A15" s="82" t="s">
        <v>1356</v>
      </c>
      <c r="B15" s="64">
        <f>VLOOKUP($A15,'Return Data'!$B$7:$R$2843,3,0)</f>
        <v>44372</v>
      </c>
      <c r="C15" s="65">
        <f>VLOOKUP($A15,'Return Data'!$B$7:$R$2843,4,0)</f>
        <v>45.313600000000001</v>
      </c>
      <c r="D15" s="65">
        <f>VLOOKUP($A15,'Return Data'!$B$7:$R$2843,9,0)</f>
        <v>-2.9470000000000001</v>
      </c>
      <c r="E15" s="66">
        <f t="shared" si="0"/>
        <v>15</v>
      </c>
      <c r="F15" s="65">
        <f>VLOOKUP($A15,'Return Data'!$B$7:$R$2843,10,0)</f>
        <v>5.1494</v>
      </c>
      <c r="G15" s="66">
        <f t="shared" si="1"/>
        <v>18</v>
      </c>
      <c r="H15" s="65">
        <f>VLOOKUP($A15,'Return Data'!$B$7:$R$2843,11,0)</f>
        <v>0.72670000000000001</v>
      </c>
      <c r="I15" s="66">
        <f t="shared" si="2"/>
        <v>19</v>
      </c>
      <c r="J15" s="65">
        <f>VLOOKUP($A15,'Return Data'!$B$7:$R$2843,12,0)</f>
        <v>3.9464999999999999</v>
      </c>
      <c r="K15" s="66">
        <f t="shared" si="3"/>
        <v>18</v>
      </c>
      <c r="L15" s="65">
        <f>VLOOKUP($A15,'Return Data'!$B$7:$R$2843,13,0)</f>
        <v>3.8824000000000001</v>
      </c>
      <c r="M15" s="66">
        <f t="shared" si="4"/>
        <v>14</v>
      </c>
      <c r="N15" s="65">
        <f>VLOOKUP($A15,'Return Data'!$B$7:$R$2843,17,0)</f>
        <v>7.4619</v>
      </c>
      <c r="O15" s="66">
        <f t="shared" si="5"/>
        <v>19</v>
      </c>
      <c r="P15" s="65">
        <f>VLOOKUP($A15,'Return Data'!$B$7:$R$2843,14,0)</f>
        <v>8.3981999999999992</v>
      </c>
      <c r="Q15" s="66">
        <f t="shared" si="6"/>
        <v>22</v>
      </c>
      <c r="R15" s="65">
        <f>VLOOKUP($A15,'Return Data'!$B$7:$R$2843,16,0)</f>
        <v>8.4062999999999999</v>
      </c>
      <c r="S15" s="67">
        <f t="shared" si="7"/>
        <v>19</v>
      </c>
    </row>
    <row r="16" spans="1:19" x14ac:dyDescent="0.3">
      <c r="A16" s="82" t="s">
        <v>1358</v>
      </c>
      <c r="B16" s="64">
        <f>VLOOKUP($A16,'Return Data'!$B$7:$R$2843,3,0)</f>
        <v>44372</v>
      </c>
      <c r="C16" s="65">
        <f>VLOOKUP($A16,'Return Data'!$B$7:$R$2843,4,0)</f>
        <v>82.979600000000005</v>
      </c>
      <c r="D16" s="65">
        <f>VLOOKUP($A16,'Return Data'!$B$7:$R$2843,9,0)</f>
        <v>0.62470000000000003</v>
      </c>
      <c r="E16" s="66">
        <f t="shared" si="0"/>
        <v>4</v>
      </c>
      <c r="F16" s="65">
        <f>VLOOKUP($A16,'Return Data'!$B$7:$R$2843,10,0)</f>
        <v>6.1393000000000004</v>
      </c>
      <c r="G16" s="66">
        <f t="shared" si="1"/>
        <v>13</v>
      </c>
      <c r="H16" s="65">
        <f>VLOOKUP($A16,'Return Data'!$B$7:$R$2843,11,0)</f>
        <v>3.2633000000000001</v>
      </c>
      <c r="I16" s="66">
        <f t="shared" si="2"/>
        <v>5</v>
      </c>
      <c r="J16" s="65">
        <f>VLOOKUP($A16,'Return Data'!$B$7:$R$2843,12,0)</f>
        <v>5.9466999999999999</v>
      </c>
      <c r="K16" s="66">
        <f t="shared" si="3"/>
        <v>3</v>
      </c>
      <c r="L16" s="65">
        <f>VLOOKUP($A16,'Return Data'!$B$7:$R$2843,13,0)</f>
        <v>5.2285000000000004</v>
      </c>
      <c r="M16" s="66">
        <f t="shared" si="4"/>
        <v>3</v>
      </c>
      <c r="N16" s="65">
        <f>VLOOKUP($A16,'Return Data'!$B$7:$R$2843,17,0)</f>
        <v>9.8230000000000004</v>
      </c>
      <c r="O16" s="66">
        <f t="shared" si="5"/>
        <v>5</v>
      </c>
      <c r="P16" s="65">
        <f>VLOOKUP($A16,'Return Data'!$B$7:$R$2843,14,0)</f>
        <v>10.2248</v>
      </c>
      <c r="Q16" s="66">
        <f t="shared" si="6"/>
        <v>14</v>
      </c>
      <c r="R16" s="65">
        <f>VLOOKUP($A16,'Return Data'!$B$7:$R$2843,16,0)</f>
        <v>9.3133999999999997</v>
      </c>
      <c r="S16" s="67">
        <f t="shared" si="7"/>
        <v>11</v>
      </c>
    </row>
    <row r="17" spans="1:19" x14ac:dyDescent="0.3">
      <c r="A17" s="82" t="s">
        <v>1360</v>
      </c>
      <c r="B17" s="64">
        <f>VLOOKUP($A17,'Return Data'!$B$7:$R$2843,3,0)</f>
        <v>44372</v>
      </c>
      <c r="C17" s="65">
        <f>VLOOKUP($A17,'Return Data'!$B$7:$R$2843,4,0)</f>
        <v>18.285</v>
      </c>
      <c r="D17" s="65">
        <f>VLOOKUP($A17,'Return Data'!$B$7:$R$2843,9,0)</f>
        <v>-4.1258999999999997</v>
      </c>
      <c r="E17" s="66">
        <f t="shared" si="0"/>
        <v>19</v>
      </c>
      <c r="F17" s="65">
        <f>VLOOKUP($A17,'Return Data'!$B$7:$R$2843,10,0)</f>
        <v>7.0039999999999996</v>
      </c>
      <c r="G17" s="66">
        <f t="shared" si="1"/>
        <v>7</v>
      </c>
      <c r="H17" s="65">
        <f>VLOOKUP($A17,'Return Data'!$B$7:$R$2843,11,0)</f>
        <v>2.7143999999999999</v>
      </c>
      <c r="I17" s="66">
        <f t="shared" si="2"/>
        <v>7</v>
      </c>
      <c r="J17" s="65">
        <f>VLOOKUP($A17,'Return Data'!$B$7:$R$2843,12,0)</f>
        <v>4.6714000000000002</v>
      </c>
      <c r="K17" s="66">
        <f t="shared" si="3"/>
        <v>12</v>
      </c>
      <c r="L17" s="65">
        <f>VLOOKUP($A17,'Return Data'!$B$7:$R$2843,13,0)</f>
        <v>3.552</v>
      </c>
      <c r="M17" s="66">
        <f t="shared" si="4"/>
        <v>20</v>
      </c>
      <c r="N17" s="65">
        <f>VLOOKUP($A17,'Return Data'!$B$7:$R$2843,17,0)</f>
        <v>6.3524000000000003</v>
      </c>
      <c r="O17" s="66">
        <f t="shared" si="5"/>
        <v>22</v>
      </c>
      <c r="P17" s="65">
        <f>VLOOKUP($A17,'Return Data'!$B$7:$R$2843,14,0)</f>
        <v>8.3215000000000003</v>
      </c>
      <c r="Q17" s="66">
        <f t="shared" si="6"/>
        <v>23</v>
      </c>
      <c r="R17" s="65">
        <f>VLOOKUP($A17,'Return Data'!$B$7:$R$2843,16,0)</f>
        <v>7.2952000000000004</v>
      </c>
      <c r="S17" s="67">
        <f t="shared" si="7"/>
        <v>24</v>
      </c>
    </row>
    <row r="18" spans="1:19" x14ac:dyDescent="0.3">
      <c r="A18" s="82" t="s">
        <v>1361</v>
      </c>
      <c r="B18" s="64">
        <f>VLOOKUP($A18,'Return Data'!$B$7:$R$2843,3,0)</f>
        <v>44372</v>
      </c>
      <c r="C18" s="65">
        <f>VLOOKUP($A18,'Return Data'!$B$7:$R$2843,4,0)</f>
        <v>29.4374</v>
      </c>
      <c r="D18" s="65">
        <f>VLOOKUP($A18,'Return Data'!$B$7:$R$2843,9,0)</f>
        <v>-1.5419</v>
      </c>
      <c r="E18" s="66">
        <f t="shared" si="0"/>
        <v>9</v>
      </c>
      <c r="F18" s="65">
        <f>VLOOKUP($A18,'Return Data'!$B$7:$R$2843,10,0)</f>
        <v>7.5411000000000001</v>
      </c>
      <c r="G18" s="66">
        <f t="shared" si="1"/>
        <v>5</v>
      </c>
      <c r="H18" s="65">
        <f>VLOOKUP($A18,'Return Data'!$B$7:$R$2843,11,0)</f>
        <v>1.0544</v>
      </c>
      <c r="I18" s="66">
        <f t="shared" si="2"/>
        <v>16</v>
      </c>
      <c r="J18" s="65">
        <f>VLOOKUP($A18,'Return Data'!$B$7:$R$2843,12,0)</f>
        <v>4.8779000000000003</v>
      </c>
      <c r="K18" s="66">
        <f t="shared" si="3"/>
        <v>11</v>
      </c>
      <c r="L18" s="65">
        <f>VLOOKUP($A18,'Return Data'!$B$7:$R$2843,13,0)</f>
        <v>4.5480999999999998</v>
      </c>
      <c r="M18" s="66">
        <f t="shared" si="4"/>
        <v>11</v>
      </c>
      <c r="N18" s="65">
        <f>VLOOKUP($A18,'Return Data'!$B$7:$R$2843,17,0)</f>
        <v>10.094900000000001</v>
      </c>
      <c r="O18" s="66">
        <f t="shared" si="5"/>
        <v>1</v>
      </c>
      <c r="P18" s="65">
        <f>VLOOKUP($A18,'Return Data'!$B$7:$R$2843,14,0)</f>
        <v>11.902699999999999</v>
      </c>
      <c r="Q18" s="66">
        <f t="shared" si="6"/>
        <v>2</v>
      </c>
      <c r="R18" s="65">
        <f>VLOOKUP($A18,'Return Data'!$B$7:$R$2843,16,0)</f>
        <v>9.9718999999999998</v>
      </c>
      <c r="S18" s="67">
        <f t="shared" si="7"/>
        <v>6</v>
      </c>
    </row>
    <row r="19" spans="1:19" x14ac:dyDescent="0.3">
      <c r="A19" s="82" t="s">
        <v>1364</v>
      </c>
      <c r="B19" s="64">
        <f>VLOOKUP($A19,'Return Data'!$B$7:$R$2843,3,0)</f>
        <v>44372</v>
      </c>
      <c r="C19" s="65">
        <f>VLOOKUP($A19,'Return Data'!$B$7:$R$2843,4,0)</f>
        <v>2413.7863000000002</v>
      </c>
      <c r="D19" s="65">
        <f>VLOOKUP($A19,'Return Data'!$B$7:$R$2843,9,0)</f>
        <v>-2.7934000000000001</v>
      </c>
      <c r="E19" s="66">
        <f t="shared" si="0"/>
        <v>13</v>
      </c>
      <c r="F19" s="65">
        <f>VLOOKUP($A19,'Return Data'!$B$7:$R$2843,10,0)</f>
        <v>3.4138000000000002</v>
      </c>
      <c r="G19" s="66">
        <f t="shared" si="1"/>
        <v>24</v>
      </c>
      <c r="H19" s="65">
        <f>VLOOKUP($A19,'Return Data'!$B$7:$R$2843,11,0)</f>
        <v>0.29670000000000002</v>
      </c>
      <c r="I19" s="66">
        <f t="shared" si="2"/>
        <v>21</v>
      </c>
      <c r="J19" s="65">
        <f>VLOOKUP($A19,'Return Data'!$B$7:$R$2843,12,0)</f>
        <v>3.0194000000000001</v>
      </c>
      <c r="K19" s="66">
        <f t="shared" si="3"/>
        <v>22</v>
      </c>
      <c r="L19" s="65">
        <f>VLOOKUP($A19,'Return Data'!$B$7:$R$2843,13,0)</f>
        <v>2.2536999999999998</v>
      </c>
      <c r="M19" s="66">
        <f t="shared" si="4"/>
        <v>23</v>
      </c>
      <c r="N19" s="65">
        <f>VLOOKUP($A19,'Return Data'!$B$7:$R$2843,17,0)</f>
        <v>6.1616</v>
      </c>
      <c r="O19" s="66">
        <f t="shared" si="5"/>
        <v>23</v>
      </c>
      <c r="P19" s="65">
        <f>VLOOKUP($A19,'Return Data'!$B$7:$R$2843,14,0)</f>
        <v>8.6567000000000007</v>
      </c>
      <c r="Q19" s="66">
        <f t="shared" si="6"/>
        <v>21</v>
      </c>
      <c r="R19" s="65">
        <f>VLOOKUP($A19,'Return Data'!$B$7:$R$2843,16,0)</f>
        <v>8.1143000000000001</v>
      </c>
      <c r="S19" s="67">
        <f t="shared" si="7"/>
        <v>22</v>
      </c>
    </row>
    <row r="20" spans="1:19" x14ac:dyDescent="0.3">
      <c r="A20" s="82" t="s">
        <v>1365</v>
      </c>
      <c r="B20" s="64">
        <f>VLOOKUP($A20,'Return Data'!$B$7:$R$2843,3,0)</f>
        <v>44372</v>
      </c>
      <c r="C20" s="65">
        <f>VLOOKUP($A20,'Return Data'!$B$7:$R$2843,4,0)</f>
        <v>85.382599999999996</v>
      </c>
      <c r="D20" s="65">
        <f>VLOOKUP($A20,'Return Data'!$B$7:$R$2843,9,0)</f>
        <v>-0.42180000000000001</v>
      </c>
      <c r="E20" s="66">
        <f t="shared" si="0"/>
        <v>6</v>
      </c>
      <c r="F20" s="65">
        <f>VLOOKUP($A20,'Return Data'!$B$7:$R$2843,10,0)</f>
        <v>6.2979000000000003</v>
      </c>
      <c r="G20" s="66">
        <f t="shared" si="1"/>
        <v>12</v>
      </c>
      <c r="H20" s="65">
        <f>VLOOKUP($A20,'Return Data'!$B$7:$R$2843,11,0)</f>
        <v>1.5056</v>
      </c>
      <c r="I20" s="66">
        <f t="shared" si="2"/>
        <v>12</v>
      </c>
      <c r="J20" s="65">
        <f>VLOOKUP($A20,'Return Data'!$B$7:$R$2843,12,0)</f>
        <v>6.08</v>
      </c>
      <c r="K20" s="66">
        <f t="shared" si="3"/>
        <v>2</v>
      </c>
      <c r="L20" s="65">
        <f>VLOOKUP($A20,'Return Data'!$B$7:$R$2843,13,0)</f>
        <v>5.0975000000000001</v>
      </c>
      <c r="M20" s="66">
        <f t="shared" si="4"/>
        <v>6</v>
      </c>
      <c r="N20" s="65">
        <f>VLOOKUP($A20,'Return Data'!$B$7:$R$2843,17,0)</f>
        <v>9.3813999999999993</v>
      </c>
      <c r="O20" s="66">
        <f t="shared" si="5"/>
        <v>7</v>
      </c>
      <c r="P20" s="65">
        <f>VLOOKUP($A20,'Return Data'!$B$7:$R$2843,14,0)</f>
        <v>10.802899999999999</v>
      </c>
      <c r="Q20" s="66">
        <f t="shared" si="6"/>
        <v>8</v>
      </c>
      <c r="R20" s="65">
        <f>VLOOKUP($A20,'Return Data'!$B$7:$R$2843,16,0)</f>
        <v>9.1082999999999998</v>
      </c>
      <c r="S20" s="67">
        <f t="shared" si="7"/>
        <v>13</v>
      </c>
    </row>
    <row r="21" spans="1:19" x14ac:dyDescent="0.3">
      <c r="A21" s="82" t="s">
        <v>1367</v>
      </c>
      <c r="B21" s="64">
        <f>VLOOKUP($A21,'Return Data'!$B$7:$R$2843,3,0)</f>
        <v>44372</v>
      </c>
      <c r="C21" s="65">
        <f>VLOOKUP($A21,'Return Data'!$B$7:$R$2843,4,0)</f>
        <v>58.886299999999999</v>
      </c>
      <c r="D21" s="65">
        <f>VLOOKUP($A21,'Return Data'!$B$7:$R$2843,9,0)</f>
        <v>-4.9794999999999998</v>
      </c>
      <c r="E21" s="66">
        <f t="shared" si="0"/>
        <v>22</v>
      </c>
      <c r="F21" s="65">
        <f>VLOOKUP($A21,'Return Data'!$B$7:$R$2843,10,0)</f>
        <v>4.8045999999999998</v>
      </c>
      <c r="G21" s="66">
        <f t="shared" si="1"/>
        <v>20</v>
      </c>
      <c r="H21" s="65">
        <f>VLOOKUP($A21,'Return Data'!$B$7:$R$2843,11,0)</f>
        <v>-0.30270000000000002</v>
      </c>
      <c r="I21" s="66">
        <f t="shared" si="2"/>
        <v>23</v>
      </c>
      <c r="J21" s="65">
        <f>VLOOKUP($A21,'Return Data'!$B$7:$R$2843,12,0)</f>
        <v>3.9102999999999999</v>
      </c>
      <c r="K21" s="66">
        <f t="shared" si="3"/>
        <v>21</v>
      </c>
      <c r="L21" s="65">
        <f>VLOOKUP($A21,'Return Data'!$B$7:$R$2843,13,0)</f>
        <v>4.1454000000000004</v>
      </c>
      <c r="M21" s="66">
        <f t="shared" si="4"/>
        <v>13</v>
      </c>
      <c r="N21" s="65">
        <f>VLOOKUP($A21,'Return Data'!$B$7:$R$2843,17,0)</f>
        <v>7.9916</v>
      </c>
      <c r="O21" s="66">
        <f t="shared" si="5"/>
        <v>15</v>
      </c>
      <c r="P21" s="65">
        <f>VLOOKUP($A21,'Return Data'!$B$7:$R$2843,14,0)</f>
        <v>9.3302999999999994</v>
      </c>
      <c r="Q21" s="66">
        <f t="shared" si="6"/>
        <v>17</v>
      </c>
      <c r="R21" s="65">
        <f>VLOOKUP($A21,'Return Data'!$B$7:$R$2843,16,0)</f>
        <v>9.8117000000000001</v>
      </c>
      <c r="S21" s="67">
        <f t="shared" si="7"/>
        <v>9</v>
      </c>
    </row>
    <row r="22" spans="1:19" x14ac:dyDescent="0.3">
      <c r="A22" s="82" t="s">
        <v>1369</v>
      </c>
      <c r="B22" s="64">
        <f>VLOOKUP($A22,'Return Data'!$B$7:$R$2843,3,0)</f>
        <v>44372</v>
      </c>
      <c r="C22" s="65">
        <f>VLOOKUP($A22,'Return Data'!$B$7:$R$2843,4,0)</f>
        <v>51.945</v>
      </c>
      <c r="D22" s="65">
        <f>VLOOKUP($A22,'Return Data'!$B$7:$R$2843,9,0)</f>
        <v>-1.6365000000000001</v>
      </c>
      <c r="E22" s="66">
        <f t="shared" si="0"/>
        <v>10</v>
      </c>
      <c r="F22" s="65">
        <f>VLOOKUP($A22,'Return Data'!$B$7:$R$2843,10,0)</f>
        <v>5.6393000000000004</v>
      </c>
      <c r="G22" s="66">
        <f t="shared" si="1"/>
        <v>16</v>
      </c>
      <c r="H22" s="65">
        <f>VLOOKUP($A22,'Return Data'!$B$7:$R$2843,11,0)</f>
        <v>2.4691999999999998</v>
      </c>
      <c r="I22" s="66">
        <f t="shared" si="2"/>
        <v>8</v>
      </c>
      <c r="J22" s="65">
        <f>VLOOKUP($A22,'Return Data'!$B$7:$R$2843,12,0)</f>
        <v>5.1951000000000001</v>
      </c>
      <c r="K22" s="66">
        <f t="shared" si="3"/>
        <v>10</v>
      </c>
      <c r="L22" s="65">
        <f>VLOOKUP($A22,'Return Data'!$B$7:$R$2843,13,0)</f>
        <v>4.6925999999999997</v>
      </c>
      <c r="M22" s="66">
        <f t="shared" si="4"/>
        <v>9</v>
      </c>
      <c r="N22" s="65">
        <f>VLOOKUP($A22,'Return Data'!$B$7:$R$2843,17,0)</f>
        <v>8.8836999999999993</v>
      </c>
      <c r="O22" s="66">
        <f t="shared" si="5"/>
        <v>13</v>
      </c>
      <c r="P22" s="65">
        <f>VLOOKUP($A22,'Return Data'!$B$7:$R$2843,14,0)</f>
        <v>10.563599999999999</v>
      </c>
      <c r="Q22" s="66">
        <f t="shared" si="6"/>
        <v>11</v>
      </c>
      <c r="R22" s="65">
        <f>VLOOKUP($A22,'Return Data'!$B$7:$R$2843,16,0)</f>
        <v>8.4254999999999995</v>
      </c>
      <c r="S22" s="67">
        <f t="shared" si="7"/>
        <v>18</v>
      </c>
    </row>
    <row r="23" spans="1:19" x14ac:dyDescent="0.3">
      <c r="A23" s="82" t="s">
        <v>1372</v>
      </c>
      <c r="B23" s="64">
        <f>VLOOKUP($A23,'Return Data'!$B$7:$R$2843,3,0)</f>
        <v>44372</v>
      </c>
      <c r="C23" s="65">
        <f>VLOOKUP($A23,'Return Data'!$B$7:$R$2843,4,0)</f>
        <v>33.129399999999997</v>
      </c>
      <c r="D23" s="65">
        <f>VLOOKUP($A23,'Return Data'!$B$7:$R$2843,9,0)</f>
        <v>-3.7128000000000001</v>
      </c>
      <c r="E23" s="66">
        <f t="shared" si="0"/>
        <v>18</v>
      </c>
      <c r="F23" s="65">
        <f>VLOOKUP($A23,'Return Data'!$B$7:$R$2843,10,0)</f>
        <v>6.4946999999999999</v>
      </c>
      <c r="G23" s="66">
        <f t="shared" si="1"/>
        <v>10</v>
      </c>
      <c r="H23" s="65">
        <f>VLOOKUP($A23,'Return Data'!$B$7:$R$2843,11,0)</f>
        <v>1.1956</v>
      </c>
      <c r="I23" s="66">
        <f t="shared" si="2"/>
        <v>15</v>
      </c>
      <c r="J23" s="65">
        <f>VLOOKUP($A23,'Return Data'!$B$7:$R$2843,12,0)</f>
        <v>4.2308000000000003</v>
      </c>
      <c r="K23" s="66">
        <f t="shared" si="3"/>
        <v>15</v>
      </c>
      <c r="L23" s="65">
        <f>VLOOKUP($A23,'Return Data'!$B$7:$R$2843,13,0)</f>
        <v>3.8460999999999999</v>
      </c>
      <c r="M23" s="66">
        <f t="shared" si="4"/>
        <v>15</v>
      </c>
      <c r="N23" s="65">
        <f>VLOOKUP($A23,'Return Data'!$B$7:$R$2843,17,0)</f>
        <v>8.891</v>
      </c>
      <c r="O23" s="66">
        <f t="shared" si="5"/>
        <v>12</v>
      </c>
      <c r="P23" s="65">
        <f>VLOOKUP($A23,'Return Data'!$B$7:$R$2843,14,0)</f>
        <v>11.002000000000001</v>
      </c>
      <c r="Q23" s="66">
        <f t="shared" si="6"/>
        <v>5</v>
      </c>
      <c r="R23" s="65">
        <f>VLOOKUP($A23,'Return Data'!$B$7:$R$2843,16,0)</f>
        <v>10.6645</v>
      </c>
      <c r="S23" s="67">
        <f t="shared" si="7"/>
        <v>1</v>
      </c>
    </row>
    <row r="24" spans="1:19" x14ac:dyDescent="0.3">
      <c r="A24" s="82" t="s">
        <v>1374</v>
      </c>
      <c r="B24" s="64">
        <f>VLOOKUP($A24,'Return Data'!$B$7:$R$2843,3,0)</f>
        <v>44372</v>
      </c>
      <c r="C24" s="65">
        <f>VLOOKUP($A24,'Return Data'!$B$7:$R$2843,4,0)</f>
        <v>25.0839</v>
      </c>
      <c r="D24" s="65">
        <f>VLOOKUP($A24,'Return Data'!$B$7:$R$2843,9,0)</f>
        <v>-1.266</v>
      </c>
      <c r="E24" s="66">
        <f t="shared" si="0"/>
        <v>8</v>
      </c>
      <c r="F24" s="65">
        <f>VLOOKUP($A24,'Return Data'!$B$7:$R$2843,10,0)</f>
        <v>7.8517999999999999</v>
      </c>
      <c r="G24" s="66">
        <f t="shared" si="1"/>
        <v>4</v>
      </c>
      <c r="H24" s="65">
        <f>VLOOKUP($A24,'Return Data'!$B$7:$R$2843,11,0)</f>
        <v>3.7061999999999999</v>
      </c>
      <c r="I24" s="66">
        <f t="shared" si="2"/>
        <v>3</v>
      </c>
      <c r="J24" s="65">
        <f>VLOOKUP($A24,'Return Data'!$B$7:$R$2843,12,0)</f>
        <v>5.2595000000000001</v>
      </c>
      <c r="K24" s="66">
        <f t="shared" si="3"/>
        <v>8</v>
      </c>
      <c r="L24" s="65">
        <f>VLOOKUP($A24,'Return Data'!$B$7:$R$2843,13,0)</f>
        <v>5.2270000000000003</v>
      </c>
      <c r="M24" s="66">
        <f t="shared" si="4"/>
        <v>4</v>
      </c>
      <c r="N24" s="65">
        <f>VLOOKUP($A24,'Return Data'!$B$7:$R$2843,17,0)</f>
        <v>7.6494999999999997</v>
      </c>
      <c r="O24" s="66">
        <f t="shared" si="5"/>
        <v>17</v>
      </c>
      <c r="P24" s="65">
        <f>VLOOKUP($A24,'Return Data'!$B$7:$R$2843,14,0)</f>
        <v>9.3642000000000003</v>
      </c>
      <c r="Q24" s="66">
        <f t="shared" si="6"/>
        <v>16</v>
      </c>
      <c r="R24" s="65">
        <f>VLOOKUP($A24,'Return Data'!$B$7:$R$2843,16,0)</f>
        <v>8.3710000000000004</v>
      </c>
      <c r="S24" s="67">
        <f t="shared" si="7"/>
        <v>20</v>
      </c>
    </row>
    <row r="25" spans="1:19" x14ac:dyDescent="0.3">
      <c r="A25" s="82" t="s">
        <v>1375</v>
      </c>
      <c r="B25" s="64">
        <f>VLOOKUP($A25,'Return Data'!$B$7:$R$2843,3,0)</f>
        <v>44372</v>
      </c>
      <c r="C25" s="65">
        <f>VLOOKUP($A25,'Return Data'!$B$7:$R$2843,4,0)</f>
        <v>52.9161</v>
      </c>
      <c r="D25" s="65">
        <f>VLOOKUP($A25,'Return Data'!$B$7:$R$2843,9,0)</f>
        <v>0.70350000000000001</v>
      </c>
      <c r="E25" s="66">
        <f t="shared" si="0"/>
        <v>3</v>
      </c>
      <c r="F25" s="65">
        <f>VLOOKUP($A25,'Return Data'!$B$7:$R$2843,10,0)</f>
        <v>5.2592999999999996</v>
      </c>
      <c r="G25" s="66">
        <f t="shared" si="1"/>
        <v>17</v>
      </c>
      <c r="H25" s="65">
        <f>VLOOKUP($A25,'Return Data'!$B$7:$R$2843,11,0)</f>
        <v>2.8668</v>
      </c>
      <c r="I25" s="66">
        <f t="shared" si="2"/>
        <v>6</v>
      </c>
      <c r="J25" s="65">
        <f>VLOOKUP($A25,'Return Data'!$B$7:$R$2843,12,0)</f>
        <v>5.8095999999999997</v>
      </c>
      <c r="K25" s="66">
        <f t="shared" si="3"/>
        <v>5</v>
      </c>
      <c r="L25" s="65">
        <f>VLOOKUP($A25,'Return Data'!$B$7:$R$2843,13,0)</f>
        <v>4.8613999999999997</v>
      </c>
      <c r="M25" s="66">
        <f t="shared" si="4"/>
        <v>8</v>
      </c>
      <c r="N25" s="65">
        <f>VLOOKUP($A25,'Return Data'!$B$7:$R$2843,17,0)</f>
        <v>9.3702000000000005</v>
      </c>
      <c r="O25" s="66">
        <f t="shared" si="5"/>
        <v>8</v>
      </c>
      <c r="P25" s="65">
        <f>VLOOKUP($A25,'Return Data'!$B$7:$R$2843,14,0)</f>
        <v>10.744</v>
      </c>
      <c r="Q25" s="66">
        <f t="shared" si="6"/>
        <v>10</v>
      </c>
      <c r="R25" s="65">
        <f>VLOOKUP($A25,'Return Data'!$B$7:$R$2843,16,0)</f>
        <v>10.2525</v>
      </c>
      <c r="S25" s="67">
        <f t="shared" si="7"/>
        <v>4</v>
      </c>
    </row>
    <row r="26" spans="1:19" x14ac:dyDescent="0.3">
      <c r="A26" s="82" t="s">
        <v>1377</v>
      </c>
      <c r="B26" s="64">
        <f>VLOOKUP($A26,'Return Data'!$B$7:$R$2843,3,0)</f>
        <v>44372</v>
      </c>
      <c r="C26" s="65">
        <f>VLOOKUP($A26,'Return Data'!$B$7:$R$2843,4,0)</f>
        <v>66.620900000000006</v>
      </c>
      <c r="D26" s="65">
        <f>VLOOKUP($A26,'Return Data'!$B$7:$R$2843,9,0)</f>
        <v>-5.0469999999999997</v>
      </c>
      <c r="E26" s="66">
        <f t="shared" si="0"/>
        <v>23</v>
      </c>
      <c r="F26" s="65">
        <f>VLOOKUP($A26,'Return Data'!$B$7:$R$2843,10,0)</f>
        <v>4.2450999999999999</v>
      </c>
      <c r="G26" s="66">
        <f t="shared" si="1"/>
        <v>23</v>
      </c>
      <c r="H26" s="65">
        <f>VLOOKUP($A26,'Return Data'!$B$7:$R$2843,11,0)</f>
        <v>-0.40539999999999998</v>
      </c>
      <c r="I26" s="66">
        <f t="shared" si="2"/>
        <v>24</v>
      </c>
      <c r="J26" s="65">
        <f>VLOOKUP($A26,'Return Data'!$B$7:$R$2843,12,0)</f>
        <v>2.8767999999999998</v>
      </c>
      <c r="K26" s="66">
        <f t="shared" si="3"/>
        <v>24</v>
      </c>
      <c r="L26" s="65">
        <f>VLOOKUP($A26,'Return Data'!$B$7:$R$2843,13,0)</f>
        <v>2.9207000000000001</v>
      </c>
      <c r="M26" s="66">
        <f t="shared" si="4"/>
        <v>22</v>
      </c>
      <c r="N26" s="65">
        <f>VLOOKUP($A26,'Return Data'!$B$7:$R$2843,17,0)</f>
        <v>6.5696000000000003</v>
      </c>
      <c r="O26" s="66">
        <f t="shared" si="5"/>
        <v>21</v>
      </c>
      <c r="P26" s="65">
        <f>VLOOKUP($A26,'Return Data'!$B$7:$R$2843,14,0)</f>
        <v>9.2506000000000004</v>
      </c>
      <c r="Q26" s="66">
        <f t="shared" si="6"/>
        <v>18</v>
      </c>
      <c r="R26" s="65">
        <f>VLOOKUP($A26,'Return Data'!$B$7:$R$2843,16,0)</f>
        <v>8.8192000000000004</v>
      </c>
      <c r="S26" s="67">
        <f t="shared" si="7"/>
        <v>16</v>
      </c>
    </row>
    <row r="27" spans="1:19" x14ac:dyDescent="0.3">
      <c r="A27" s="82" t="s">
        <v>1379</v>
      </c>
      <c r="B27" s="64">
        <f>VLOOKUP($A27,'Return Data'!$B$7:$R$2843,3,0)</f>
        <v>44372</v>
      </c>
      <c r="C27" s="65">
        <f>VLOOKUP($A27,'Return Data'!$B$7:$R$2843,4,0)</f>
        <v>50.775700000000001</v>
      </c>
      <c r="D27" s="65">
        <f>VLOOKUP($A27,'Return Data'!$B$7:$R$2843,9,0)</f>
        <v>-0.68369999999999997</v>
      </c>
      <c r="E27" s="66">
        <f t="shared" si="0"/>
        <v>7</v>
      </c>
      <c r="F27" s="65">
        <f>VLOOKUP($A27,'Return Data'!$B$7:$R$2843,10,0)</f>
        <v>4.6497999999999999</v>
      </c>
      <c r="G27" s="66">
        <f t="shared" si="1"/>
        <v>21</v>
      </c>
      <c r="H27" s="65">
        <f>VLOOKUP($A27,'Return Data'!$B$7:$R$2843,11,0)</f>
        <v>1.8703000000000001</v>
      </c>
      <c r="I27" s="66">
        <f t="shared" si="2"/>
        <v>11</v>
      </c>
      <c r="J27" s="65">
        <f>VLOOKUP($A27,'Return Data'!$B$7:$R$2843,12,0)</f>
        <v>3.9146999999999998</v>
      </c>
      <c r="K27" s="66">
        <f t="shared" si="3"/>
        <v>20</v>
      </c>
      <c r="L27" s="65">
        <f>VLOOKUP($A27,'Return Data'!$B$7:$R$2843,13,0)</f>
        <v>2.9792999999999998</v>
      </c>
      <c r="M27" s="66">
        <f t="shared" si="4"/>
        <v>21</v>
      </c>
      <c r="N27" s="65">
        <f>VLOOKUP($A27,'Return Data'!$B$7:$R$2843,17,0)</f>
        <v>7.8346</v>
      </c>
      <c r="O27" s="66">
        <f t="shared" si="5"/>
        <v>16</v>
      </c>
      <c r="P27" s="65">
        <f>VLOOKUP($A27,'Return Data'!$B$7:$R$2843,14,0)</f>
        <v>9.3702000000000005</v>
      </c>
      <c r="Q27" s="66">
        <f t="shared" si="6"/>
        <v>15</v>
      </c>
      <c r="R27" s="65">
        <f>VLOOKUP($A27,'Return Data'!$B$7:$R$2843,16,0)</f>
        <v>9.3222000000000005</v>
      </c>
      <c r="S27" s="67">
        <f t="shared" si="7"/>
        <v>10</v>
      </c>
    </row>
    <row r="28" spans="1:19" x14ac:dyDescent="0.3">
      <c r="A28" s="82" t="s">
        <v>866</v>
      </c>
      <c r="B28" s="64">
        <f>VLOOKUP($A28,'Return Data'!$B$7:$R$2843,3,0)</f>
        <v>44372</v>
      </c>
      <c r="C28" s="65">
        <f>VLOOKUP($A28,'Return Data'!$B$7:$R$2843,4,0)</f>
        <v>18.131499999999999</v>
      </c>
      <c r="D28" s="65">
        <f>VLOOKUP($A28,'Return Data'!$B$7:$R$2843,9,0)</f>
        <v>1.8080000000000001</v>
      </c>
      <c r="E28" s="66">
        <f t="shared" si="0"/>
        <v>2</v>
      </c>
      <c r="F28" s="65">
        <f>VLOOKUP($A28,'Return Data'!$B$7:$R$2843,10,0)</f>
        <v>9.2247000000000003</v>
      </c>
      <c r="G28" s="66">
        <f t="shared" si="1"/>
        <v>3</v>
      </c>
      <c r="H28" s="65">
        <f>VLOOKUP($A28,'Return Data'!$B$7:$R$2843,11,0)</f>
        <v>4.2111000000000001</v>
      </c>
      <c r="I28" s="66">
        <f t="shared" si="2"/>
        <v>2</v>
      </c>
      <c r="J28" s="65">
        <f>VLOOKUP($A28,'Return Data'!$B$7:$R$2843,12,0)</f>
        <v>5.5056000000000003</v>
      </c>
      <c r="K28" s="66">
        <f t="shared" si="3"/>
        <v>7</v>
      </c>
      <c r="L28" s="65">
        <f>VLOOKUP($A28,'Return Data'!$B$7:$R$2843,13,0)</f>
        <v>4.2465999999999999</v>
      </c>
      <c r="M28" s="66">
        <f t="shared" si="4"/>
        <v>12</v>
      </c>
      <c r="N28" s="65">
        <f>VLOOKUP($A28,'Return Data'!$B$7:$R$2843,17,0)</f>
        <v>9.3251000000000008</v>
      </c>
      <c r="O28" s="66">
        <f t="shared" si="5"/>
        <v>10</v>
      </c>
      <c r="P28" s="65">
        <f>VLOOKUP($A28,'Return Data'!$B$7:$R$2843,14,0)</f>
        <v>10.5389</v>
      </c>
      <c r="Q28" s="66">
        <f t="shared" si="6"/>
        <v>12</v>
      </c>
      <c r="R28" s="65">
        <f>VLOOKUP($A28,'Return Data'!$B$7:$R$2843,16,0)</f>
        <v>9.2150999999999996</v>
      </c>
      <c r="S28" s="67">
        <f t="shared" si="7"/>
        <v>12</v>
      </c>
    </row>
    <row r="29" spans="1:19" x14ac:dyDescent="0.3">
      <c r="A29" s="82" t="s">
        <v>869</v>
      </c>
      <c r="B29" s="64">
        <f>VLOOKUP($A29,'Return Data'!$B$7:$R$2843,3,0)</f>
        <v>44372</v>
      </c>
      <c r="C29" s="65">
        <f>VLOOKUP($A29,'Return Data'!$B$7:$R$2843,4,0)</f>
        <v>19.534099999999999</v>
      </c>
      <c r="D29" s="65">
        <f>VLOOKUP($A29,'Return Data'!$B$7:$R$2843,9,0)</f>
        <v>-3.6772999999999998</v>
      </c>
      <c r="E29" s="66">
        <f t="shared" si="0"/>
        <v>17</v>
      </c>
      <c r="F29" s="65">
        <f>VLOOKUP($A29,'Return Data'!$B$7:$R$2843,10,0)</f>
        <v>7.2382</v>
      </c>
      <c r="G29" s="66">
        <f t="shared" si="1"/>
        <v>6</v>
      </c>
      <c r="H29" s="65">
        <f>VLOOKUP($A29,'Return Data'!$B$7:$R$2843,11,0)</f>
        <v>1.4346000000000001</v>
      </c>
      <c r="I29" s="66">
        <f t="shared" si="2"/>
        <v>14</v>
      </c>
      <c r="J29" s="65">
        <f>VLOOKUP($A29,'Return Data'!$B$7:$R$2843,12,0)</f>
        <v>4.5880999999999998</v>
      </c>
      <c r="K29" s="66">
        <f t="shared" si="3"/>
        <v>13</v>
      </c>
      <c r="L29" s="65">
        <f>VLOOKUP($A29,'Return Data'!$B$7:$R$2843,13,0)</f>
        <v>4.6771000000000003</v>
      </c>
      <c r="M29" s="66">
        <f t="shared" si="4"/>
        <v>10</v>
      </c>
      <c r="N29" s="65">
        <f>VLOOKUP($A29,'Return Data'!$B$7:$R$2843,17,0)</f>
        <v>9.9564000000000004</v>
      </c>
      <c r="O29" s="66">
        <f t="shared" si="5"/>
        <v>4</v>
      </c>
      <c r="P29" s="65">
        <f>VLOOKUP($A29,'Return Data'!$B$7:$R$2843,14,0)</f>
        <v>11.694900000000001</v>
      </c>
      <c r="Q29" s="66">
        <f t="shared" si="6"/>
        <v>3</v>
      </c>
      <c r="R29" s="65">
        <f>VLOOKUP($A29,'Return Data'!$B$7:$R$2843,16,0)</f>
        <v>10.365399999999999</v>
      </c>
      <c r="S29" s="67">
        <f t="shared" si="7"/>
        <v>2</v>
      </c>
    </row>
    <row r="30" spans="1:19" x14ac:dyDescent="0.3">
      <c r="A30" s="82" t="s">
        <v>870</v>
      </c>
      <c r="B30" s="64">
        <f>VLOOKUP($A30,'Return Data'!$B$7:$R$2843,3,0)</f>
        <v>44372</v>
      </c>
      <c r="C30" s="65">
        <f>VLOOKUP($A30,'Return Data'!$B$7:$R$2843,4,0)</f>
        <v>36.2532</v>
      </c>
      <c r="D30" s="65">
        <f>VLOOKUP($A30,'Return Data'!$B$7:$R$2843,9,0)</f>
        <v>-4.4069000000000003</v>
      </c>
      <c r="E30" s="66">
        <f t="shared" si="0"/>
        <v>20</v>
      </c>
      <c r="F30" s="65">
        <f>VLOOKUP($A30,'Return Data'!$B$7:$R$2843,10,0)</f>
        <v>6.1262999999999996</v>
      </c>
      <c r="G30" s="66">
        <f t="shared" si="1"/>
        <v>14</v>
      </c>
      <c r="H30" s="65">
        <f>VLOOKUP($A30,'Return Data'!$B$7:$R$2843,11,0)</f>
        <v>0.26390000000000002</v>
      </c>
      <c r="I30" s="66">
        <f t="shared" si="2"/>
        <v>22</v>
      </c>
      <c r="J30" s="65">
        <f>VLOOKUP($A30,'Return Data'!$B$7:$R$2843,12,0)</f>
        <v>4.2244999999999999</v>
      </c>
      <c r="K30" s="66">
        <f t="shared" si="3"/>
        <v>16</v>
      </c>
      <c r="L30" s="65">
        <f>VLOOKUP($A30,'Return Data'!$B$7:$R$2843,13,0)</f>
        <v>3.7307999999999999</v>
      </c>
      <c r="M30" s="66">
        <f t="shared" si="4"/>
        <v>18</v>
      </c>
      <c r="N30" s="65">
        <f>VLOOKUP($A30,'Return Data'!$B$7:$R$2843,17,0)</f>
        <v>9.3315000000000001</v>
      </c>
      <c r="O30" s="66">
        <f t="shared" si="5"/>
        <v>9</v>
      </c>
      <c r="P30" s="65">
        <f>VLOOKUP($A30,'Return Data'!$B$7:$R$2843,14,0)</f>
        <v>12.271000000000001</v>
      </c>
      <c r="Q30" s="66">
        <f t="shared" si="6"/>
        <v>1</v>
      </c>
      <c r="R30" s="65">
        <f>VLOOKUP($A30,'Return Data'!$B$7:$R$2843,16,0)</f>
        <v>10.3445</v>
      </c>
      <c r="S30" s="67">
        <f t="shared" si="7"/>
        <v>3</v>
      </c>
    </row>
    <row r="31" spans="1:19" x14ac:dyDescent="0.3">
      <c r="A31" s="82" t="s">
        <v>873</v>
      </c>
      <c r="B31" s="64">
        <f>VLOOKUP($A31,'Return Data'!$B$7:$R$2843,3,0)</f>
        <v>44372</v>
      </c>
      <c r="C31" s="65">
        <f>VLOOKUP($A31,'Return Data'!$B$7:$R$2843,4,0)</f>
        <v>51.147799999999997</v>
      </c>
      <c r="D31" s="65">
        <f>VLOOKUP($A31,'Return Data'!$B$7:$R$2843,9,0)</f>
        <v>-4.4443999999999999</v>
      </c>
      <c r="E31" s="66">
        <f t="shared" si="0"/>
        <v>21</v>
      </c>
      <c r="F31" s="65">
        <f>VLOOKUP($A31,'Return Data'!$B$7:$R$2843,10,0)</f>
        <v>6.5522999999999998</v>
      </c>
      <c r="G31" s="66">
        <f t="shared" si="1"/>
        <v>9</v>
      </c>
      <c r="H31" s="65">
        <f>VLOOKUP($A31,'Return Data'!$B$7:$R$2843,11,0)</f>
        <v>0.56589999999999996</v>
      </c>
      <c r="I31" s="66">
        <f t="shared" si="2"/>
        <v>20</v>
      </c>
      <c r="J31" s="65">
        <f>VLOOKUP($A31,'Return Data'!$B$7:$R$2843,12,0)</f>
        <v>3.9319000000000002</v>
      </c>
      <c r="K31" s="66">
        <f t="shared" si="3"/>
        <v>19</v>
      </c>
      <c r="L31" s="65">
        <f>VLOOKUP($A31,'Return Data'!$B$7:$R$2843,13,0)</f>
        <v>3.8022</v>
      </c>
      <c r="M31" s="66">
        <f t="shared" si="4"/>
        <v>16</v>
      </c>
      <c r="N31" s="65">
        <f>VLOOKUP($A31,'Return Data'!$B$7:$R$2843,17,0)</f>
        <v>8.4654000000000007</v>
      </c>
      <c r="O31" s="66">
        <f t="shared" si="5"/>
        <v>14</v>
      </c>
      <c r="P31" s="65">
        <f>VLOOKUP($A31,'Return Data'!$B$7:$R$2843,14,0)</f>
        <v>10.4034</v>
      </c>
      <c r="Q31" s="66">
        <f t="shared" si="6"/>
        <v>13</v>
      </c>
      <c r="R31" s="65">
        <f>VLOOKUP($A31,'Return Data'!$B$7:$R$2843,16,0)</f>
        <v>10.026899999999999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-2.0575375</v>
      </c>
      <c r="E33" s="88"/>
      <c r="F33" s="89">
        <f>AVERAGE(F8:F31)</f>
        <v>6.3018958333333321</v>
      </c>
      <c r="G33" s="88"/>
      <c r="H33" s="89">
        <f>AVERAGE(H8:H31)</f>
        <v>1.7833916666666669</v>
      </c>
      <c r="I33" s="88"/>
      <c r="J33" s="89">
        <f>AVERAGE(J8:J31)</f>
        <v>4.7352458333333338</v>
      </c>
      <c r="K33" s="88"/>
      <c r="L33" s="89">
        <f>AVERAGE(L8:L31)</f>
        <v>4.2674625000000006</v>
      </c>
      <c r="M33" s="88"/>
      <c r="N33" s="89">
        <f>AVERAGE(N8:N31)</f>
        <v>8.4542791666666677</v>
      </c>
      <c r="O33" s="88"/>
      <c r="P33" s="89">
        <f>AVERAGE(P8:P31)</f>
        <v>10.143483333333334</v>
      </c>
      <c r="Q33" s="88"/>
      <c r="R33" s="89">
        <f>AVERAGE(R8:R31)</f>
        <v>9.1755750000000003</v>
      </c>
      <c r="S33" s="90"/>
    </row>
    <row r="34" spans="1:19" x14ac:dyDescent="0.3">
      <c r="A34" s="87" t="s">
        <v>28</v>
      </c>
      <c r="B34" s="88"/>
      <c r="C34" s="88"/>
      <c r="D34" s="89">
        <f>MIN(D8:D31)</f>
        <v>-5.8554000000000004</v>
      </c>
      <c r="E34" s="88"/>
      <c r="F34" s="89">
        <f>MIN(F8:F31)</f>
        <v>3.4138000000000002</v>
      </c>
      <c r="G34" s="88"/>
      <c r="H34" s="89">
        <f>MIN(H8:H31)</f>
        <v>-0.40539999999999998</v>
      </c>
      <c r="I34" s="88"/>
      <c r="J34" s="89">
        <f>MIN(J8:J31)</f>
        <v>2.8767999999999998</v>
      </c>
      <c r="K34" s="88"/>
      <c r="L34" s="89">
        <f>MIN(L8:L31)</f>
        <v>2.0920999999999998</v>
      </c>
      <c r="M34" s="88"/>
      <c r="N34" s="89">
        <f>MIN(N8:N31)</f>
        <v>5.7102000000000004</v>
      </c>
      <c r="O34" s="88"/>
      <c r="P34" s="89">
        <f>MIN(P8:P31)</f>
        <v>8.2811000000000003</v>
      </c>
      <c r="Q34" s="88"/>
      <c r="R34" s="89">
        <f>MIN(R8:R31)</f>
        <v>7.2952000000000004</v>
      </c>
      <c r="S34" s="90"/>
    </row>
    <row r="35" spans="1:19" ht="15" thickBot="1" x14ac:dyDescent="0.35">
      <c r="A35" s="91" t="s">
        <v>29</v>
      </c>
      <c r="B35" s="92"/>
      <c r="C35" s="92"/>
      <c r="D35" s="93">
        <f>MAX(D8:D31)</f>
        <v>5.7502000000000004</v>
      </c>
      <c r="E35" s="92"/>
      <c r="F35" s="93">
        <f>MAX(F8:F31)</f>
        <v>9.6997</v>
      </c>
      <c r="G35" s="92"/>
      <c r="H35" s="93">
        <f>MAX(H8:H31)</f>
        <v>4.3750999999999998</v>
      </c>
      <c r="I35" s="92"/>
      <c r="J35" s="93">
        <f>MAX(J8:J31)</f>
        <v>7.7458999999999998</v>
      </c>
      <c r="K35" s="92"/>
      <c r="L35" s="93">
        <f>MAX(L8:L31)</f>
        <v>7.4127999999999998</v>
      </c>
      <c r="M35" s="92"/>
      <c r="N35" s="93">
        <f>MAX(N8:N31)</f>
        <v>10.094900000000001</v>
      </c>
      <c r="O35" s="92"/>
      <c r="P35" s="93">
        <f>MAX(P8:P31)</f>
        <v>12.271000000000001</v>
      </c>
      <c r="Q35" s="92"/>
      <c r="R35" s="93">
        <f>MAX(R8:R31)</f>
        <v>10.6645</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44372</v>
      </c>
      <c r="C8" s="65">
        <f>VLOOKUP($A8,'Return Data'!$B$7:$R$2843,4,0)</f>
        <v>64.352699999999999</v>
      </c>
      <c r="D8" s="65">
        <f>VLOOKUP($A8,'Return Data'!$B$7:$R$2843,9,0)</f>
        <v>5.0991999999999997</v>
      </c>
      <c r="E8" s="66">
        <f>RANK(D8,D$8:D$34,0)</f>
        <v>1</v>
      </c>
      <c r="F8" s="65">
        <f>VLOOKUP($A8,'Return Data'!$B$7:$R$2843,10,0)</f>
        <v>8.9802999999999997</v>
      </c>
      <c r="G8" s="66">
        <f>RANK(F8,F$8:F$34,0)</f>
        <v>3</v>
      </c>
      <c r="H8" s="65">
        <f>VLOOKUP($A8,'Return Data'!$B$7:$R$2843,11,0)</f>
        <v>2.7869000000000002</v>
      </c>
      <c r="I8" s="66">
        <f>RANK(H8,H$8:H$34,0)</f>
        <v>4</v>
      </c>
      <c r="J8" s="65">
        <f>VLOOKUP($A8,'Return Data'!$B$7:$R$2843,12,0)</f>
        <v>5.2134999999999998</v>
      </c>
      <c r="K8" s="66">
        <f>RANK(J8,J$8:J$34,0)</f>
        <v>6</v>
      </c>
      <c r="L8" s="65">
        <f>VLOOKUP($A8,'Return Data'!$B$7:$R$2843,13,0)</f>
        <v>4.4711999999999996</v>
      </c>
      <c r="M8" s="66">
        <f>RANK(L8,L$8:L$34,0)</f>
        <v>5</v>
      </c>
      <c r="N8" s="65">
        <f>VLOOKUP($A8,'Return Data'!$B$7:$R$2843,17,0)</f>
        <v>8.6143999999999998</v>
      </c>
      <c r="O8" s="66">
        <f>RANK(N8,N$8:N$34,0)</f>
        <v>10</v>
      </c>
      <c r="P8" s="65">
        <f>VLOOKUP($A8,'Return Data'!$B$7:$R$2843,14,0)</f>
        <v>10.126200000000001</v>
      </c>
      <c r="Q8" s="66">
        <f>RANK(P8,P$8:P$34,0)</f>
        <v>10</v>
      </c>
      <c r="R8" s="65">
        <f>VLOOKUP($A8,'Return Data'!$B$7:$R$2843,16,0)</f>
        <v>8.9497</v>
      </c>
      <c r="S8" s="67">
        <f>RANK(R8,R$8:R$34,0)</f>
        <v>8</v>
      </c>
    </row>
    <row r="9" spans="1:19" x14ac:dyDescent="0.3">
      <c r="A9" s="82" t="s">
        <v>1346</v>
      </c>
      <c r="B9" s="64">
        <f>VLOOKUP($A9,'Return Data'!$B$7:$R$2843,3,0)</f>
        <v>44372</v>
      </c>
      <c r="C9" s="65">
        <f>VLOOKUP($A9,'Return Data'!$B$7:$R$2843,4,0)</f>
        <v>19.9772</v>
      </c>
      <c r="D9" s="65">
        <f>VLOOKUP($A9,'Return Data'!$B$7:$R$2843,9,0)</f>
        <v>-3.1623999999999999</v>
      </c>
      <c r="E9" s="66">
        <f t="shared" ref="E9:E34" si="0">RANK(D9,D$8:D$34,0)</f>
        <v>15</v>
      </c>
      <c r="F9" s="65">
        <f>VLOOKUP($A9,'Return Data'!$B$7:$R$2843,10,0)</f>
        <v>4.3202999999999996</v>
      </c>
      <c r="G9" s="66">
        <f t="shared" ref="G9:G34" si="1">RANK(F9,F$8:F$34,0)</f>
        <v>23</v>
      </c>
      <c r="H9" s="65">
        <f>VLOOKUP($A9,'Return Data'!$B$7:$R$2843,11,0)</f>
        <v>1.4836</v>
      </c>
      <c r="I9" s="66">
        <f t="shared" ref="I9:I34" si="2">RANK(H9,H$8:H$34,0)</f>
        <v>14</v>
      </c>
      <c r="J9" s="65">
        <f>VLOOKUP($A9,'Return Data'!$B$7:$R$2843,12,0)</f>
        <v>5.0297999999999998</v>
      </c>
      <c r="K9" s="66">
        <f t="shared" ref="K9:K34" si="3">RANK(J9,J$8:J$34,0)</f>
        <v>7</v>
      </c>
      <c r="L9" s="65">
        <f>VLOOKUP($A9,'Return Data'!$B$7:$R$2843,13,0)</f>
        <v>5.0640999999999998</v>
      </c>
      <c r="M9" s="66">
        <f t="shared" ref="M9:M34" si="4">RANK(L9,L$8:L$34,0)</f>
        <v>2</v>
      </c>
      <c r="N9" s="65">
        <f>VLOOKUP($A9,'Return Data'!$B$7:$R$2843,17,0)</f>
        <v>9.4114000000000004</v>
      </c>
      <c r="O9" s="66">
        <f t="shared" ref="O9:O34" si="5">RANK(N9,N$8:N$34,0)</f>
        <v>4</v>
      </c>
      <c r="P9" s="65">
        <f>VLOOKUP($A9,'Return Data'!$B$7:$R$2843,14,0)</f>
        <v>10.427</v>
      </c>
      <c r="Q9" s="66">
        <f t="shared" ref="Q9:Q34" si="6">RANK(P9,P$8:P$34,0)</f>
        <v>6</v>
      </c>
      <c r="R9" s="65">
        <f>VLOOKUP($A9,'Return Data'!$B$7:$R$2843,16,0)</f>
        <v>7.6165000000000003</v>
      </c>
      <c r="S9" s="67">
        <f t="shared" ref="S9:S34" si="7">RANK(R9,R$8:R$34,0)</f>
        <v>20</v>
      </c>
    </row>
    <row r="10" spans="1:19" x14ac:dyDescent="0.3">
      <c r="A10" s="82" t="s">
        <v>1347</v>
      </c>
      <c r="B10" s="64">
        <f>VLOOKUP($A10,'Return Data'!$B$7:$R$2843,3,0)</f>
        <v>44372</v>
      </c>
      <c r="C10" s="65">
        <f>VLOOKUP($A10,'Return Data'!$B$7:$R$2843,4,0)</f>
        <v>33.452100000000002</v>
      </c>
      <c r="D10" s="65">
        <f>VLOOKUP($A10,'Return Data'!$B$7:$R$2843,9,0)</f>
        <v>-3.5442</v>
      </c>
      <c r="E10" s="66">
        <f t="shared" si="0"/>
        <v>17</v>
      </c>
      <c r="F10" s="65">
        <f>VLOOKUP($A10,'Return Data'!$B$7:$R$2843,10,0)</f>
        <v>5.5377000000000001</v>
      </c>
      <c r="G10" s="66">
        <f t="shared" si="1"/>
        <v>14</v>
      </c>
      <c r="H10" s="65">
        <f>VLOOKUP($A10,'Return Data'!$B$7:$R$2843,11,0)</f>
        <v>-2.0299999999999999E-2</v>
      </c>
      <c r="I10" s="66">
        <f t="shared" si="2"/>
        <v>24</v>
      </c>
      <c r="J10" s="65">
        <f>VLOOKUP($A10,'Return Data'!$B$7:$R$2843,12,0)</f>
        <v>3.1964999999999999</v>
      </c>
      <c r="K10" s="66">
        <f t="shared" si="3"/>
        <v>23</v>
      </c>
      <c r="L10" s="65">
        <f>VLOOKUP($A10,'Return Data'!$B$7:$R$2843,13,0)</f>
        <v>2.9245000000000001</v>
      </c>
      <c r="M10" s="66">
        <f t="shared" si="4"/>
        <v>21</v>
      </c>
      <c r="N10" s="65">
        <f>VLOOKUP($A10,'Return Data'!$B$7:$R$2843,17,0)</f>
        <v>6.3658000000000001</v>
      </c>
      <c r="O10" s="66">
        <f t="shared" si="5"/>
        <v>23</v>
      </c>
      <c r="P10" s="65">
        <f>VLOOKUP($A10,'Return Data'!$B$7:$R$2843,14,0)</f>
        <v>8.2838999999999992</v>
      </c>
      <c r="Q10" s="66">
        <f t="shared" si="6"/>
        <v>21</v>
      </c>
      <c r="R10" s="65">
        <f>VLOOKUP($A10,'Return Data'!$B$7:$R$2843,16,0)</f>
        <v>6.4645000000000001</v>
      </c>
      <c r="S10" s="67">
        <f t="shared" si="7"/>
        <v>26</v>
      </c>
    </row>
    <row r="11" spans="1:19" x14ac:dyDescent="0.3">
      <c r="A11" s="82" t="s">
        <v>2028</v>
      </c>
      <c r="B11" s="64">
        <f>VLOOKUP($A11,'Return Data'!$B$7:$R$2843,3,0)</f>
        <v>44372</v>
      </c>
      <c r="C11" s="65">
        <f>VLOOKUP($A11,'Return Data'!$B$7:$R$2843,4,0)</f>
        <v>60.4221</v>
      </c>
      <c r="D11" s="65">
        <f>VLOOKUP($A11,'Return Data'!$B$7:$R$2843,9,0)</f>
        <v>-0.82369999999999999</v>
      </c>
      <c r="E11" s="66">
        <f t="shared" si="0"/>
        <v>8</v>
      </c>
      <c r="F11" s="65">
        <f>VLOOKUP($A11,'Return Data'!$B$7:$R$2843,10,0)</f>
        <v>3.7997999999999998</v>
      </c>
      <c r="G11" s="66">
        <f t="shared" si="1"/>
        <v>24</v>
      </c>
      <c r="H11" s="65">
        <f>VLOOKUP($A11,'Return Data'!$B$7:$R$2843,11,0)</f>
        <v>0.7349</v>
      </c>
      <c r="I11" s="66">
        <f t="shared" si="2"/>
        <v>16</v>
      </c>
      <c r="J11" s="65">
        <f>VLOOKUP($A11,'Return Data'!$B$7:$R$2843,12,0)</f>
        <v>3.4588000000000001</v>
      </c>
      <c r="K11" s="66">
        <f t="shared" si="3"/>
        <v>21</v>
      </c>
      <c r="L11" s="65">
        <f>VLOOKUP($A11,'Return Data'!$B$7:$R$2843,13,0)</f>
        <v>2.9962</v>
      </c>
      <c r="M11" s="66">
        <f t="shared" si="4"/>
        <v>19</v>
      </c>
      <c r="N11" s="65">
        <f>VLOOKUP($A11,'Return Data'!$B$7:$R$2843,17,0)</f>
        <v>6.8113000000000001</v>
      </c>
      <c r="O11" s="66">
        <f t="shared" si="5"/>
        <v>20</v>
      </c>
      <c r="P11" s="65">
        <f>VLOOKUP($A11,'Return Data'!$B$7:$R$2843,14,0)</f>
        <v>8.2487999999999992</v>
      </c>
      <c r="Q11" s="66">
        <f t="shared" si="6"/>
        <v>22</v>
      </c>
      <c r="R11" s="65">
        <f>VLOOKUP($A11,'Return Data'!$B$7:$R$2843,16,0)</f>
        <v>8.7246000000000006</v>
      </c>
      <c r="S11" s="67">
        <f t="shared" si="7"/>
        <v>9</v>
      </c>
    </row>
    <row r="12" spans="1:19" x14ac:dyDescent="0.3">
      <c r="A12" s="82" t="s">
        <v>1350</v>
      </c>
      <c r="B12" s="64">
        <f>VLOOKUP($A12,'Return Data'!$B$7:$R$2843,3,0)</f>
        <v>44372</v>
      </c>
      <c r="C12" s="65">
        <f>VLOOKUP($A12,'Return Data'!$B$7:$R$2843,4,0)</f>
        <v>74.421700000000001</v>
      </c>
      <c r="D12" s="65">
        <f>VLOOKUP($A12,'Return Data'!$B$7:$R$2843,9,0)</f>
        <v>-2.4281999999999999</v>
      </c>
      <c r="E12" s="66">
        <f t="shared" si="0"/>
        <v>14</v>
      </c>
      <c r="F12" s="65">
        <f>VLOOKUP($A12,'Return Data'!$B$7:$R$2843,10,0)</f>
        <v>6.2207999999999997</v>
      </c>
      <c r="G12" s="66">
        <f t="shared" si="1"/>
        <v>12</v>
      </c>
      <c r="H12" s="65">
        <f>VLOOKUP($A12,'Return Data'!$B$7:$R$2843,11,0)</f>
        <v>1.8466</v>
      </c>
      <c r="I12" s="66">
        <f t="shared" si="2"/>
        <v>10</v>
      </c>
      <c r="J12" s="65">
        <f>VLOOKUP($A12,'Return Data'!$B$7:$R$2843,12,0)</f>
        <v>4.6955</v>
      </c>
      <c r="K12" s="66">
        <f t="shared" si="3"/>
        <v>9</v>
      </c>
      <c r="L12" s="65">
        <f>VLOOKUP($A12,'Return Data'!$B$7:$R$2843,13,0)</f>
        <v>4.3846999999999996</v>
      </c>
      <c r="M12" s="66">
        <f t="shared" si="4"/>
        <v>6</v>
      </c>
      <c r="N12" s="65">
        <f>VLOOKUP($A12,'Return Data'!$B$7:$R$2843,17,0)</f>
        <v>9.4148999999999994</v>
      </c>
      <c r="O12" s="66">
        <f t="shared" si="5"/>
        <v>3</v>
      </c>
      <c r="P12" s="65">
        <f>VLOOKUP($A12,'Return Data'!$B$7:$R$2843,14,0)</f>
        <v>10.747299999999999</v>
      </c>
      <c r="Q12" s="66">
        <f t="shared" si="6"/>
        <v>4</v>
      </c>
      <c r="R12" s="65">
        <f>VLOOKUP($A12,'Return Data'!$B$7:$R$2843,16,0)</f>
        <v>9.6671999999999993</v>
      </c>
      <c r="S12" s="67">
        <f t="shared" si="7"/>
        <v>3</v>
      </c>
    </row>
    <row r="13" spans="1:19" x14ac:dyDescent="0.3">
      <c r="A13" s="82" t="s">
        <v>1352</v>
      </c>
      <c r="B13" s="64">
        <f>VLOOKUP($A13,'Return Data'!$B$7:$R$2843,3,0)</f>
        <v>44372</v>
      </c>
      <c r="C13" s="65">
        <f>VLOOKUP($A13,'Return Data'!$B$7:$R$2843,4,0)</f>
        <v>19.334199999999999</v>
      </c>
      <c r="D13" s="65">
        <f>VLOOKUP($A13,'Return Data'!$B$7:$R$2843,9,0)</f>
        <v>-6.6067</v>
      </c>
      <c r="E13" s="66">
        <f t="shared" si="0"/>
        <v>27</v>
      </c>
      <c r="F13" s="65">
        <f>VLOOKUP($A13,'Return Data'!$B$7:$R$2843,10,0)</f>
        <v>8.7518999999999991</v>
      </c>
      <c r="G13" s="66">
        <f t="shared" si="1"/>
        <v>5</v>
      </c>
      <c r="H13" s="65">
        <f>VLOOKUP($A13,'Return Data'!$B$7:$R$2843,11,0)</f>
        <v>3.6793</v>
      </c>
      <c r="I13" s="66">
        <f t="shared" si="2"/>
        <v>3</v>
      </c>
      <c r="J13" s="65">
        <f>VLOOKUP($A13,'Return Data'!$B$7:$R$2843,12,0)</f>
        <v>7.0964999999999998</v>
      </c>
      <c r="K13" s="66">
        <f t="shared" si="3"/>
        <v>1</v>
      </c>
      <c r="L13" s="65">
        <f>VLOOKUP($A13,'Return Data'!$B$7:$R$2843,13,0)</f>
        <v>6.7874999999999996</v>
      </c>
      <c r="M13" s="66">
        <f t="shared" si="4"/>
        <v>1</v>
      </c>
      <c r="N13" s="65">
        <f>VLOOKUP($A13,'Return Data'!$B$7:$R$2843,17,0)</f>
        <v>9.0587999999999997</v>
      </c>
      <c r="O13" s="66">
        <f t="shared" si="5"/>
        <v>8</v>
      </c>
      <c r="P13" s="65">
        <f>VLOOKUP($A13,'Return Data'!$B$7:$R$2843,14,0)</f>
        <v>10.4465</v>
      </c>
      <c r="Q13" s="66">
        <f t="shared" si="6"/>
        <v>5</v>
      </c>
      <c r="R13" s="65">
        <f>VLOOKUP($A13,'Return Data'!$B$7:$R$2843,16,0)</f>
        <v>9.3617000000000008</v>
      </c>
      <c r="S13" s="67">
        <f t="shared" si="7"/>
        <v>5</v>
      </c>
    </row>
    <row r="14" spans="1:19" x14ac:dyDescent="0.3">
      <c r="A14" s="82" t="s">
        <v>1353</v>
      </c>
      <c r="B14" s="64">
        <f>VLOOKUP($A14,'Return Data'!$B$7:$R$2843,3,0)</f>
        <v>44372</v>
      </c>
      <c r="C14" s="65">
        <f>VLOOKUP($A14,'Return Data'!$B$7:$R$2843,4,0)</f>
        <v>47.561599999999999</v>
      </c>
      <c r="D14" s="65">
        <f>VLOOKUP($A14,'Return Data'!$B$7:$R$2843,9,0)</f>
        <v>-3.7852999999999999</v>
      </c>
      <c r="E14" s="66">
        <f t="shared" si="0"/>
        <v>19</v>
      </c>
      <c r="F14" s="65">
        <f>VLOOKUP($A14,'Return Data'!$B$7:$R$2843,10,0)</f>
        <v>5.4526000000000003</v>
      </c>
      <c r="G14" s="66">
        <f t="shared" si="1"/>
        <v>17</v>
      </c>
      <c r="H14" s="65">
        <f>VLOOKUP($A14,'Return Data'!$B$7:$R$2843,11,0)</f>
        <v>0.39200000000000002</v>
      </c>
      <c r="I14" s="66">
        <f t="shared" si="2"/>
        <v>19</v>
      </c>
      <c r="J14" s="65">
        <f>VLOOKUP($A14,'Return Data'!$B$7:$R$2843,12,0)</f>
        <v>2.4533</v>
      </c>
      <c r="K14" s="66">
        <f t="shared" si="3"/>
        <v>25</v>
      </c>
      <c r="L14" s="65">
        <f>VLOOKUP($A14,'Return Data'!$B$7:$R$2843,13,0)</f>
        <v>1.6418999999999999</v>
      </c>
      <c r="M14" s="66">
        <f t="shared" si="4"/>
        <v>26</v>
      </c>
      <c r="N14" s="65">
        <f>VLOOKUP($A14,'Return Data'!$B$7:$R$2843,17,0)</f>
        <v>5.2130999999999998</v>
      </c>
      <c r="O14" s="66">
        <f t="shared" si="5"/>
        <v>27</v>
      </c>
      <c r="P14" s="65">
        <f>VLOOKUP($A14,'Return Data'!$B$7:$R$2843,14,0)</f>
        <v>7.6288</v>
      </c>
      <c r="Q14" s="66">
        <f t="shared" si="6"/>
        <v>26</v>
      </c>
      <c r="R14" s="65">
        <f>VLOOKUP($A14,'Return Data'!$B$7:$R$2843,16,0)</f>
        <v>8.2982999999999993</v>
      </c>
      <c r="S14" s="67">
        <f t="shared" si="7"/>
        <v>13</v>
      </c>
    </row>
    <row r="15" spans="1:19" x14ac:dyDescent="0.3">
      <c r="A15" s="82" t="s">
        <v>1355</v>
      </c>
      <c r="B15" s="64">
        <f>VLOOKUP($A15,'Return Data'!$B$7:$R$2843,3,0)</f>
        <v>44372</v>
      </c>
      <c r="C15" s="65">
        <f>VLOOKUP($A15,'Return Data'!$B$7:$R$2843,4,0)</f>
        <v>43.803100000000001</v>
      </c>
      <c r="D15" s="65">
        <f>VLOOKUP($A15,'Return Data'!$B$7:$R$2843,9,0)</f>
        <v>-3.3932000000000002</v>
      </c>
      <c r="E15" s="66">
        <f t="shared" si="0"/>
        <v>16</v>
      </c>
      <c r="F15" s="65">
        <f>VLOOKUP($A15,'Return Data'!$B$7:$R$2843,10,0)</f>
        <v>4.7191000000000001</v>
      </c>
      <c r="G15" s="66">
        <f t="shared" si="1"/>
        <v>21</v>
      </c>
      <c r="H15" s="65">
        <f>VLOOKUP($A15,'Return Data'!$B$7:$R$2843,11,0)</f>
        <v>0.28129999999999999</v>
      </c>
      <c r="I15" s="66">
        <f t="shared" si="2"/>
        <v>20</v>
      </c>
      <c r="J15" s="65">
        <f>VLOOKUP($A15,'Return Data'!$B$7:$R$2843,12,0)</f>
        <v>3.4786999999999999</v>
      </c>
      <c r="K15" s="66">
        <f t="shared" si="3"/>
        <v>20</v>
      </c>
      <c r="L15" s="65">
        <f>VLOOKUP($A15,'Return Data'!$B$7:$R$2843,13,0)</f>
        <v>3.4175</v>
      </c>
      <c r="M15" s="66">
        <f t="shared" si="4"/>
        <v>18</v>
      </c>
      <c r="N15" s="65">
        <f>VLOOKUP($A15,'Return Data'!$B$7:$R$2843,17,0)</f>
        <v>7.0046999999999997</v>
      </c>
      <c r="O15" s="66">
        <f t="shared" si="5"/>
        <v>19</v>
      </c>
      <c r="P15" s="65">
        <f>VLOOKUP($A15,'Return Data'!$B$7:$R$2843,14,0)</f>
        <v>7.9644000000000004</v>
      </c>
      <c r="Q15" s="66">
        <f t="shared" si="6"/>
        <v>24</v>
      </c>
      <c r="R15" s="65">
        <f>VLOOKUP($A15,'Return Data'!$B$7:$R$2843,16,0)</f>
        <v>7.6924999999999999</v>
      </c>
      <c r="S15" s="67">
        <f t="shared" si="7"/>
        <v>19</v>
      </c>
    </row>
    <row r="16" spans="1:19" x14ac:dyDescent="0.3">
      <c r="A16" s="82" t="s">
        <v>1357</v>
      </c>
      <c r="B16" s="64">
        <f>VLOOKUP($A16,'Return Data'!$B$7:$R$2843,3,0)</f>
        <v>44372</v>
      </c>
      <c r="C16" s="65">
        <f>VLOOKUP($A16,'Return Data'!$B$7:$R$2843,4,0)</f>
        <v>78.730500000000006</v>
      </c>
      <c r="D16" s="65">
        <f>VLOOKUP($A16,'Return Data'!$B$7:$R$2843,9,0)</f>
        <v>1.35E-2</v>
      </c>
      <c r="E16" s="66">
        <f t="shared" si="0"/>
        <v>5</v>
      </c>
      <c r="F16" s="65">
        <f>VLOOKUP($A16,'Return Data'!$B$7:$R$2843,10,0)</f>
        <v>5.5206</v>
      </c>
      <c r="G16" s="66">
        <f t="shared" si="1"/>
        <v>15</v>
      </c>
      <c r="H16" s="65">
        <f>VLOOKUP($A16,'Return Data'!$B$7:$R$2843,11,0)</f>
        <v>2.6444999999999999</v>
      </c>
      <c r="I16" s="66">
        <f t="shared" si="2"/>
        <v>5</v>
      </c>
      <c r="J16" s="65">
        <f>VLOOKUP($A16,'Return Data'!$B$7:$R$2843,12,0)</f>
        <v>5.3110999999999997</v>
      </c>
      <c r="K16" s="66">
        <f t="shared" si="3"/>
        <v>3</v>
      </c>
      <c r="L16" s="65">
        <f>VLOOKUP($A16,'Return Data'!$B$7:$R$2843,13,0)</f>
        <v>4.5887000000000002</v>
      </c>
      <c r="M16" s="66">
        <f t="shared" si="4"/>
        <v>3</v>
      </c>
      <c r="N16" s="65">
        <f>VLOOKUP($A16,'Return Data'!$B$7:$R$2843,17,0)</f>
        <v>9.2449999999999992</v>
      </c>
      <c r="O16" s="66">
        <f t="shared" si="5"/>
        <v>5</v>
      </c>
      <c r="P16" s="65">
        <f>VLOOKUP($A16,'Return Data'!$B$7:$R$2843,14,0)</f>
        <v>9.6491000000000007</v>
      </c>
      <c r="Q16" s="66">
        <f t="shared" si="6"/>
        <v>16</v>
      </c>
      <c r="R16" s="65">
        <f>VLOOKUP($A16,'Return Data'!$B$7:$R$2843,16,0)</f>
        <v>9.8964999999999996</v>
      </c>
      <c r="S16" s="67">
        <f t="shared" si="7"/>
        <v>2</v>
      </c>
    </row>
    <row r="17" spans="1:19" x14ac:dyDescent="0.3">
      <c r="A17" s="82" t="s">
        <v>1359</v>
      </c>
      <c r="B17" s="64">
        <f>VLOOKUP($A17,'Return Data'!$B$7:$R$2843,3,0)</f>
        <v>44372</v>
      </c>
      <c r="C17" s="65">
        <f>VLOOKUP($A17,'Return Data'!$B$7:$R$2843,4,0)</f>
        <v>17.2624</v>
      </c>
      <c r="D17" s="65">
        <f>VLOOKUP($A17,'Return Data'!$B$7:$R$2843,9,0)</f>
        <v>-4.8905000000000003</v>
      </c>
      <c r="E17" s="66">
        <f t="shared" si="0"/>
        <v>24</v>
      </c>
      <c r="F17" s="65">
        <f>VLOOKUP($A17,'Return Data'!$B$7:$R$2843,10,0)</f>
        <v>6.2210000000000001</v>
      </c>
      <c r="G17" s="66">
        <f t="shared" si="1"/>
        <v>11</v>
      </c>
      <c r="H17" s="65">
        <f>VLOOKUP($A17,'Return Data'!$B$7:$R$2843,11,0)</f>
        <v>1.9354</v>
      </c>
      <c r="I17" s="66">
        <f t="shared" si="2"/>
        <v>9</v>
      </c>
      <c r="J17" s="65">
        <f>VLOOKUP($A17,'Return Data'!$B$7:$R$2843,12,0)</f>
        <v>3.8740000000000001</v>
      </c>
      <c r="K17" s="66">
        <f t="shared" si="3"/>
        <v>17</v>
      </c>
      <c r="L17" s="65">
        <f>VLOOKUP($A17,'Return Data'!$B$7:$R$2843,13,0)</f>
        <v>2.7328000000000001</v>
      </c>
      <c r="M17" s="66">
        <f t="shared" si="4"/>
        <v>23</v>
      </c>
      <c r="N17" s="65">
        <f>VLOOKUP($A17,'Return Data'!$B$7:$R$2843,17,0)</f>
        <v>5.4706999999999999</v>
      </c>
      <c r="O17" s="66">
        <f t="shared" si="5"/>
        <v>25</v>
      </c>
      <c r="P17" s="65">
        <f>VLOOKUP($A17,'Return Data'!$B$7:$R$2843,14,0)</f>
        <v>7.4740000000000002</v>
      </c>
      <c r="Q17" s="66">
        <f t="shared" si="6"/>
        <v>27</v>
      </c>
      <c r="R17" s="65">
        <f>VLOOKUP($A17,'Return Data'!$B$7:$R$2843,16,0)</f>
        <v>6.6215000000000002</v>
      </c>
      <c r="S17" s="67">
        <f t="shared" si="7"/>
        <v>25</v>
      </c>
    </row>
    <row r="18" spans="1:19" x14ac:dyDescent="0.3">
      <c r="A18" s="82" t="s">
        <v>1362</v>
      </c>
      <c r="B18" s="64">
        <f>VLOOKUP($A18,'Return Data'!$B$7:$R$2843,3,0)</f>
        <v>44372</v>
      </c>
      <c r="C18" s="65">
        <f>VLOOKUP($A18,'Return Data'!$B$7:$R$2843,4,0)</f>
        <v>27.921399999999998</v>
      </c>
      <c r="D18" s="65">
        <f>VLOOKUP($A18,'Return Data'!$B$7:$R$2843,9,0)</f>
        <v>-2.1593</v>
      </c>
      <c r="E18" s="66">
        <f t="shared" si="0"/>
        <v>11</v>
      </c>
      <c r="F18" s="65">
        <f>VLOOKUP($A18,'Return Data'!$B$7:$R$2843,10,0)</f>
        <v>6.9088000000000003</v>
      </c>
      <c r="G18" s="66">
        <f t="shared" si="1"/>
        <v>8</v>
      </c>
      <c r="H18" s="65">
        <f>VLOOKUP($A18,'Return Data'!$B$7:$R$2843,11,0)</f>
        <v>0.42670000000000002</v>
      </c>
      <c r="I18" s="66">
        <f t="shared" si="2"/>
        <v>18</v>
      </c>
      <c r="J18" s="65">
        <f>VLOOKUP($A18,'Return Data'!$B$7:$R$2843,12,0)</f>
        <v>4.2331000000000003</v>
      </c>
      <c r="K18" s="66">
        <f t="shared" si="3"/>
        <v>13</v>
      </c>
      <c r="L18" s="65">
        <f>VLOOKUP($A18,'Return Data'!$B$7:$R$2843,13,0)</f>
        <v>3.899</v>
      </c>
      <c r="M18" s="66">
        <f t="shared" si="4"/>
        <v>14</v>
      </c>
      <c r="N18" s="65">
        <f>VLOOKUP($A18,'Return Data'!$B$7:$R$2843,17,0)</f>
        <v>9.4328000000000003</v>
      </c>
      <c r="O18" s="66">
        <f t="shared" si="5"/>
        <v>2</v>
      </c>
      <c r="P18" s="65">
        <f>VLOOKUP($A18,'Return Data'!$B$7:$R$2843,14,0)</f>
        <v>11.2395</v>
      </c>
      <c r="Q18" s="66">
        <f t="shared" si="6"/>
        <v>3</v>
      </c>
      <c r="R18" s="65">
        <f>VLOOKUP($A18,'Return Data'!$B$7:$R$2843,16,0)</f>
        <v>8.5210000000000008</v>
      </c>
      <c r="S18" s="67">
        <f t="shared" si="7"/>
        <v>12</v>
      </c>
    </row>
    <row r="19" spans="1:19" x14ac:dyDescent="0.3">
      <c r="A19" s="82" t="s">
        <v>1363</v>
      </c>
      <c r="B19" s="64">
        <f>VLOOKUP($A19,'Return Data'!$B$7:$R$2843,3,0)</f>
        <v>44372</v>
      </c>
      <c r="C19" s="65">
        <f>VLOOKUP($A19,'Return Data'!$B$7:$R$2843,4,0)</f>
        <v>2250.3524000000002</v>
      </c>
      <c r="D19" s="65">
        <f>VLOOKUP($A19,'Return Data'!$B$7:$R$2843,9,0)</f>
        <v>-3.5613000000000001</v>
      </c>
      <c r="E19" s="66">
        <f t="shared" si="0"/>
        <v>18</v>
      </c>
      <c r="F19" s="65">
        <f>VLOOKUP($A19,'Return Data'!$B$7:$R$2843,10,0)</f>
        <v>2.6379000000000001</v>
      </c>
      <c r="G19" s="66">
        <f t="shared" si="1"/>
        <v>27</v>
      </c>
      <c r="H19" s="65">
        <f>VLOOKUP($A19,'Return Data'!$B$7:$R$2843,11,0)</f>
        <v>-0.47389999999999999</v>
      </c>
      <c r="I19" s="66">
        <f t="shared" si="2"/>
        <v>25</v>
      </c>
      <c r="J19" s="65">
        <f>VLOOKUP($A19,'Return Data'!$B$7:$R$2843,12,0)</f>
        <v>2.2332999999999998</v>
      </c>
      <c r="K19" s="66">
        <f t="shared" si="3"/>
        <v>26</v>
      </c>
      <c r="L19" s="65">
        <f>VLOOKUP($A19,'Return Data'!$B$7:$R$2843,13,0)</f>
        <v>1.4691000000000001</v>
      </c>
      <c r="M19" s="66">
        <f t="shared" si="4"/>
        <v>27</v>
      </c>
      <c r="N19" s="65">
        <f>VLOOKUP($A19,'Return Data'!$B$7:$R$2843,17,0)</f>
        <v>5.3159000000000001</v>
      </c>
      <c r="O19" s="66">
        <f t="shared" si="5"/>
        <v>26</v>
      </c>
      <c r="P19" s="65">
        <f>VLOOKUP($A19,'Return Data'!$B$7:$R$2843,14,0)</f>
        <v>7.8097000000000003</v>
      </c>
      <c r="Q19" s="66">
        <f t="shared" si="6"/>
        <v>25</v>
      </c>
      <c r="R19" s="65">
        <f>VLOOKUP($A19,'Return Data'!$B$7:$R$2843,16,0)</f>
        <v>6.2477</v>
      </c>
      <c r="S19" s="67">
        <f t="shared" si="7"/>
        <v>27</v>
      </c>
    </row>
    <row r="20" spans="1:19" x14ac:dyDescent="0.3">
      <c r="A20" s="82" t="s">
        <v>1366</v>
      </c>
      <c r="B20" s="64">
        <f>VLOOKUP($A20,'Return Data'!$B$7:$R$2843,3,0)</f>
        <v>44372</v>
      </c>
      <c r="C20" s="65">
        <f>VLOOKUP($A20,'Return Data'!$B$7:$R$2843,4,0)</f>
        <v>76.597399999999993</v>
      </c>
      <c r="D20" s="65">
        <f>VLOOKUP($A20,'Return Data'!$B$7:$R$2843,9,0)</f>
        <v>-1.411</v>
      </c>
      <c r="E20" s="66">
        <f t="shared" si="0"/>
        <v>10</v>
      </c>
      <c r="F20" s="65">
        <f>VLOOKUP($A20,'Return Data'!$B$7:$R$2843,10,0)</f>
        <v>5.2831999999999999</v>
      </c>
      <c r="G20" s="66">
        <f t="shared" si="1"/>
        <v>18</v>
      </c>
      <c r="H20" s="65">
        <f>VLOOKUP($A20,'Return Data'!$B$7:$R$2843,11,0)</f>
        <v>0.49230000000000002</v>
      </c>
      <c r="I20" s="66">
        <f t="shared" si="2"/>
        <v>17</v>
      </c>
      <c r="J20" s="65">
        <f>VLOOKUP($A20,'Return Data'!$B$7:$R$2843,12,0)</f>
        <v>5.0187999999999997</v>
      </c>
      <c r="K20" s="66">
        <f t="shared" si="3"/>
        <v>8</v>
      </c>
      <c r="L20" s="65">
        <f>VLOOKUP($A20,'Return Data'!$B$7:$R$2843,13,0)</f>
        <v>4.0331000000000001</v>
      </c>
      <c r="M20" s="66">
        <f t="shared" si="4"/>
        <v>10</v>
      </c>
      <c r="N20" s="65">
        <f>VLOOKUP($A20,'Return Data'!$B$7:$R$2843,17,0)</f>
        <v>8.2713000000000001</v>
      </c>
      <c r="O20" s="66">
        <f t="shared" si="5"/>
        <v>11</v>
      </c>
      <c r="P20" s="65">
        <f>VLOOKUP($A20,'Return Data'!$B$7:$R$2843,14,0)</f>
        <v>9.6751000000000005</v>
      </c>
      <c r="Q20" s="66">
        <f t="shared" si="6"/>
        <v>15</v>
      </c>
      <c r="R20" s="65">
        <f>VLOOKUP($A20,'Return Data'!$B$7:$R$2843,16,0)</f>
        <v>9.4689999999999994</v>
      </c>
      <c r="S20" s="67">
        <f t="shared" si="7"/>
        <v>4</v>
      </c>
    </row>
    <row r="21" spans="1:19" x14ac:dyDescent="0.3">
      <c r="A21" s="82" t="s">
        <v>1368</v>
      </c>
      <c r="B21" s="64">
        <f>VLOOKUP($A21,'Return Data'!$B$7:$R$2843,3,0)</f>
        <v>44372</v>
      </c>
      <c r="C21" s="65">
        <f>VLOOKUP($A21,'Return Data'!$B$7:$R$2843,4,0)</f>
        <v>53.908499999999997</v>
      </c>
      <c r="D21" s="65">
        <f>VLOOKUP($A21,'Return Data'!$B$7:$R$2843,9,0)</f>
        <v>-6.1703999999999999</v>
      </c>
      <c r="E21" s="66">
        <f t="shared" si="0"/>
        <v>26</v>
      </c>
      <c r="F21" s="65">
        <f>VLOOKUP($A21,'Return Data'!$B$7:$R$2843,10,0)</f>
        <v>3.5905</v>
      </c>
      <c r="G21" s="66">
        <f t="shared" si="1"/>
        <v>25</v>
      </c>
      <c r="H21" s="65">
        <f>VLOOKUP($A21,'Return Data'!$B$7:$R$2843,11,0)</f>
        <v>-1.5062</v>
      </c>
      <c r="I21" s="66">
        <f t="shared" si="2"/>
        <v>27</v>
      </c>
      <c r="J21" s="65">
        <f>VLOOKUP($A21,'Return Data'!$B$7:$R$2843,12,0)</f>
        <v>2.6981999999999999</v>
      </c>
      <c r="K21" s="66">
        <f t="shared" si="3"/>
        <v>24</v>
      </c>
      <c r="L21" s="65">
        <f>VLOOKUP($A21,'Return Data'!$B$7:$R$2843,13,0)</f>
        <v>2.9289000000000001</v>
      </c>
      <c r="M21" s="66">
        <f t="shared" si="4"/>
        <v>20</v>
      </c>
      <c r="N21" s="65">
        <f>VLOOKUP($A21,'Return Data'!$B$7:$R$2843,17,0)</f>
        <v>6.6954000000000002</v>
      </c>
      <c r="O21" s="66">
        <f t="shared" si="5"/>
        <v>22</v>
      </c>
      <c r="P21" s="65">
        <f>VLOOKUP($A21,'Return Data'!$B$7:$R$2843,14,0)</f>
        <v>7.9969000000000001</v>
      </c>
      <c r="Q21" s="66">
        <f t="shared" si="6"/>
        <v>23</v>
      </c>
      <c r="R21" s="65">
        <f>VLOOKUP($A21,'Return Data'!$B$7:$R$2843,16,0)</f>
        <v>8.2487999999999992</v>
      </c>
      <c r="S21" s="67">
        <f t="shared" si="7"/>
        <v>15</v>
      </c>
    </row>
    <row r="22" spans="1:19" x14ac:dyDescent="0.3">
      <c r="A22" s="82" t="s">
        <v>1370</v>
      </c>
      <c r="B22" s="64">
        <f>VLOOKUP($A22,'Return Data'!$B$7:$R$2843,3,0)</f>
        <v>44372</v>
      </c>
      <c r="C22" s="65">
        <f>VLOOKUP($A22,'Return Data'!$B$7:$R$2843,4,0)</f>
        <v>48.534599999999998</v>
      </c>
      <c r="D22" s="65">
        <f>VLOOKUP($A22,'Return Data'!$B$7:$R$2843,9,0)</f>
        <v>-2.3557000000000001</v>
      </c>
      <c r="E22" s="66">
        <f t="shared" si="0"/>
        <v>12</v>
      </c>
      <c r="F22" s="65">
        <f>VLOOKUP($A22,'Return Data'!$B$7:$R$2843,10,0)</f>
        <v>4.9089999999999998</v>
      </c>
      <c r="G22" s="66">
        <f t="shared" si="1"/>
        <v>19</v>
      </c>
      <c r="H22" s="65">
        <f>VLOOKUP($A22,'Return Data'!$B$7:$R$2843,11,0)</f>
        <v>1.7426999999999999</v>
      </c>
      <c r="I22" s="66">
        <f t="shared" si="2"/>
        <v>11</v>
      </c>
      <c r="J22" s="65">
        <f>VLOOKUP($A22,'Return Data'!$B$7:$R$2843,12,0)</f>
        <v>4.4512999999999998</v>
      </c>
      <c r="K22" s="66">
        <f t="shared" si="3"/>
        <v>10</v>
      </c>
      <c r="L22" s="65">
        <f>VLOOKUP($A22,'Return Data'!$B$7:$R$2843,13,0)</f>
        <v>3.9413999999999998</v>
      </c>
      <c r="M22" s="66">
        <f t="shared" si="4"/>
        <v>13</v>
      </c>
      <c r="N22" s="65">
        <f>VLOOKUP($A22,'Return Data'!$B$7:$R$2843,17,0)</f>
        <v>8.1173000000000002</v>
      </c>
      <c r="O22" s="66">
        <f t="shared" si="5"/>
        <v>13</v>
      </c>
      <c r="P22" s="65">
        <f>VLOOKUP($A22,'Return Data'!$B$7:$R$2843,14,0)</f>
        <v>9.7055000000000007</v>
      </c>
      <c r="Q22" s="66">
        <f t="shared" si="6"/>
        <v>14</v>
      </c>
      <c r="R22" s="65">
        <f>VLOOKUP($A22,'Return Data'!$B$7:$R$2843,16,0)</f>
        <v>7.5925000000000002</v>
      </c>
      <c r="S22" s="67">
        <f t="shared" si="7"/>
        <v>21</v>
      </c>
    </row>
    <row r="23" spans="1:19" x14ac:dyDescent="0.3">
      <c r="A23" s="82" t="s">
        <v>1371</v>
      </c>
      <c r="B23" s="64">
        <f>VLOOKUP($A23,'Return Data'!$B$7:$R$2843,3,0)</f>
        <v>44372</v>
      </c>
      <c r="C23" s="65">
        <f>VLOOKUP($A23,'Return Data'!$B$7:$R$2843,4,0)</f>
        <v>30.331299999999999</v>
      </c>
      <c r="D23" s="65">
        <f>VLOOKUP($A23,'Return Data'!$B$7:$R$2843,9,0)</f>
        <v>-4.6745000000000001</v>
      </c>
      <c r="E23" s="66">
        <f t="shared" si="0"/>
        <v>22</v>
      </c>
      <c r="F23" s="65">
        <f>VLOOKUP($A23,'Return Data'!$B$7:$R$2843,10,0)</f>
        <v>5.5103</v>
      </c>
      <c r="G23" s="66">
        <f t="shared" si="1"/>
        <v>16</v>
      </c>
      <c r="H23" s="65">
        <f>VLOOKUP($A23,'Return Data'!$B$7:$R$2843,11,0)</f>
        <v>0.2225</v>
      </c>
      <c r="I23" s="66">
        <f t="shared" si="2"/>
        <v>22</v>
      </c>
      <c r="J23" s="65">
        <f>VLOOKUP($A23,'Return Data'!$B$7:$R$2843,12,0)</f>
        <v>3.2338</v>
      </c>
      <c r="K23" s="66">
        <f t="shared" si="3"/>
        <v>22</v>
      </c>
      <c r="L23" s="65">
        <f>VLOOKUP($A23,'Return Data'!$B$7:$R$2843,13,0)</f>
        <v>2.8437999999999999</v>
      </c>
      <c r="M23" s="66">
        <f t="shared" si="4"/>
        <v>22</v>
      </c>
      <c r="N23" s="65">
        <f>VLOOKUP($A23,'Return Data'!$B$7:$R$2843,17,0)</f>
        <v>7.8692000000000002</v>
      </c>
      <c r="O23" s="66">
        <f t="shared" si="5"/>
        <v>15</v>
      </c>
      <c r="P23" s="65">
        <f>VLOOKUP($A23,'Return Data'!$B$7:$R$2843,14,0)</f>
        <v>9.9742999999999995</v>
      </c>
      <c r="Q23" s="66">
        <f t="shared" si="6"/>
        <v>12</v>
      </c>
      <c r="R23" s="65">
        <f>VLOOKUP($A23,'Return Data'!$B$7:$R$2843,16,0)</f>
        <v>9.0192999999999994</v>
      </c>
      <c r="S23" s="67">
        <f t="shared" si="7"/>
        <v>6</v>
      </c>
    </row>
    <row r="24" spans="1:19" x14ac:dyDescent="0.3">
      <c r="A24" s="82" t="s">
        <v>1373</v>
      </c>
      <c r="B24" s="64">
        <f>VLOOKUP($A24,'Return Data'!$B$7:$R$2843,3,0)</f>
        <v>44372</v>
      </c>
      <c r="C24" s="65">
        <f>VLOOKUP($A24,'Return Data'!$B$7:$R$2843,4,0)</f>
        <v>24.160699999999999</v>
      </c>
      <c r="D24" s="65">
        <f>VLOOKUP($A24,'Return Data'!$B$7:$R$2843,9,0)</f>
        <v>-2.4218999999999999</v>
      </c>
      <c r="E24" s="66">
        <f t="shared" si="0"/>
        <v>13</v>
      </c>
      <c r="F24" s="65">
        <f>VLOOKUP($A24,'Return Data'!$B$7:$R$2843,10,0)</f>
        <v>6.6755000000000004</v>
      </c>
      <c r="G24" s="66">
        <f t="shared" si="1"/>
        <v>9</v>
      </c>
      <c r="H24" s="65">
        <f>VLOOKUP($A24,'Return Data'!$B$7:$R$2843,11,0)</f>
        <v>2.5331000000000001</v>
      </c>
      <c r="I24" s="66">
        <f t="shared" si="2"/>
        <v>6</v>
      </c>
      <c r="J24" s="65">
        <f>VLOOKUP($A24,'Return Data'!$B$7:$R$2843,12,0)</f>
        <v>4.0191999999999997</v>
      </c>
      <c r="K24" s="66">
        <f t="shared" si="3"/>
        <v>16</v>
      </c>
      <c r="L24" s="65">
        <f>VLOOKUP($A24,'Return Data'!$B$7:$R$2843,13,0)</f>
        <v>3.9504999999999999</v>
      </c>
      <c r="M24" s="66">
        <f t="shared" si="4"/>
        <v>12</v>
      </c>
      <c r="N24" s="65">
        <f>VLOOKUP($A24,'Return Data'!$B$7:$R$2843,17,0)</f>
        <v>6.7549000000000001</v>
      </c>
      <c r="O24" s="66">
        <f t="shared" si="5"/>
        <v>21</v>
      </c>
      <c r="P24" s="65">
        <f>VLOOKUP($A24,'Return Data'!$B$7:$R$2843,14,0)</f>
        <v>8.5396999999999998</v>
      </c>
      <c r="Q24" s="66">
        <f t="shared" si="6"/>
        <v>19</v>
      </c>
      <c r="R24" s="65">
        <f>VLOOKUP($A24,'Return Data'!$B$7:$R$2843,16,0)</f>
        <v>7.2114000000000003</v>
      </c>
      <c r="S24" s="67">
        <f t="shared" si="7"/>
        <v>22</v>
      </c>
    </row>
    <row r="25" spans="1:19" x14ac:dyDescent="0.3">
      <c r="A25" s="82" t="s">
        <v>1376</v>
      </c>
      <c r="B25" s="64">
        <f>VLOOKUP($A25,'Return Data'!$B$7:$R$2843,3,0)</f>
        <v>44372</v>
      </c>
      <c r="C25" s="65">
        <f>VLOOKUP($A25,'Return Data'!$B$7:$R$2843,4,0)</f>
        <v>50.935200000000002</v>
      </c>
      <c r="D25" s="65">
        <f>VLOOKUP($A25,'Return Data'!$B$7:$R$2843,9,0)</f>
        <v>0.222</v>
      </c>
      <c r="E25" s="66">
        <f t="shared" si="0"/>
        <v>4</v>
      </c>
      <c r="F25" s="65">
        <f>VLOOKUP($A25,'Return Data'!$B$7:$R$2843,10,0)</f>
        <v>4.7746000000000004</v>
      </c>
      <c r="G25" s="66">
        <f t="shared" si="1"/>
        <v>20</v>
      </c>
      <c r="H25" s="65">
        <f>VLOOKUP($A25,'Return Data'!$B$7:$R$2843,11,0)</f>
        <v>2.3811</v>
      </c>
      <c r="I25" s="66">
        <f t="shared" si="2"/>
        <v>7</v>
      </c>
      <c r="J25" s="65">
        <f>VLOOKUP($A25,'Return Data'!$B$7:$R$2843,12,0)</f>
        <v>5.3022</v>
      </c>
      <c r="K25" s="66">
        <f t="shared" si="3"/>
        <v>4</v>
      </c>
      <c r="L25" s="65">
        <f>VLOOKUP($A25,'Return Data'!$B$7:$R$2843,13,0)</f>
        <v>4.3593999999999999</v>
      </c>
      <c r="M25" s="66">
        <f t="shared" si="4"/>
        <v>7</v>
      </c>
      <c r="N25" s="65">
        <f>VLOOKUP($A25,'Return Data'!$B$7:$R$2843,17,0)</f>
        <v>8.8634000000000004</v>
      </c>
      <c r="O25" s="66">
        <f t="shared" si="5"/>
        <v>9</v>
      </c>
      <c r="P25" s="65">
        <f>VLOOKUP($A25,'Return Data'!$B$7:$R$2843,14,0)</f>
        <v>10.2065</v>
      </c>
      <c r="Q25" s="66">
        <f t="shared" si="6"/>
        <v>8</v>
      </c>
      <c r="R25" s="65">
        <f>VLOOKUP($A25,'Return Data'!$B$7:$R$2843,16,0)</f>
        <v>8.2576999999999998</v>
      </c>
      <c r="S25" s="67">
        <f t="shared" si="7"/>
        <v>14</v>
      </c>
    </row>
    <row r="26" spans="1:19" x14ac:dyDescent="0.3">
      <c r="A26" s="82" t="s">
        <v>1378</v>
      </c>
      <c r="B26" s="64">
        <f>VLOOKUP($A26,'Return Data'!$B$7:$R$2843,3,0)</f>
        <v>44372</v>
      </c>
      <c r="C26" s="65">
        <f>VLOOKUP($A26,'Return Data'!$B$7:$R$2843,4,0)</f>
        <v>61.8401</v>
      </c>
      <c r="D26" s="65">
        <f>VLOOKUP($A26,'Return Data'!$B$7:$R$2843,9,0)</f>
        <v>-5.7710999999999997</v>
      </c>
      <c r="E26" s="66">
        <f t="shared" si="0"/>
        <v>25</v>
      </c>
      <c r="F26" s="65">
        <f>VLOOKUP($A26,'Return Data'!$B$7:$R$2843,10,0)</f>
        <v>3.3363</v>
      </c>
      <c r="G26" s="66">
        <f t="shared" si="1"/>
        <v>26</v>
      </c>
      <c r="H26" s="65">
        <f>VLOOKUP($A26,'Return Data'!$B$7:$R$2843,11,0)</f>
        <v>-1.3165</v>
      </c>
      <c r="I26" s="66">
        <f t="shared" si="2"/>
        <v>26</v>
      </c>
      <c r="J26" s="65">
        <f>VLOOKUP($A26,'Return Data'!$B$7:$R$2843,12,0)</f>
        <v>1.9927999999999999</v>
      </c>
      <c r="K26" s="66">
        <f t="shared" si="3"/>
        <v>27</v>
      </c>
      <c r="L26" s="65">
        <f>VLOOKUP($A26,'Return Data'!$B$7:$R$2843,13,0)</f>
        <v>2.0726</v>
      </c>
      <c r="M26" s="66">
        <f t="shared" si="4"/>
        <v>25</v>
      </c>
      <c r="N26" s="65">
        <f>VLOOKUP($A26,'Return Data'!$B$7:$R$2843,17,0)</f>
        <v>5.7732000000000001</v>
      </c>
      <c r="O26" s="66">
        <f t="shared" si="5"/>
        <v>24</v>
      </c>
      <c r="P26" s="65">
        <f>VLOOKUP($A26,'Return Data'!$B$7:$R$2843,14,0)</f>
        <v>8.3622999999999994</v>
      </c>
      <c r="Q26" s="66">
        <f t="shared" si="6"/>
        <v>20</v>
      </c>
      <c r="R26" s="65">
        <f>VLOOKUP($A26,'Return Data'!$B$7:$R$2843,16,0)</f>
        <v>8.7077000000000009</v>
      </c>
      <c r="S26" s="67">
        <f t="shared" si="7"/>
        <v>10</v>
      </c>
    </row>
    <row r="27" spans="1:19" x14ac:dyDescent="0.3">
      <c r="A27" s="82" t="s">
        <v>1380</v>
      </c>
      <c r="B27" s="64">
        <f>VLOOKUP($A27,'Return Data'!$B$7:$R$2843,3,0)</f>
        <v>44372</v>
      </c>
      <c r="C27" s="65">
        <f>VLOOKUP($A27,'Return Data'!$B$7:$R$2843,4,0)</f>
        <v>49.574800000000003</v>
      </c>
      <c r="D27" s="65">
        <f>VLOOKUP($A27,'Return Data'!$B$7:$R$2843,9,0)</f>
        <v>-0.96350000000000002</v>
      </c>
      <c r="E27" s="66">
        <f t="shared" si="0"/>
        <v>9</v>
      </c>
      <c r="F27" s="65">
        <f>VLOOKUP($A27,'Return Data'!$B$7:$R$2843,10,0)</f>
        <v>4.3601000000000001</v>
      </c>
      <c r="G27" s="66">
        <f t="shared" si="1"/>
        <v>22</v>
      </c>
      <c r="H27" s="65">
        <f>VLOOKUP($A27,'Return Data'!$B$7:$R$2843,11,0)</f>
        <v>1.5712999999999999</v>
      </c>
      <c r="I27" s="66">
        <f t="shared" si="2"/>
        <v>13</v>
      </c>
      <c r="J27" s="65">
        <f>VLOOKUP($A27,'Return Data'!$B$7:$R$2843,12,0)</f>
        <v>3.6124000000000001</v>
      </c>
      <c r="K27" s="66">
        <f t="shared" si="3"/>
        <v>19</v>
      </c>
      <c r="L27" s="65">
        <f>VLOOKUP($A27,'Return Data'!$B$7:$R$2843,13,0)</f>
        <v>2.6760999999999999</v>
      </c>
      <c r="M27" s="66">
        <f t="shared" si="4"/>
        <v>24</v>
      </c>
      <c r="N27" s="65">
        <f>VLOOKUP($A27,'Return Data'!$B$7:$R$2843,17,0)</f>
        <v>7.5113000000000003</v>
      </c>
      <c r="O27" s="66">
        <f t="shared" si="5"/>
        <v>17</v>
      </c>
      <c r="P27" s="65">
        <f>VLOOKUP($A27,'Return Data'!$B$7:$R$2843,14,0)</f>
        <v>9.0607000000000006</v>
      </c>
      <c r="Q27" s="66">
        <f t="shared" si="6"/>
        <v>17</v>
      </c>
      <c r="R27" s="65">
        <f>VLOOKUP($A27,'Return Data'!$B$7:$R$2843,16,0)</f>
        <v>8.5844000000000005</v>
      </c>
      <c r="S27" s="67">
        <f t="shared" si="7"/>
        <v>11</v>
      </c>
    </row>
    <row r="28" spans="1:19" x14ac:dyDescent="0.3">
      <c r="A28" s="82" t="s">
        <v>867</v>
      </c>
      <c r="B28" s="64">
        <f>VLOOKUP($A28,'Return Data'!$B$7:$R$2843,3,0)</f>
        <v>44372</v>
      </c>
      <c r="C28" s="65">
        <f>VLOOKUP($A28,'Return Data'!$B$7:$R$2843,4,0)</f>
        <v>17.845700000000001</v>
      </c>
      <c r="D28" s="65">
        <f>VLOOKUP($A28,'Return Data'!$B$7:$R$2843,9,0)</f>
        <v>1.5988</v>
      </c>
      <c r="E28" s="66">
        <f t="shared" si="0"/>
        <v>3</v>
      </c>
      <c r="F28" s="65">
        <f>VLOOKUP($A28,'Return Data'!$B$7:$R$2843,10,0)</f>
        <v>9.0012000000000008</v>
      </c>
      <c r="G28" s="66">
        <f t="shared" si="1"/>
        <v>2</v>
      </c>
      <c r="H28" s="65">
        <f>VLOOKUP($A28,'Return Data'!$B$7:$R$2843,11,0)</f>
        <v>3.9969999999999999</v>
      </c>
      <c r="I28" s="66">
        <f t="shared" si="2"/>
        <v>1</v>
      </c>
      <c r="J28" s="65">
        <f>VLOOKUP($A28,'Return Data'!$B$7:$R$2843,12,0)</f>
        <v>5.2899000000000003</v>
      </c>
      <c r="K28" s="66">
        <f t="shared" si="3"/>
        <v>5</v>
      </c>
      <c r="L28" s="65">
        <f>VLOOKUP($A28,'Return Data'!$B$7:$R$2843,13,0)</f>
        <v>4.0328999999999997</v>
      </c>
      <c r="M28" s="66">
        <f t="shared" si="4"/>
        <v>11</v>
      </c>
      <c r="N28" s="65">
        <f>VLOOKUP($A28,'Return Data'!$B$7:$R$2843,17,0)</f>
        <v>9.0932999999999993</v>
      </c>
      <c r="O28" s="66">
        <f t="shared" si="5"/>
        <v>7</v>
      </c>
      <c r="P28" s="65">
        <f>VLOOKUP($A28,'Return Data'!$B$7:$R$2843,14,0)</f>
        <v>10.2935</v>
      </c>
      <c r="Q28" s="66">
        <f t="shared" si="6"/>
        <v>7</v>
      </c>
      <c r="R28" s="65">
        <f>VLOOKUP($A28,'Return Data'!$B$7:$R$2843,16,0)</f>
        <v>8.9582999999999995</v>
      </c>
      <c r="S28" s="67">
        <f t="shared" si="7"/>
        <v>7</v>
      </c>
    </row>
    <row r="29" spans="1:19" x14ac:dyDescent="0.3">
      <c r="A29" s="82" t="s">
        <v>868</v>
      </c>
      <c r="B29" s="64">
        <f>VLOOKUP($A29,'Return Data'!$B$7:$R$2843,3,0)</f>
        <v>44372</v>
      </c>
      <c r="C29" s="65">
        <f>VLOOKUP($A29,'Return Data'!$B$7:$R$2843,4,0)</f>
        <v>19.229500000000002</v>
      </c>
      <c r="D29" s="65">
        <f>VLOOKUP($A29,'Return Data'!$B$7:$R$2843,9,0)</f>
        <v>-3.8327</v>
      </c>
      <c r="E29" s="66">
        <f t="shared" si="0"/>
        <v>20</v>
      </c>
      <c r="F29" s="65">
        <f>VLOOKUP($A29,'Return Data'!$B$7:$R$2843,10,0)</f>
        <v>7.0769000000000002</v>
      </c>
      <c r="G29" s="66">
        <f t="shared" si="1"/>
        <v>7</v>
      </c>
      <c r="H29" s="65">
        <f>VLOOKUP($A29,'Return Data'!$B$7:$R$2843,11,0)</f>
        <v>1.2745</v>
      </c>
      <c r="I29" s="66">
        <f t="shared" si="2"/>
        <v>15</v>
      </c>
      <c r="J29" s="65">
        <f>VLOOKUP($A29,'Return Data'!$B$7:$R$2843,12,0)</f>
        <v>4.4231999999999996</v>
      </c>
      <c r="K29" s="66">
        <f t="shared" si="3"/>
        <v>11</v>
      </c>
      <c r="L29" s="65">
        <f>VLOOKUP($A29,'Return Data'!$B$7:$R$2843,13,0)</f>
        <v>4.5099</v>
      </c>
      <c r="M29" s="66">
        <f t="shared" si="4"/>
        <v>4</v>
      </c>
      <c r="N29" s="65">
        <f>VLOOKUP($A29,'Return Data'!$B$7:$R$2843,17,0)</f>
        <v>9.7695000000000007</v>
      </c>
      <c r="O29" s="66">
        <f t="shared" si="5"/>
        <v>1</v>
      </c>
      <c r="P29" s="65">
        <f>VLOOKUP($A29,'Return Data'!$B$7:$R$2843,14,0)</f>
        <v>11.4834</v>
      </c>
      <c r="Q29" s="66">
        <f t="shared" si="6"/>
        <v>2</v>
      </c>
      <c r="R29" s="65">
        <f>VLOOKUP($A29,'Return Data'!$B$7:$R$2843,16,0)</f>
        <v>10.110200000000001</v>
      </c>
      <c r="S29" s="67">
        <f t="shared" si="7"/>
        <v>1</v>
      </c>
    </row>
    <row r="30" spans="1:19" x14ac:dyDescent="0.3">
      <c r="A30" s="82" t="s">
        <v>871</v>
      </c>
      <c r="B30" s="64">
        <f>VLOOKUP($A30,'Return Data'!$B$7:$R$2843,3,0)</f>
        <v>44372</v>
      </c>
      <c r="C30" s="65">
        <f>VLOOKUP($A30,'Return Data'!$B$7:$R$2843,4,0)</f>
        <v>35.917099999999998</v>
      </c>
      <c r="D30" s="65">
        <f>VLOOKUP($A30,'Return Data'!$B$7:$R$2843,9,0)</f>
        <v>-4.5358000000000001</v>
      </c>
      <c r="E30" s="66">
        <f t="shared" si="0"/>
        <v>21</v>
      </c>
      <c r="F30" s="65">
        <f>VLOOKUP($A30,'Return Data'!$B$7:$R$2843,10,0)</f>
        <v>5.9954999999999998</v>
      </c>
      <c r="G30" s="66">
        <f t="shared" si="1"/>
        <v>13</v>
      </c>
      <c r="H30" s="65">
        <f>VLOOKUP($A30,'Return Data'!$B$7:$R$2843,11,0)</f>
        <v>0.13389999999999999</v>
      </c>
      <c r="I30" s="66">
        <f t="shared" si="2"/>
        <v>23</v>
      </c>
      <c r="J30" s="65">
        <f>VLOOKUP($A30,'Return Data'!$B$7:$R$2843,12,0)</f>
        <v>4.0899000000000001</v>
      </c>
      <c r="K30" s="66">
        <f t="shared" si="3"/>
        <v>15</v>
      </c>
      <c r="L30" s="65">
        <f>VLOOKUP($A30,'Return Data'!$B$7:$R$2843,13,0)</f>
        <v>3.5956000000000001</v>
      </c>
      <c r="M30" s="66">
        <f t="shared" si="4"/>
        <v>16</v>
      </c>
      <c r="N30" s="65">
        <f>VLOOKUP($A30,'Return Data'!$B$7:$R$2843,17,0)</f>
        <v>9.1883999999999997</v>
      </c>
      <c r="O30" s="66">
        <f t="shared" si="5"/>
        <v>6</v>
      </c>
      <c r="P30" s="65">
        <f>VLOOKUP($A30,'Return Data'!$B$7:$R$2843,14,0)</f>
        <v>12.132300000000001</v>
      </c>
      <c r="Q30" s="66">
        <f t="shared" si="6"/>
        <v>1</v>
      </c>
      <c r="R30" s="65">
        <f>VLOOKUP($A30,'Return Data'!$B$7:$R$2843,16,0)</f>
        <v>6.8459000000000003</v>
      </c>
      <c r="S30" s="67">
        <f t="shared" si="7"/>
        <v>24</v>
      </c>
    </row>
    <row r="31" spans="1:19" x14ac:dyDescent="0.3">
      <c r="A31" s="82" t="s">
        <v>872</v>
      </c>
      <c r="B31" s="64">
        <f>VLOOKUP($A31,'Return Data'!$B$7:$R$2843,3,0)</f>
        <v>44372</v>
      </c>
      <c r="C31" s="65">
        <f>VLOOKUP($A31,'Return Data'!$B$7:$R$2843,4,0)</f>
        <v>49.824399999999997</v>
      </c>
      <c r="D31" s="65">
        <f>VLOOKUP($A31,'Return Data'!$B$7:$R$2843,9,0)</f>
        <v>-4.7542999999999997</v>
      </c>
      <c r="E31" s="66">
        <f t="shared" si="0"/>
        <v>23</v>
      </c>
      <c r="F31" s="65">
        <f>VLOOKUP($A31,'Return Data'!$B$7:$R$2843,10,0)</f>
        <v>6.2382</v>
      </c>
      <c r="G31" s="66">
        <f t="shared" si="1"/>
        <v>10</v>
      </c>
      <c r="H31" s="65">
        <f>VLOOKUP($A31,'Return Data'!$B$7:$R$2843,11,0)</f>
        <v>0.25609999999999999</v>
      </c>
      <c r="I31" s="66">
        <f t="shared" si="2"/>
        <v>21</v>
      </c>
      <c r="J31" s="65">
        <f>VLOOKUP($A31,'Return Data'!$B$7:$R$2843,12,0)</f>
        <v>3.6141999999999999</v>
      </c>
      <c r="K31" s="66">
        <f t="shared" si="3"/>
        <v>18</v>
      </c>
      <c r="L31" s="65">
        <f>VLOOKUP($A31,'Return Data'!$B$7:$R$2843,13,0)</f>
        <v>3.4832999999999998</v>
      </c>
      <c r="M31" s="66">
        <f t="shared" si="4"/>
        <v>17</v>
      </c>
      <c r="N31" s="65">
        <f>VLOOKUP($A31,'Return Data'!$B$7:$R$2843,17,0)</f>
        <v>8.1364999999999998</v>
      </c>
      <c r="O31" s="66">
        <f t="shared" si="5"/>
        <v>12</v>
      </c>
      <c r="P31" s="65">
        <f>VLOOKUP($A31,'Return Data'!$B$7:$R$2843,14,0)</f>
        <v>10.0563</v>
      </c>
      <c r="Q31" s="66">
        <f t="shared" si="6"/>
        <v>11</v>
      </c>
      <c r="R31" s="65">
        <f>VLOOKUP($A31,'Return Data'!$B$7:$R$2843,16,0)</f>
        <v>8.1437000000000008</v>
      </c>
      <c r="S31" s="67">
        <f t="shared" si="7"/>
        <v>16</v>
      </c>
    </row>
    <row r="32" spans="1:19" x14ac:dyDescent="0.3">
      <c r="A32" s="82" t="s">
        <v>716</v>
      </c>
      <c r="B32" s="64">
        <f>VLOOKUP($A32,'Return Data'!$B$7:$R$2843,3,0)</f>
        <v>44372</v>
      </c>
      <c r="C32" s="65">
        <f>VLOOKUP($A32,'Return Data'!$B$7:$R$2843,4,0)</f>
        <v>22.201799999999999</v>
      </c>
      <c r="D32" s="65">
        <f>VLOOKUP($A32,'Return Data'!$B$7:$R$2843,9,0)</f>
        <v>-0.21210000000000001</v>
      </c>
      <c r="E32" s="66">
        <f t="shared" si="0"/>
        <v>7</v>
      </c>
      <c r="F32" s="65">
        <f>VLOOKUP($A32,'Return Data'!$B$7:$R$2843,10,0)</f>
        <v>8.6288999999999998</v>
      </c>
      <c r="G32" s="66">
        <f t="shared" si="1"/>
        <v>6</v>
      </c>
      <c r="H32" s="65">
        <f>VLOOKUP($A32,'Return Data'!$B$7:$R$2843,11,0)</f>
        <v>1.6640999999999999</v>
      </c>
      <c r="I32" s="66">
        <f t="shared" si="2"/>
        <v>12</v>
      </c>
      <c r="J32" s="65">
        <f>VLOOKUP($A32,'Return Data'!$B$7:$R$2843,12,0)</f>
        <v>4.1245000000000003</v>
      </c>
      <c r="K32" s="66">
        <f t="shared" si="3"/>
        <v>14</v>
      </c>
      <c r="L32" s="65">
        <f>VLOOKUP($A32,'Return Data'!$B$7:$R$2843,13,0)</f>
        <v>3.7865000000000002</v>
      </c>
      <c r="M32" s="66">
        <f t="shared" si="4"/>
        <v>15</v>
      </c>
      <c r="N32" s="65">
        <f>VLOOKUP($A32,'Return Data'!$B$7:$R$2843,17,0)</f>
        <v>7.6188000000000002</v>
      </c>
      <c r="O32" s="66">
        <f t="shared" si="5"/>
        <v>16</v>
      </c>
      <c r="P32" s="65">
        <f>VLOOKUP($A32,'Return Data'!$B$7:$R$2843,14,0)</f>
        <v>9.7754999999999992</v>
      </c>
      <c r="Q32" s="66">
        <f t="shared" si="6"/>
        <v>13</v>
      </c>
      <c r="R32" s="65">
        <f>VLOOKUP($A32,'Return Data'!$B$7:$R$2843,16,0)</f>
        <v>8.0568000000000008</v>
      </c>
      <c r="S32" s="67">
        <f t="shared" si="7"/>
        <v>17</v>
      </c>
    </row>
    <row r="33" spans="1:19" x14ac:dyDescent="0.3">
      <c r="A33" s="82" t="s">
        <v>717</v>
      </c>
      <c r="B33" s="64">
        <f>VLOOKUP($A33,'Return Data'!$B$7:$R$2843,3,0)</f>
        <v>44372</v>
      </c>
      <c r="C33" s="65">
        <f>VLOOKUP($A33,'Return Data'!$B$7:$R$2843,4,0)</f>
        <v>22.590199999999999</v>
      </c>
      <c r="D33" s="65">
        <f>VLOOKUP($A33,'Return Data'!$B$7:$R$2843,9,0)</f>
        <v>-2.0799999999999999E-2</v>
      </c>
      <c r="E33" s="66">
        <f t="shared" si="0"/>
        <v>6</v>
      </c>
      <c r="F33" s="65">
        <f>VLOOKUP($A33,'Return Data'!$B$7:$R$2843,10,0)</f>
        <v>8.9542999999999999</v>
      </c>
      <c r="G33" s="66">
        <f t="shared" si="1"/>
        <v>4</v>
      </c>
      <c r="H33" s="65">
        <f>VLOOKUP($A33,'Return Data'!$B$7:$R$2843,11,0)</f>
        <v>2.1364000000000001</v>
      </c>
      <c r="I33" s="66">
        <f t="shared" si="2"/>
        <v>8</v>
      </c>
      <c r="J33" s="65">
        <f>VLOOKUP($A33,'Return Data'!$B$7:$R$2843,12,0)</f>
        <v>4.4223999999999997</v>
      </c>
      <c r="K33" s="66">
        <f t="shared" si="3"/>
        <v>12</v>
      </c>
      <c r="L33" s="65">
        <f>VLOOKUP($A33,'Return Data'!$B$7:$R$2843,13,0)</f>
        <v>4.0342000000000002</v>
      </c>
      <c r="M33" s="66">
        <f t="shared" si="4"/>
        <v>9</v>
      </c>
      <c r="N33" s="65">
        <f>VLOOKUP($A33,'Return Data'!$B$7:$R$2843,17,0)</f>
        <v>8.0150000000000006</v>
      </c>
      <c r="O33" s="66">
        <f t="shared" si="5"/>
        <v>14</v>
      </c>
      <c r="P33" s="65">
        <f>VLOOKUP($A33,'Return Data'!$B$7:$R$2843,14,0)</f>
        <v>10.133100000000001</v>
      </c>
      <c r="Q33" s="66">
        <f t="shared" si="6"/>
        <v>9</v>
      </c>
      <c r="R33" s="65">
        <f>VLOOKUP($A33,'Return Data'!$B$7:$R$2843,16,0)</f>
        <v>7.9943999999999997</v>
      </c>
      <c r="S33" s="67">
        <f t="shared" si="7"/>
        <v>18</v>
      </c>
    </row>
    <row r="34" spans="1:19" x14ac:dyDescent="0.3">
      <c r="A34" s="82" t="s">
        <v>718</v>
      </c>
      <c r="B34" s="64">
        <f>VLOOKUP($A34,'Return Data'!$B$7:$R$2843,3,0)</f>
        <v>44372</v>
      </c>
      <c r="C34" s="65">
        <f>VLOOKUP($A34,'Return Data'!$B$7:$R$2843,4,0)</f>
        <v>206.3623</v>
      </c>
      <c r="D34" s="65">
        <f>VLOOKUP($A34,'Return Data'!$B$7:$R$2843,9,0)</f>
        <v>1.9918</v>
      </c>
      <c r="E34" s="66">
        <f t="shared" si="0"/>
        <v>2</v>
      </c>
      <c r="F34" s="65">
        <f>VLOOKUP($A34,'Return Data'!$B$7:$R$2843,10,0)</f>
        <v>9.5088000000000008</v>
      </c>
      <c r="G34" s="66">
        <f t="shared" si="1"/>
        <v>1</v>
      </c>
      <c r="H34" s="65">
        <f>VLOOKUP($A34,'Return Data'!$B$7:$R$2843,11,0)</f>
        <v>3.9573</v>
      </c>
      <c r="I34" s="66">
        <f t="shared" si="2"/>
        <v>2</v>
      </c>
      <c r="J34" s="65">
        <f>VLOOKUP($A34,'Return Data'!$B$7:$R$2843,12,0)</f>
        <v>5.4138999999999999</v>
      </c>
      <c r="K34" s="66">
        <f t="shared" si="3"/>
        <v>2</v>
      </c>
      <c r="L34" s="65">
        <f>VLOOKUP($A34,'Return Data'!$B$7:$R$2843,13,0)</f>
        <v>4.1078000000000001</v>
      </c>
      <c r="M34" s="66">
        <f t="shared" si="4"/>
        <v>8</v>
      </c>
      <c r="N34" s="65">
        <f>VLOOKUP($A34,'Return Data'!$B$7:$R$2843,17,0)</f>
        <v>7.4370000000000003</v>
      </c>
      <c r="O34" s="66">
        <f t="shared" si="5"/>
        <v>18</v>
      </c>
      <c r="P34" s="65">
        <f>VLOOKUP($A34,'Return Data'!$B$7:$R$2843,14,0)</f>
        <v>9.0457999999999998</v>
      </c>
      <c r="Q34" s="66">
        <f t="shared" si="6"/>
        <v>18</v>
      </c>
      <c r="R34" s="65">
        <f>VLOOKUP($A34,'Return Data'!$B$7:$R$2843,16,0)</f>
        <v>7.1677999999999997</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-2.316788888888889</v>
      </c>
      <c r="E36" s="88"/>
      <c r="F36" s="89">
        <f>AVERAGE(F8:F34)</f>
        <v>6.0338555555555553</v>
      </c>
      <c r="G36" s="88"/>
      <c r="H36" s="89">
        <f>AVERAGE(H8:H34)</f>
        <v>1.3057999999999996</v>
      </c>
      <c r="I36" s="88"/>
      <c r="J36" s="89">
        <f>AVERAGE(J8:J34)</f>
        <v>4.1474370370370366</v>
      </c>
      <c r="K36" s="88"/>
      <c r="L36" s="89">
        <f>AVERAGE(L8:L34)</f>
        <v>3.6567851851851851</v>
      </c>
      <c r="M36" s="88"/>
      <c r="N36" s="89">
        <f>AVERAGE(N8:N34)</f>
        <v>7.7953074074074094</v>
      </c>
      <c r="O36" s="88"/>
      <c r="P36" s="89">
        <f>AVERAGE(P8:P34)</f>
        <v>9.4994851851851863</v>
      </c>
      <c r="Q36" s="88"/>
      <c r="R36" s="89">
        <f>AVERAGE(R8:R34)</f>
        <v>8.2381333333333338</v>
      </c>
      <c r="S36" s="90"/>
    </row>
    <row r="37" spans="1:19" x14ac:dyDescent="0.3">
      <c r="A37" s="87" t="s">
        <v>28</v>
      </c>
      <c r="B37" s="88"/>
      <c r="C37" s="88"/>
      <c r="D37" s="89">
        <f>MIN(D8:D34)</f>
        <v>-6.6067</v>
      </c>
      <c r="E37" s="88"/>
      <c r="F37" s="89">
        <f>MIN(F8:F34)</f>
        <v>2.6379000000000001</v>
      </c>
      <c r="G37" s="88"/>
      <c r="H37" s="89">
        <f>MIN(H8:H34)</f>
        <v>-1.5062</v>
      </c>
      <c r="I37" s="88"/>
      <c r="J37" s="89">
        <f>MIN(J8:J34)</f>
        <v>1.9927999999999999</v>
      </c>
      <c r="K37" s="88"/>
      <c r="L37" s="89">
        <f>MIN(L8:L34)</f>
        <v>1.4691000000000001</v>
      </c>
      <c r="M37" s="88"/>
      <c r="N37" s="89">
        <f>MIN(N8:N34)</f>
        <v>5.2130999999999998</v>
      </c>
      <c r="O37" s="88"/>
      <c r="P37" s="89">
        <f>MIN(P8:P34)</f>
        <v>7.4740000000000002</v>
      </c>
      <c r="Q37" s="88"/>
      <c r="R37" s="89">
        <f>MIN(R8:R34)</f>
        <v>6.2477</v>
      </c>
      <c r="S37" s="90"/>
    </row>
    <row r="38" spans="1:19" ht="15" thickBot="1" x14ac:dyDescent="0.35">
      <c r="A38" s="91" t="s">
        <v>29</v>
      </c>
      <c r="B38" s="92"/>
      <c r="C38" s="92"/>
      <c r="D38" s="93">
        <f>MAX(D8:D34)</f>
        <v>5.0991999999999997</v>
      </c>
      <c r="E38" s="92"/>
      <c r="F38" s="93">
        <f>MAX(F8:F34)</f>
        <v>9.5088000000000008</v>
      </c>
      <c r="G38" s="92"/>
      <c r="H38" s="93">
        <f>MAX(H8:H34)</f>
        <v>3.9969999999999999</v>
      </c>
      <c r="I38" s="92"/>
      <c r="J38" s="93">
        <f>MAX(J8:J34)</f>
        <v>7.0964999999999998</v>
      </c>
      <c r="K38" s="92"/>
      <c r="L38" s="93">
        <f>MAX(L8:L34)</f>
        <v>6.7874999999999996</v>
      </c>
      <c r="M38" s="92"/>
      <c r="N38" s="93">
        <f>MAX(N8:N34)</f>
        <v>9.7695000000000007</v>
      </c>
      <c r="O38" s="92"/>
      <c r="P38" s="93">
        <f>MAX(P8:P34)</f>
        <v>12.132300000000001</v>
      </c>
      <c r="Q38" s="92"/>
      <c r="R38" s="93">
        <f>MAX(R8:R34)</f>
        <v>10.110200000000001</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44372</v>
      </c>
      <c r="C8" s="65">
        <f>VLOOKUP($A8,'Return Data'!$B$7:$R$2843,4,0)</f>
        <v>294.27229999999997</v>
      </c>
      <c r="D8" s="65">
        <f>VLOOKUP($A8,'Return Data'!$B$7:$R$2843,9,0)</f>
        <v>2.762</v>
      </c>
      <c r="E8" s="66">
        <f t="shared" ref="E8:E25" si="0">RANK(D8,D$8:D$25,0)</f>
        <v>5</v>
      </c>
      <c r="F8" s="65">
        <f>VLOOKUP($A8,'Return Data'!$B$7:$R$2843,10,0)</f>
        <v>7.0119999999999996</v>
      </c>
      <c r="G8" s="66">
        <f t="shared" ref="G8:G25" si="1">RANK(F8,F$8:F$25,0)</f>
        <v>8</v>
      </c>
      <c r="H8" s="65">
        <f>VLOOKUP($A8,'Return Data'!$B$7:$R$2843,11,0)</f>
        <v>3.4963000000000002</v>
      </c>
      <c r="I8" s="66">
        <f t="shared" ref="I8:I25" si="2">RANK(H8,H$8:H$25,0)</f>
        <v>10</v>
      </c>
      <c r="J8" s="65">
        <f>VLOOKUP($A8,'Return Data'!$B$7:$R$2843,12,0)</f>
        <v>5.9870000000000001</v>
      </c>
      <c r="K8" s="66">
        <f t="shared" ref="K8:K25" si="3">RANK(J8,J$8:J$25,0)</f>
        <v>6</v>
      </c>
      <c r="L8" s="65">
        <f>VLOOKUP($A8,'Return Data'!$B$7:$R$2843,13,0)</f>
        <v>6.1504000000000003</v>
      </c>
      <c r="M8" s="66">
        <f t="shared" ref="M8:M25" si="4">RANK(L8,L$8:L$25,0)</f>
        <v>6</v>
      </c>
      <c r="N8" s="65">
        <f>VLOOKUP($A8,'Return Data'!$B$7:$R$2843,17,0)</f>
        <v>8.9344999999999999</v>
      </c>
      <c r="O8" s="66">
        <f t="shared" ref="O8:O23" si="5">RANK(N8,N$8:N$25,0)</f>
        <v>7</v>
      </c>
      <c r="P8" s="65">
        <f>VLOOKUP($A8,'Return Data'!$B$7:$R$2843,14,0)</f>
        <v>9.2286000000000001</v>
      </c>
      <c r="Q8" s="66">
        <f t="shared" ref="Q8:Q23" si="6">RANK(P8,P$8:P$25,0)</f>
        <v>7</v>
      </c>
      <c r="R8" s="65">
        <f>VLOOKUP($A8,'Return Data'!$B$7:$R$2843,16,0)</f>
        <v>9.3856999999999999</v>
      </c>
      <c r="S8" s="67">
        <f t="shared" ref="S8:S25" si="7">RANK(R8,R$8:R$25,0)</f>
        <v>1</v>
      </c>
    </row>
    <row r="9" spans="1:19" x14ac:dyDescent="0.3">
      <c r="A9" s="82" t="s">
        <v>567</v>
      </c>
      <c r="B9" s="64">
        <f>VLOOKUP($A9,'Return Data'!$B$7:$R$2843,3,0)</f>
        <v>44372</v>
      </c>
      <c r="C9" s="65">
        <f>VLOOKUP($A9,'Return Data'!$B$7:$R$2843,4,0)</f>
        <v>2121.9193</v>
      </c>
      <c r="D9" s="65">
        <f>VLOOKUP($A9,'Return Data'!$B$7:$R$2843,9,0)</f>
        <v>2.5615000000000001</v>
      </c>
      <c r="E9" s="66">
        <f t="shared" si="0"/>
        <v>6</v>
      </c>
      <c r="F9" s="65">
        <f>VLOOKUP($A9,'Return Data'!$B$7:$R$2843,10,0)</f>
        <v>5.2497999999999996</v>
      </c>
      <c r="G9" s="66">
        <f t="shared" si="1"/>
        <v>14</v>
      </c>
      <c r="H9" s="65">
        <f>VLOOKUP($A9,'Return Data'!$B$7:$R$2843,11,0)</f>
        <v>3.5468999999999999</v>
      </c>
      <c r="I9" s="66">
        <f t="shared" si="2"/>
        <v>8</v>
      </c>
      <c r="J9" s="65">
        <f>VLOOKUP($A9,'Return Data'!$B$7:$R$2843,12,0)</f>
        <v>5.0877999999999997</v>
      </c>
      <c r="K9" s="66">
        <f t="shared" si="3"/>
        <v>15</v>
      </c>
      <c r="L9" s="65">
        <f>VLOOKUP($A9,'Return Data'!$B$7:$R$2843,13,0)</f>
        <v>5.3299000000000003</v>
      </c>
      <c r="M9" s="66">
        <f t="shared" si="4"/>
        <v>12</v>
      </c>
      <c r="N9" s="65">
        <f>VLOOKUP($A9,'Return Data'!$B$7:$R$2843,17,0)</f>
        <v>8.5867000000000004</v>
      </c>
      <c r="O9" s="66">
        <f t="shared" si="5"/>
        <v>10</v>
      </c>
      <c r="P9" s="65">
        <f>VLOOKUP($A9,'Return Data'!$B$7:$R$2843,14,0)</f>
        <v>9.1326000000000001</v>
      </c>
      <c r="Q9" s="66">
        <f t="shared" si="6"/>
        <v>9</v>
      </c>
      <c r="R9" s="65">
        <f>VLOOKUP($A9,'Return Data'!$B$7:$R$2843,16,0)</f>
        <v>8.6105999999999998</v>
      </c>
      <c r="S9" s="67">
        <f t="shared" si="7"/>
        <v>11</v>
      </c>
    </row>
    <row r="10" spans="1:19" x14ac:dyDescent="0.3">
      <c r="A10" s="82" t="s">
        <v>569</v>
      </c>
      <c r="B10" s="64">
        <f>VLOOKUP($A10,'Return Data'!$B$7:$R$2843,3,0)</f>
        <v>44372</v>
      </c>
      <c r="C10" s="65">
        <f>VLOOKUP($A10,'Return Data'!$B$7:$R$2843,4,0)</f>
        <v>19.391999999999999</v>
      </c>
      <c r="D10" s="65">
        <f>VLOOKUP($A10,'Return Data'!$B$7:$R$2843,9,0)</f>
        <v>-4.2500000000000003E-2</v>
      </c>
      <c r="E10" s="66">
        <f t="shared" si="0"/>
        <v>17</v>
      </c>
      <c r="F10" s="65">
        <f>VLOOKUP($A10,'Return Data'!$B$7:$R$2843,10,0)</f>
        <v>4.8836000000000004</v>
      </c>
      <c r="G10" s="66">
        <f t="shared" si="1"/>
        <v>15</v>
      </c>
      <c r="H10" s="65">
        <f>VLOOKUP($A10,'Return Data'!$B$7:$R$2843,11,0)</f>
        <v>2.7686999999999999</v>
      </c>
      <c r="I10" s="66">
        <f t="shared" si="2"/>
        <v>16</v>
      </c>
      <c r="J10" s="65">
        <f>VLOOKUP($A10,'Return Data'!$B$7:$R$2843,12,0)</f>
        <v>5.1718999999999999</v>
      </c>
      <c r="K10" s="66">
        <f t="shared" si="3"/>
        <v>14</v>
      </c>
      <c r="L10" s="65">
        <f>VLOOKUP($A10,'Return Data'!$B$7:$R$2843,13,0)</f>
        <v>5.0749000000000004</v>
      </c>
      <c r="M10" s="66">
        <f t="shared" si="4"/>
        <v>15</v>
      </c>
      <c r="N10" s="65">
        <f>VLOOKUP($A10,'Return Data'!$B$7:$R$2843,17,0)</f>
        <v>8.8704999999999998</v>
      </c>
      <c r="O10" s="66">
        <f t="shared" si="5"/>
        <v>8</v>
      </c>
      <c r="P10" s="65">
        <f>VLOOKUP($A10,'Return Data'!$B$7:$R$2843,14,0)</f>
        <v>9.0862999999999996</v>
      </c>
      <c r="Q10" s="66">
        <f t="shared" si="6"/>
        <v>10</v>
      </c>
      <c r="R10" s="65">
        <f>VLOOKUP($A10,'Return Data'!$B$7:$R$2843,16,0)</f>
        <v>8.8811</v>
      </c>
      <c r="S10" s="67">
        <f t="shared" si="7"/>
        <v>5</v>
      </c>
    </row>
    <row r="11" spans="1:19" x14ac:dyDescent="0.3">
      <c r="A11" s="82" t="s">
        <v>571</v>
      </c>
      <c r="B11" s="64">
        <f>VLOOKUP($A11,'Return Data'!$B$7:$R$2843,3,0)</f>
        <v>44372</v>
      </c>
      <c r="C11" s="65">
        <f>VLOOKUP($A11,'Return Data'!$B$7:$R$2843,4,0)</f>
        <v>19.814599999999999</v>
      </c>
      <c r="D11" s="65">
        <f>VLOOKUP($A11,'Return Data'!$B$7:$R$2843,9,0)</f>
        <v>1.839</v>
      </c>
      <c r="E11" s="66">
        <f t="shared" si="0"/>
        <v>9</v>
      </c>
      <c r="F11" s="65">
        <f>VLOOKUP($A11,'Return Data'!$B$7:$R$2843,10,0)</f>
        <v>8.4682999999999993</v>
      </c>
      <c r="G11" s="66">
        <f t="shared" si="1"/>
        <v>1</v>
      </c>
      <c r="H11" s="65">
        <f>VLOOKUP($A11,'Return Data'!$B$7:$R$2843,11,0)</f>
        <v>4.1334999999999997</v>
      </c>
      <c r="I11" s="66">
        <f t="shared" si="2"/>
        <v>2</v>
      </c>
      <c r="J11" s="65">
        <f>VLOOKUP($A11,'Return Data'!$B$7:$R$2843,12,0)</f>
        <v>6.7039</v>
      </c>
      <c r="K11" s="66">
        <f t="shared" si="3"/>
        <v>1</v>
      </c>
      <c r="L11" s="65">
        <f>VLOOKUP($A11,'Return Data'!$B$7:$R$2843,13,0)</f>
        <v>6.4214000000000002</v>
      </c>
      <c r="M11" s="66">
        <f t="shared" si="4"/>
        <v>3</v>
      </c>
      <c r="N11" s="65">
        <f>VLOOKUP($A11,'Return Data'!$B$7:$R$2843,17,0)</f>
        <v>10.5817</v>
      </c>
      <c r="O11" s="66">
        <f t="shared" si="5"/>
        <v>1</v>
      </c>
      <c r="P11" s="65">
        <f>VLOOKUP($A11,'Return Data'!$B$7:$R$2843,14,0)</f>
        <v>10.706099999999999</v>
      </c>
      <c r="Q11" s="66">
        <f t="shared" si="6"/>
        <v>1</v>
      </c>
      <c r="R11" s="65">
        <f>VLOOKUP($A11,'Return Data'!$B$7:$R$2843,16,0)</f>
        <v>9.1797000000000004</v>
      </c>
      <c r="S11" s="67">
        <f t="shared" si="7"/>
        <v>2</v>
      </c>
    </row>
    <row r="12" spans="1:19" x14ac:dyDescent="0.3">
      <c r="A12" s="82" t="s">
        <v>574</v>
      </c>
      <c r="B12" s="64">
        <f>VLOOKUP($A12,'Return Data'!$B$7:$R$2843,3,0)</f>
        <v>44372</v>
      </c>
      <c r="C12" s="65">
        <f>VLOOKUP($A12,'Return Data'!$B$7:$R$2843,4,0)</f>
        <v>18.255700000000001</v>
      </c>
      <c r="D12" s="65">
        <f>VLOOKUP($A12,'Return Data'!$B$7:$R$2843,9,0)</f>
        <v>-0.22570000000000001</v>
      </c>
      <c r="E12" s="66">
        <f t="shared" si="0"/>
        <v>18</v>
      </c>
      <c r="F12" s="65">
        <f>VLOOKUP($A12,'Return Data'!$B$7:$R$2843,10,0)</f>
        <v>6.1283000000000003</v>
      </c>
      <c r="G12" s="66">
        <f t="shared" si="1"/>
        <v>10</v>
      </c>
      <c r="H12" s="65">
        <f>VLOOKUP($A12,'Return Data'!$B$7:$R$2843,11,0)</f>
        <v>3.6105999999999998</v>
      </c>
      <c r="I12" s="66">
        <f t="shared" si="2"/>
        <v>7</v>
      </c>
      <c r="J12" s="65">
        <f>VLOOKUP($A12,'Return Data'!$B$7:$R$2843,12,0)</f>
        <v>5.5849000000000002</v>
      </c>
      <c r="K12" s="66">
        <f t="shared" si="3"/>
        <v>9</v>
      </c>
      <c r="L12" s="65">
        <f>VLOOKUP($A12,'Return Data'!$B$7:$R$2843,13,0)</f>
        <v>5.2918000000000003</v>
      </c>
      <c r="M12" s="66">
        <f t="shared" si="4"/>
        <v>13</v>
      </c>
      <c r="N12" s="65">
        <f>VLOOKUP($A12,'Return Data'!$B$7:$R$2843,17,0)</f>
        <v>8.3627000000000002</v>
      </c>
      <c r="O12" s="66">
        <f t="shared" si="5"/>
        <v>13</v>
      </c>
      <c r="P12" s="65">
        <f>VLOOKUP($A12,'Return Data'!$B$7:$R$2843,14,0)</f>
        <v>9.3468999999999998</v>
      </c>
      <c r="Q12" s="66">
        <f t="shared" si="6"/>
        <v>6</v>
      </c>
      <c r="R12" s="65">
        <f>VLOOKUP($A12,'Return Data'!$B$7:$R$2843,16,0)</f>
        <v>8.7537000000000003</v>
      </c>
      <c r="S12" s="67">
        <f t="shared" si="7"/>
        <v>8</v>
      </c>
    </row>
    <row r="13" spans="1:19" x14ac:dyDescent="0.3">
      <c r="A13" s="82" t="s">
        <v>575</v>
      </c>
      <c r="B13" s="64">
        <f>VLOOKUP($A13,'Return Data'!$B$7:$R$2843,3,0)</f>
        <v>44372</v>
      </c>
      <c r="C13" s="65">
        <f>VLOOKUP($A13,'Return Data'!$B$7:$R$2843,4,0)</f>
        <v>18.550999999999998</v>
      </c>
      <c r="D13" s="65">
        <f>VLOOKUP($A13,'Return Data'!$B$7:$R$2843,9,0)</f>
        <v>3.3033000000000001</v>
      </c>
      <c r="E13" s="66">
        <f t="shared" si="0"/>
        <v>3</v>
      </c>
      <c r="F13" s="65">
        <f>VLOOKUP($A13,'Return Data'!$B$7:$R$2843,10,0)</f>
        <v>7.1809000000000003</v>
      </c>
      <c r="G13" s="66">
        <f t="shared" si="1"/>
        <v>6</v>
      </c>
      <c r="H13" s="65">
        <f>VLOOKUP($A13,'Return Data'!$B$7:$R$2843,11,0)</f>
        <v>3.9394</v>
      </c>
      <c r="I13" s="66">
        <f t="shared" si="2"/>
        <v>3</v>
      </c>
      <c r="J13" s="65">
        <f>VLOOKUP($A13,'Return Data'!$B$7:$R$2843,12,0)</f>
        <v>6.2755000000000001</v>
      </c>
      <c r="K13" s="66">
        <f t="shared" si="3"/>
        <v>3</v>
      </c>
      <c r="L13" s="65">
        <f>VLOOKUP($A13,'Return Data'!$B$7:$R$2843,13,0)</f>
        <v>6.8754</v>
      </c>
      <c r="M13" s="66">
        <f t="shared" si="4"/>
        <v>1</v>
      </c>
      <c r="N13" s="65">
        <f>VLOOKUP($A13,'Return Data'!$B$7:$R$2843,17,0)</f>
        <v>9.2278000000000002</v>
      </c>
      <c r="O13" s="66">
        <f t="shared" si="5"/>
        <v>4</v>
      </c>
      <c r="P13" s="65">
        <f>VLOOKUP($A13,'Return Data'!$B$7:$R$2843,14,0)</f>
        <v>9.4033999999999995</v>
      </c>
      <c r="Q13" s="66">
        <f t="shared" si="6"/>
        <v>5</v>
      </c>
      <c r="R13" s="65">
        <f>VLOOKUP($A13,'Return Data'!$B$7:$R$2843,16,0)</f>
        <v>8.8909000000000002</v>
      </c>
      <c r="S13" s="67">
        <f t="shared" si="7"/>
        <v>4</v>
      </c>
    </row>
    <row r="14" spans="1:19" x14ac:dyDescent="0.3">
      <c r="A14" s="82" t="s">
        <v>578</v>
      </c>
      <c r="B14" s="64">
        <f>VLOOKUP($A14,'Return Data'!$B$7:$R$2843,3,0)</f>
        <v>44372</v>
      </c>
      <c r="C14" s="65">
        <f>VLOOKUP($A14,'Return Data'!$B$7:$R$2843,4,0)</f>
        <v>26.040199999999999</v>
      </c>
      <c r="D14" s="65">
        <f>VLOOKUP($A14,'Return Data'!$B$7:$R$2843,9,0)</f>
        <v>4.4250999999999996</v>
      </c>
      <c r="E14" s="66">
        <f t="shared" si="0"/>
        <v>2</v>
      </c>
      <c r="F14" s="65">
        <f>VLOOKUP($A14,'Return Data'!$B$7:$R$2843,10,0)</f>
        <v>7.0522999999999998</v>
      </c>
      <c r="G14" s="66">
        <f t="shared" si="1"/>
        <v>7</v>
      </c>
      <c r="H14" s="65">
        <f>VLOOKUP($A14,'Return Data'!$B$7:$R$2843,11,0)</f>
        <v>4.3460000000000001</v>
      </c>
      <c r="I14" s="66">
        <f t="shared" si="2"/>
        <v>1</v>
      </c>
      <c r="J14" s="65">
        <f>VLOOKUP($A14,'Return Data'!$B$7:$R$2843,12,0)</f>
        <v>6.4431000000000003</v>
      </c>
      <c r="K14" s="66">
        <f t="shared" si="3"/>
        <v>2</v>
      </c>
      <c r="L14" s="65">
        <f>VLOOKUP($A14,'Return Data'!$B$7:$R$2843,13,0)</f>
        <v>6.5658000000000003</v>
      </c>
      <c r="M14" s="66">
        <f t="shared" si="4"/>
        <v>2</v>
      </c>
      <c r="N14" s="65">
        <f>VLOOKUP($A14,'Return Data'!$B$7:$R$2843,17,0)</f>
        <v>8.5503999999999998</v>
      </c>
      <c r="O14" s="66">
        <f t="shared" si="5"/>
        <v>12</v>
      </c>
      <c r="P14" s="65">
        <f>VLOOKUP($A14,'Return Data'!$B$7:$R$2843,14,0)</f>
        <v>8.7158999999999995</v>
      </c>
      <c r="Q14" s="66">
        <f t="shared" si="6"/>
        <v>12</v>
      </c>
      <c r="R14" s="65">
        <f>VLOOKUP($A14,'Return Data'!$B$7:$R$2843,16,0)</f>
        <v>8.8650000000000002</v>
      </c>
      <c r="S14" s="67">
        <f t="shared" si="7"/>
        <v>6</v>
      </c>
    </row>
    <row r="15" spans="1:19" x14ac:dyDescent="0.3">
      <c r="A15" s="82" t="s">
        <v>579</v>
      </c>
      <c r="B15" s="64">
        <f>VLOOKUP($A15,'Return Data'!$B$7:$R$2843,3,0)</f>
        <v>44372</v>
      </c>
      <c r="C15" s="65">
        <f>VLOOKUP($A15,'Return Data'!$B$7:$R$2843,4,0)</f>
        <v>19.7682</v>
      </c>
      <c r="D15" s="65">
        <f>VLOOKUP($A15,'Return Data'!$B$7:$R$2843,9,0)</f>
        <v>1.2999000000000001</v>
      </c>
      <c r="E15" s="66">
        <f t="shared" si="0"/>
        <v>13</v>
      </c>
      <c r="F15" s="65">
        <f>VLOOKUP($A15,'Return Data'!$B$7:$R$2843,10,0)</f>
        <v>5.3227000000000002</v>
      </c>
      <c r="G15" s="66">
        <f t="shared" si="1"/>
        <v>13</v>
      </c>
      <c r="H15" s="65">
        <f>VLOOKUP($A15,'Return Data'!$B$7:$R$2843,11,0)</f>
        <v>3.4237000000000002</v>
      </c>
      <c r="I15" s="66">
        <f t="shared" si="2"/>
        <v>11</v>
      </c>
      <c r="J15" s="65">
        <f>VLOOKUP($A15,'Return Data'!$B$7:$R$2843,12,0)</f>
        <v>5.3156999999999996</v>
      </c>
      <c r="K15" s="66">
        <f t="shared" si="3"/>
        <v>12</v>
      </c>
      <c r="L15" s="65">
        <f>VLOOKUP($A15,'Return Data'!$B$7:$R$2843,13,0)</f>
        <v>5.5846999999999998</v>
      </c>
      <c r="M15" s="66">
        <f t="shared" si="4"/>
        <v>9</v>
      </c>
      <c r="N15" s="65">
        <f>VLOOKUP($A15,'Return Data'!$B$7:$R$2843,17,0)</f>
        <v>9.3691999999999993</v>
      </c>
      <c r="O15" s="66">
        <f t="shared" si="5"/>
        <v>3</v>
      </c>
      <c r="P15" s="65">
        <f>VLOOKUP($A15,'Return Data'!$B$7:$R$2843,14,0)</f>
        <v>9.8358000000000008</v>
      </c>
      <c r="Q15" s="66">
        <f t="shared" si="6"/>
        <v>2</v>
      </c>
      <c r="R15" s="65">
        <f>VLOOKUP($A15,'Return Data'!$B$7:$R$2843,16,0)</f>
        <v>8.5498999999999992</v>
      </c>
      <c r="S15" s="67">
        <f t="shared" si="7"/>
        <v>12</v>
      </c>
    </row>
    <row r="16" spans="1:19" x14ac:dyDescent="0.3">
      <c r="A16" s="82" t="s">
        <v>584</v>
      </c>
      <c r="B16" s="64">
        <f>VLOOKUP($A16,'Return Data'!$B$7:$R$2843,3,0)</f>
        <v>44372</v>
      </c>
      <c r="C16" s="65">
        <f>VLOOKUP($A16,'Return Data'!$B$7:$R$2843,4,0)</f>
        <v>1930.34</v>
      </c>
      <c r="D16" s="65">
        <f>VLOOKUP($A16,'Return Data'!$B$7:$R$2843,9,0)</f>
        <v>1.3681000000000001</v>
      </c>
      <c r="E16" s="66">
        <f t="shared" si="0"/>
        <v>12</v>
      </c>
      <c r="F16" s="65">
        <f>VLOOKUP($A16,'Return Data'!$B$7:$R$2843,10,0)</f>
        <v>7.6650999999999998</v>
      </c>
      <c r="G16" s="66">
        <f t="shared" si="1"/>
        <v>2</v>
      </c>
      <c r="H16" s="65">
        <f>VLOOKUP($A16,'Return Data'!$B$7:$R$2843,11,0)</f>
        <v>3.5101</v>
      </c>
      <c r="I16" s="66">
        <f t="shared" si="2"/>
        <v>9</v>
      </c>
      <c r="J16" s="65">
        <f>VLOOKUP($A16,'Return Data'!$B$7:$R$2843,12,0)</f>
        <v>5.9168000000000003</v>
      </c>
      <c r="K16" s="66">
        <f t="shared" si="3"/>
        <v>7</v>
      </c>
      <c r="L16" s="65">
        <f>VLOOKUP($A16,'Return Data'!$B$7:$R$2843,13,0)</f>
        <v>5.4621000000000004</v>
      </c>
      <c r="M16" s="66">
        <f t="shared" si="4"/>
        <v>10</v>
      </c>
      <c r="N16" s="65">
        <f>VLOOKUP($A16,'Return Data'!$B$7:$R$2843,17,0)</f>
        <v>8.2515999999999998</v>
      </c>
      <c r="O16" s="66">
        <f t="shared" si="5"/>
        <v>14</v>
      </c>
      <c r="P16" s="65">
        <f>VLOOKUP($A16,'Return Data'!$B$7:$R$2843,14,0)</f>
        <v>8.5016999999999996</v>
      </c>
      <c r="Q16" s="66">
        <f t="shared" si="6"/>
        <v>15</v>
      </c>
      <c r="R16" s="65">
        <f>VLOOKUP($A16,'Return Data'!$B$7:$R$2843,16,0)</f>
        <v>8.0124999999999993</v>
      </c>
      <c r="S16" s="67">
        <f t="shared" si="7"/>
        <v>16</v>
      </c>
    </row>
    <row r="17" spans="1:19" x14ac:dyDescent="0.3">
      <c r="A17" s="82" t="s">
        <v>586</v>
      </c>
      <c r="B17" s="64">
        <f>VLOOKUP($A17,'Return Data'!$B$7:$R$2843,3,0)</f>
        <v>44372</v>
      </c>
      <c r="C17" s="65">
        <f>VLOOKUP($A17,'Return Data'!$B$7:$R$2843,4,0)</f>
        <v>52.405099999999997</v>
      </c>
      <c r="D17" s="65">
        <f>VLOOKUP($A17,'Return Data'!$B$7:$R$2843,9,0)</f>
        <v>5.1177999999999999</v>
      </c>
      <c r="E17" s="66">
        <f t="shared" si="0"/>
        <v>1</v>
      </c>
      <c r="F17" s="65">
        <f>VLOOKUP($A17,'Return Data'!$B$7:$R$2843,10,0)</f>
        <v>7.6045999999999996</v>
      </c>
      <c r="G17" s="66">
        <f t="shared" si="1"/>
        <v>3</v>
      </c>
      <c r="H17" s="65">
        <f>VLOOKUP($A17,'Return Data'!$B$7:$R$2843,11,0)</f>
        <v>3.6583999999999999</v>
      </c>
      <c r="I17" s="66">
        <f t="shared" si="2"/>
        <v>6</v>
      </c>
      <c r="J17" s="65">
        <f>VLOOKUP($A17,'Return Data'!$B$7:$R$2843,12,0)</f>
        <v>6.0042999999999997</v>
      </c>
      <c r="K17" s="66">
        <f t="shared" si="3"/>
        <v>5</v>
      </c>
      <c r="L17" s="65">
        <f>VLOOKUP($A17,'Return Data'!$B$7:$R$2843,13,0)</f>
        <v>6.3486000000000002</v>
      </c>
      <c r="M17" s="66">
        <f t="shared" si="4"/>
        <v>4</v>
      </c>
      <c r="N17" s="65">
        <f>VLOOKUP($A17,'Return Data'!$B$7:$R$2843,17,0)</f>
        <v>9.0050000000000008</v>
      </c>
      <c r="O17" s="66">
        <f t="shared" si="5"/>
        <v>5</v>
      </c>
      <c r="P17" s="65">
        <f>VLOOKUP($A17,'Return Data'!$B$7:$R$2843,14,0)</f>
        <v>9.4738000000000007</v>
      </c>
      <c r="Q17" s="66">
        <f t="shared" si="6"/>
        <v>4</v>
      </c>
      <c r="R17" s="65">
        <f>VLOOKUP($A17,'Return Data'!$B$7:$R$2843,16,0)</f>
        <v>8.9461999999999993</v>
      </c>
      <c r="S17" s="67">
        <f t="shared" si="7"/>
        <v>3</v>
      </c>
    </row>
    <row r="18" spans="1:19" x14ac:dyDescent="0.3">
      <c r="A18" s="82" t="s">
        <v>587</v>
      </c>
      <c r="B18" s="64">
        <f>VLOOKUP($A18,'Return Data'!$B$7:$R$2843,3,0)</f>
        <v>44372</v>
      </c>
      <c r="C18" s="65">
        <f>VLOOKUP($A18,'Return Data'!$B$7:$R$2843,4,0)</f>
        <v>20.366700000000002</v>
      </c>
      <c r="D18" s="65">
        <f>VLOOKUP($A18,'Return Data'!$B$7:$R$2843,9,0)</f>
        <v>0.39900000000000002</v>
      </c>
      <c r="E18" s="66">
        <f t="shared" si="0"/>
        <v>16</v>
      </c>
      <c r="F18" s="65">
        <f>VLOOKUP($A18,'Return Data'!$B$7:$R$2843,10,0)</f>
        <v>5.6345000000000001</v>
      </c>
      <c r="G18" s="66">
        <f t="shared" si="1"/>
        <v>12</v>
      </c>
      <c r="H18" s="65">
        <f>VLOOKUP($A18,'Return Data'!$B$7:$R$2843,11,0)</f>
        <v>2.9586999999999999</v>
      </c>
      <c r="I18" s="66">
        <f t="shared" si="2"/>
        <v>14</v>
      </c>
      <c r="J18" s="65">
        <f>VLOOKUP($A18,'Return Data'!$B$7:$R$2843,12,0)</f>
        <v>5.3476999999999997</v>
      </c>
      <c r="K18" s="66">
        <f t="shared" si="3"/>
        <v>11</v>
      </c>
      <c r="L18" s="65">
        <f>VLOOKUP($A18,'Return Data'!$B$7:$R$2843,13,0)</f>
        <v>5.4112</v>
      </c>
      <c r="M18" s="66">
        <f t="shared" si="4"/>
        <v>11</v>
      </c>
      <c r="N18" s="65">
        <f>VLOOKUP($A18,'Return Data'!$B$7:$R$2843,17,0)</f>
        <v>8.9697999999999993</v>
      </c>
      <c r="O18" s="66">
        <f t="shared" si="5"/>
        <v>6</v>
      </c>
      <c r="P18" s="65">
        <f>VLOOKUP($A18,'Return Data'!$B$7:$R$2843,14,0)</f>
        <v>8.6719000000000008</v>
      </c>
      <c r="Q18" s="66">
        <f t="shared" si="6"/>
        <v>13</v>
      </c>
      <c r="R18" s="65">
        <f>VLOOKUP($A18,'Return Data'!$B$7:$R$2843,16,0)</f>
        <v>8.4260000000000002</v>
      </c>
      <c r="S18" s="67">
        <f t="shared" si="7"/>
        <v>13</v>
      </c>
    </row>
    <row r="19" spans="1:19" x14ac:dyDescent="0.3">
      <c r="A19" s="82" t="s">
        <v>590</v>
      </c>
      <c r="B19" s="64">
        <f>VLOOKUP($A19,'Return Data'!$B$7:$R$2843,3,0)</f>
        <v>44372</v>
      </c>
      <c r="C19" s="65">
        <f>VLOOKUP($A19,'Return Data'!$B$7:$R$2843,4,0)</f>
        <v>29.218399999999999</v>
      </c>
      <c r="D19" s="65">
        <f>VLOOKUP($A19,'Return Data'!$B$7:$R$2843,9,0)</f>
        <v>1.2181999999999999</v>
      </c>
      <c r="E19" s="66">
        <f t="shared" si="0"/>
        <v>14</v>
      </c>
      <c r="F19" s="65">
        <f>VLOOKUP($A19,'Return Data'!$B$7:$R$2843,10,0)</f>
        <v>4.6794000000000002</v>
      </c>
      <c r="G19" s="66">
        <f t="shared" si="1"/>
        <v>16</v>
      </c>
      <c r="H19" s="65">
        <f>VLOOKUP($A19,'Return Data'!$B$7:$R$2843,11,0)</f>
        <v>2.7698</v>
      </c>
      <c r="I19" s="66">
        <f t="shared" si="2"/>
        <v>15</v>
      </c>
      <c r="J19" s="65">
        <f>VLOOKUP($A19,'Return Data'!$B$7:$R$2843,12,0)</f>
        <v>4.4725999999999999</v>
      </c>
      <c r="K19" s="66">
        <f t="shared" si="3"/>
        <v>16</v>
      </c>
      <c r="L19" s="65">
        <f>VLOOKUP($A19,'Return Data'!$B$7:$R$2843,13,0)</f>
        <v>4.6051000000000002</v>
      </c>
      <c r="M19" s="66">
        <f t="shared" si="4"/>
        <v>16</v>
      </c>
      <c r="N19" s="65">
        <f>VLOOKUP($A19,'Return Data'!$B$7:$R$2843,17,0)</f>
        <v>7.6772</v>
      </c>
      <c r="O19" s="66">
        <f t="shared" si="5"/>
        <v>15</v>
      </c>
      <c r="P19" s="65">
        <f>VLOOKUP($A19,'Return Data'!$B$7:$R$2843,14,0)</f>
        <v>8.5532000000000004</v>
      </c>
      <c r="Q19" s="66">
        <f t="shared" si="6"/>
        <v>14</v>
      </c>
      <c r="R19" s="65">
        <f>VLOOKUP($A19,'Return Data'!$B$7:$R$2843,16,0)</f>
        <v>8.0350999999999999</v>
      </c>
      <c r="S19" s="67">
        <f t="shared" si="7"/>
        <v>15</v>
      </c>
    </row>
    <row r="20" spans="1:19" x14ac:dyDescent="0.3">
      <c r="A20" s="82" t="s">
        <v>592</v>
      </c>
      <c r="B20" s="64">
        <f>VLOOKUP($A20,'Return Data'!$B$7:$R$2843,3,0)</f>
        <v>44372</v>
      </c>
      <c r="C20" s="65">
        <f>VLOOKUP($A20,'Return Data'!$B$7:$R$2843,4,0)</f>
        <v>16.657299999999999</v>
      </c>
      <c r="D20" s="65">
        <f>VLOOKUP($A20,'Return Data'!$B$7:$R$2843,9,0)</f>
        <v>2.1669</v>
      </c>
      <c r="E20" s="66">
        <f t="shared" si="0"/>
        <v>8</v>
      </c>
      <c r="F20" s="65">
        <f>VLOOKUP($A20,'Return Data'!$B$7:$R$2843,10,0)</f>
        <v>6.8198999999999996</v>
      </c>
      <c r="G20" s="66">
        <f t="shared" si="1"/>
        <v>9</v>
      </c>
      <c r="H20" s="65">
        <f>VLOOKUP($A20,'Return Data'!$B$7:$R$2843,11,0)</f>
        <v>3.7947000000000002</v>
      </c>
      <c r="I20" s="66">
        <f t="shared" si="2"/>
        <v>5</v>
      </c>
      <c r="J20" s="65">
        <f>VLOOKUP($A20,'Return Data'!$B$7:$R$2843,12,0)</f>
        <v>5.8230000000000004</v>
      </c>
      <c r="K20" s="66">
        <f t="shared" si="3"/>
        <v>8</v>
      </c>
      <c r="L20" s="65">
        <f>VLOOKUP($A20,'Return Data'!$B$7:$R$2843,13,0)</f>
        <v>5.9416000000000002</v>
      </c>
      <c r="M20" s="66">
        <f t="shared" si="4"/>
        <v>7</v>
      </c>
      <c r="N20" s="65">
        <f>VLOOKUP($A20,'Return Data'!$B$7:$R$2843,17,0)</f>
        <v>9.4654000000000007</v>
      </c>
      <c r="O20" s="66">
        <f t="shared" si="5"/>
        <v>2</v>
      </c>
      <c r="P20" s="65">
        <f>VLOOKUP($A20,'Return Data'!$B$7:$R$2843,14,0)</f>
        <v>9.6046999999999993</v>
      </c>
      <c r="Q20" s="66">
        <f t="shared" si="6"/>
        <v>3</v>
      </c>
      <c r="R20" s="65">
        <f>VLOOKUP($A20,'Return Data'!$B$7:$R$2843,16,0)</f>
        <v>8.6982999999999997</v>
      </c>
      <c r="S20" s="67">
        <f t="shared" si="7"/>
        <v>10</v>
      </c>
    </row>
    <row r="21" spans="1:19" x14ac:dyDescent="0.3">
      <c r="A21" s="82" t="s">
        <v>594</v>
      </c>
      <c r="B21" s="64">
        <f>VLOOKUP($A21,'Return Data'!$B$7:$R$2843,3,0)</f>
        <v>44372</v>
      </c>
      <c r="C21" s="65">
        <f>VLOOKUP($A21,'Return Data'!$B$7:$R$2843,4,0)</f>
        <v>20.0566</v>
      </c>
      <c r="D21" s="65">
        <f>VLOOKUP($A21,'Return Data'!$B$7:$R$2843,9,0)</f>
        <v>1.3753</v>
      </c>
      <c r="E21" s="66">
        <f t="shared" si="0"/>
        <v>11</v>
      </c>
      <c r="F21" s="65">
        <f>VLOOKUP($A21,'Return Data'!$B$7:$R$2843,10,0)</f>
        <v>7.5243000000000002</v>
      </c>
      <c r="G21" s="66">
        <f t="shared" si="1"/>
        <v>5</v>
      </c>
      <c r="H21" s="65">
        <f>VLOOKUP($A21,'Return Data'!$B$7:$R$2843,11,0)</f>
        <v>3.8168000000000002</v>
      </c>
      <c r="I21" s="66">
        <f t="shared" si="2"/>
        <v>4</v>
      </c>
      <c r="J21" s="65">
        <f>VLOOKUP($A21,'Return Data'!$B$7:$R$2843,12,0)</f>
        <v>5.5465</v>
      </c>
      <c r="K21" s="66">
        <f t="shared" si="3"/>
        <v>10</v>
      </c>
      <c r="L21" s="65">
        <f>VLOOKUP($A21,'Return Data'!$B$7:$R$2843,13,0)</f>
        <v>5.9161999999999999</v>
      </c>
      <c r="M21" s="66">
        <f t="shared" si="4"/>
        <v>8</v>
      </c>
      <c r="N21" s="65">
        <f>VLOOKUP($A21,'Return Data'!$B$7:$R$2843,17,0)</f>
        <v>8.7575000000000003</v>
      </c>
      <c r="O21" s="66">
        <f t="shared" si="5"/>
        <v>9</v>
      </c>
      <c r="P21" s="65">
        <f>VLOOKUP($A21,'Return Data'!$B$7:$R$2843,14,0)</f>
        <v>9.1597000000000008</v>
      </c>
      <c r="Q21" s="66">
        <f t="shared" si="6"/>
        <v>8</v>
      </c>
      <c r="R21" s="65">
        <f>VLOOKUP($A21,'Return Data'!$B$7:$R$2843,16,0)</f>
        <v>8.7423000000000002</v>
      </c>
      <c r="S21" s="67">
        <f t="shared" si="7"/>
        <v>9</v>
      </c>
    </row>
    <row r="22" spans="1:19" x14ac:dyDescent="0.3">
      <c r="A22" s="82" t="s">
        <v>595</v>
      </c>
      <c r="B22" s="64">
        <f>VLOOKUP($A22,'Return Data'!$B$7:$R$2843,3,0)</f>
        <v>44372</v>
      </c>
      <c r="C22" s="65">
        <f>VLOOKUP($A22,'Return Data'!$B$7:$R$2843,4,0)</f>
        <v>2588.1950999999999</v>
      </c>
      <c r="D22" s="65">
        <f>VLOOKUP($A22,'Return Data'!$B$7:$R$2843,9,0)</f>
        <v>2.2202000000000002</v>
      </c>
      <c r="E22" s="66">
        <f t="shared" si="0"/>
        <v>7</v>
      </c>
      <c r="F22" s="65">
        <f>VLOOKUP($A22,'Return Data'!$B$7:$R$2843,10,0)</f>
        <v>6.0674999999999999</v>
      </c>
      <c r="G22" s="66">
        <f t="shared" si="1"/>
        <v>11</v>
      </c>
      <c r="H22" s="65">
        <f>VLOOKUP($A22,'Return Data'!$B$7:$R$2843,11,0)</f>
        <v>2.4095</v>
      </c>
      <c r="I22" s="66">
        <f t="shared" si="2"/>
        <v>17</v>
      </c>
      <c r="J22" s="65">
        <f>VLOOKUP($A22,'Return Data'!$B$7:$R$2843,12,0)</f>
        <v>5.3108000000000004</v>
      </c>
      <c r="K22" s="66">
        <f t="shared" si="3"/>
        <v>13</v>
      </c>
      <c r="L22" s="65">
        <f>VLOOKUP($A22,'Return Data'!$B$7:$R$2843,13,0)</f>
        <v>5.2812999999999999</v>
      </c>
      <c r="M22" s="66">
        <f t="shared" si="4"/>
        <v>14</v>
      </c>
      <c r="N22" s="65">
        <f>VLOOKUP($A22,'Return Data'!$B$7:$R$2843,17,0)</f>
        <v>8.5737000000000005</v>
      </c>
      <c r="O22" s="66">
        <f t="shared" si="5"/>
        <v>11</v>
      </c>
      <c r="P22" s="65">
        <f>VLOOKUP($A22,'Return Data'!$B$7:$R$2843,14,0)</f>
        <v>8.8482000000000003</v>
      </c>
      <c r="Q22" s="66">
        <f t="shared" si="6"/>
        <v>11</v>
      </c>
      <c r="R22" s="65">
        <f>VLOOKUP($A22,'Return Data'!$B$7:$R$2843,16,0)</f>
        <v>8.7827999999999999</v>
      </c>
      <c r="S22" s="67">
        <f t="shared" si="7"/>
        <v>7</v>
      </c>
    </row>
    <row r="23" spans="1:19" x14ac:dyDescent="0.3">
      <c r="A23" s="82" t="s">
        <v>598</v>
      </c>
      <c r="B23" s="64">
        <f>VLOOKUP($A23,'Return Data'!$B$7:$R$2843,3,0)</f>
        <v>44372</v>
      </c>
      <c r="C23" s="65">
        <f>VLOOKUP($A23,'Return Data'!$B$7:$R$2843,4,0)</f>
        <v>34.4542</v>
      </c>
      <c r="D23" s="65">
        <f>VLOOKUP($A23,'Return Data'!$B$7:$R$2843,9,0)</f>
        <v>3.2347999999999999</v>
      </c>
      <c r="E23" s="66">
        <f t="shared" si="0"/>
        <v>4</v>
      </c>
      <c r="F23" s="65">
        <f>VLOOKUP($A23,'Return Data'!$B$7:$R$2843,10,0)</f>
        <v>3.5470000000000002</v>
      </c>
      <c r="G23" s="66">
        <f t="shared" si="1"/>
        <v>18</v>
      </c>
      <c r="H23" s="65">
        <f>VLOOKUP($A23,'Return Data'!$B$7:$R$2843,11,0)</f>
        <v>3.3887</v>
      </c>
      <c r="I23" s="66">
        <f t="shared" si="2"/>
        <v>12</v>
      </c>
      <c r="J23" s="65">
        <f>VLOOKUP($A23,'Return Data'!$B$7:$R$2843,12,0)</f>
        <v>3.9466999999999999</v>
      </c>
      <c r="K23" s="66">
        <f t="shared" si="3"/>
        <v>18</v>
      </c>
      <c r="L23" s="65">
        <f>VLOOKUP($A23,'Return Data'!$B$7:$R$2843,13,0)</f>
        <v>4.3190999999999997</v>
      </c>
      <c r="M23" s="66">
        <f t="shared" si="4"/>
        <v>17</v>
      </c>
      <c r="N23" s="65">
        <f>VLOOKUP($A23,'Return Data'!$B$7:$R$2843,17,0)</f>
        <v>7.2972000000000001</v>
      </c>
      <c r="O23" s="66">
        <f t="shared" si="5"/>
        <v>16</v>
      </c>
      <c r="P23" s="65">
        <f>VLOOKUP($A23,'Return Data'!$B$7:$R$2843,14,0)</f>
        <v>8.0675000000000008</v>
      </c>
      <c r="Q23" s="66">
        <f t="shared" si="6"/>
        <v>16</v>
      </c>
      <c r="R23" s="65">
        <f>VLOOKUP($A23,'Return Data'!$B$7:$R$2843,16,0)</f>
        <v>7.8297999999999996</v>
      </c>
      <c r="S23" s="67">
        <f t="shared" si="7"/>
        <v>17</v>
      </c>
    </row>
    <row r="24" spans="1:19" x14ac:dyDescent="0.3">
      <c r="A24" s="82" t="s">
        <v>599</v>
      </c>
      <c r="B24" s="64">
        <f>VLOOKUP($A24,'Return Data'!$B$7:$R$2843,3,0)</f>
        <v>44372</v>
      </c>
      <c r="C24" s="65">
        <f>VLOOKUP($A24,'Return Data'!$B$7:$R$2843,4,0)</f>
        <v>11.4655</v>
      </c>
      <c r="D24" s="65">
        <f>VLOOKUP($A24,'Return Data'!$B$7:$R$2843,9,0)</f>
        <v>1.4292</v>
      </c>
      <c r="E24" s="66">
        <f t="shared" si="0"/>
        <v>10</v>
      </c>
      <c r="F24" s="65">
        <f>VLOOKUP($A24,'Return Data'!$B$7:$R$2843,10,0)</f>
        <v>7.5674000000000001</v>
      </c>
      <c r="G24" s="66">
        <f t="shared" si="1"/>
        <v>4</v>
      </c>
      <c r="H24" s="65">
        <f>VLOOKUP($A24,'Return Data'!$B$7:$R$2843,11,0)</f>
        <v>2.9678</v>
      </c>
      <c r="I24" s="66">
        <f t="shared" si="2"/>
        <v>13</v>
      </c>
      <c r="J24" s="65">
        <f>VLOOKUP($A24,'Return Data'!$B$7:$R$2843,12,0)</f>
        <v>6.0072000000000001</v>
      </c>
      <c r="K24" s="66">
        <f t="shared" si="3"/>
        <v>4</v>
      </c>
      <c r="L24" s="65">
        <f>VLOOKUP($A24,'Return Data'!$B$7:$R$2843,13,0)</f>
        <v>6.2545000000000002</v>
      </c>
      <c r="M24" s="66">
        <f t="shared" si="4"/>
        <v>5</v>
      </c>
      <c r="N24" s="65"/>
      <c r="O24" s="66"/>
      <c r="P24" s="65"/>
      <c r="Q24" s="66"/>
      <c r="R24" s="65">
        <f>VLOOKUP($A24,'Return Data'!$B$7:$R$2843,16,0)</f>
        <v>8.3280999999999992</v>
      </c>
      <c r="S24" s="67">
        <f t="shared" si="7"/>
        <v>14</v>
      </c>
    </row>
    <row r="25" spans="1:19" x14ac:dyDescent="0.3">
      <c r="A25" s="82" t="s">
        <v>601</v>
      </c>
      <c r="B25" s="64">
        <f>VLOOKUP($A25,'Return Data'!$B$7:$R$2843,3,0)</f>
        <v>44372</v>
      </c>
      <c r="C25" s="65">
        <f>VLOOKUP($A25,'Return Data'!$B$7:$R$2843,4,0)</f>
        <v>16.390799999999999</v>
      </c>
      <c r="D25" s="65">
        <f>VLOOKUP($A25,'Return Data'!$B$7:$R$2843,9,0)</f>
        <v>0.66120000000000001</v>
      </c>
      <c r="E25" s="66">
        <f t="shared" si="0"/>
        <v>15</v>
      </c>
      <c r="F25" s="65">
        <f>VLOOKUP($A25,'Return Data'!$B$7:$R$2843,10,0)</f>
        <v>3.9998999999999998</v>
      </c>
      <c r="G25" s="66">
        <f t="shared" si="1"/>
        <v>17</v>
      </c>
      <c r="H25" s="65">
        <f>VLOOKUP($A25,'Return Data'!$B$7:$R$2843,11,0)</f>
        <v>2.4077000000000002</v>
      </c>
      <c r="I25" s="66">
        <f t="shared" si="2"/>
        <v>18</v>
      </c>
      <c r="J25" s="65">
        <f>VLOOKUP($A25,'Return Data'!$B$7:$R$2843,12,0)</f>
        <v>3.9754999999999998</v>
      </c>
      <c r="K25" s="66">
        <f t="shared" si="3"/>
        <v>17</v>
      </c>
      <c r="L25" s="65">
        <f>VLOOKUP($A25,'Return Data'!$B$7:$R$2843,13,0)</f>
        <v>4.1082000000000001</v>
      </c>
      <c r="M25" s="66">
        <f t="shared" si="4"/>
        <v>18</v>
      </c>
      <c r="N25" s="65">
        <f>VLOOKUP($A25,'Return Data'!$B$7:$R$2843,17,0)</f>
        <v>6.5829000000000004</v>
      </c>
      <c r="O25" s="66">
        <f>RANK(N25,N$8:N$25,0)</f>
        <v>17</v>
      </c>
      <c r="P25" s="65">
        <f>VLOOKUP($A25,'Return Data'!$B$7:$R$2843,14,0)</f>
        <v>4.4034000000000004</v>
      </c>
      <c r="Q25" s="66">
        <f>RANK(P25,P$8:P$25,0)</f>
        <v>17</v>
      </c>
      <c r="R25" s="65">
        <f>VLOOKUP($A25,'Return Data'!$B$7:$R$2843,16,0)</f>
        <v>6.9108000000000001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1.950738888888889</v>
      </c>
      <c r="E27" s="88"/>
      <c r="F27" s="89">
        <f>AVERAGE(F8:F25)</f>
        <v>6.2448611111111108</v>
      </c>
      <c r="G27" s="88"/>
      <c r="H27" s="89">
        <f>AVERAGE(H8:H25)</f>
        <v>3.3859611111111105</v>
      </c>
      <c r="I27" s="88"/>
      <c r="J27" s="89">
        <f>AVERAGE(J8:J25)</f>
        <v>5.4956055555555547</v>
      </c>
      <c r="K27" s="88"/>
      <c r="L27" s="89">
        <f>AVERAGE(L8:L25)</f>
        <v>5.6078999999999999</v>
      </c>
      <c r="M27" s="88"/>
      <c r="N27" s="89">
        <f>AVERAGE(N8:N25)</f>
        <v>8.6508117647058818</v>
      </c>
      <c r="O27" s="88"/>
      <c r="P27" s="89">
        <f>AVERAGE(P8:P25)</f>
        <v>8.8670411764705879</v>
      </c>
      <c r="Q27" s="88"/>
      <c r="R27" s="89">
        <f>AVERAGE(R8:R25)</f>
        <v>8.5460277777777787</v>
      </c>
      <c r="S27" s="90"/>
    </row>
    <row r="28" spans="1:19" x14ac:dyDescent="0.3">
      <c r="A28" s="87" t="s">
        <v>28</v>
      </c>
      <c r="B28" s="88"/>
      <c r="C28" s="88"/>
      <c r="D28" s="89">
        <f>MIN(D8:D25)</f>
        <v>-0.22570000000000001</v>
      </c>
      <c r="E28" s="88"/>
      <c r="F28" s="89">
        <f>MIN(F8:F25)</f>
        <v>3.5470000000000002</v>
      </c>
      <c r="G28" s="88"/>
      <c r="H28" s="89">
        <f>MIN(H8:H25)</f>
        <v>2.4077000000000002</v>
      </c>
      <c r="I28" s="88"/>
      <c r="J28" s="89">
        <f>MIN(J8:J25)</f>
        <v>3.9466999999999999</v>
      </c>
      <c r="K28" s="88"/>
      <c r="L28" s="89">
        <f>MIN(L8:L25)</f>
        <v>4.1082000000000001</v>
      </c>
      <c r="M28" s="88"/>
      <c r="N28" s="89">
        <f>MIN(N8:N25)</f>
        <v>6.5829000000000004</v>
      </c>
      <c r="O28" s="88"/>
      <c r="P28" s="89">
        <f>MIN(P8:P25)</f>
        <v>4.4034000000000004</v>
      </c>
      <c r="Q28" s="88"/>
      <c r="R28" s="89">
        <f>MIN(R8:R25)</f>
        <v>6.9108000000000001</v>
      </c>
      <c r="S28" s="90"/>
    </row>
    <row r="29" spans="1:19" ht="15" thickBot="1" x14ac:dyDescent="0.35">
      <c r="A29" s="91" t="s">
        <v>29</v>
      </c>
      <c r="B29" s="92"/>
      <c r="C29" s="92"/>
      <c r="D29" s="93">
        <f>MAX(D8:D25)</f>
        <v>5.1177999999999999</v>
      </c>
      <c r="E29" s="92"/>
      <c r="F29" s="93">
        <f>MAX(F8:F25)</f>
        <v>8.4682999999999993</v>
      </c>
      <c r="G29" s="92"/>
      <c r="H29" s="93">
        <f>MAX(H8:H25)</f>
        <v>4.3460000000000001</v>
      </c>
      <c r="I29" s="92"/>
      <c r="J29" s="93">
        <f>MAX(J8:J25)</f>
        <v>6.7039</v>
      </c>
      <c r="K29" s="92"/>
      <c r="L29" s="93">
        <f>MAX(L8:L25)</f>
        <v>6.8754</v>
      </c>
      <c r="M29" s="92"/>
      <c r="N29" s="93">
        <f>MAX(N8:N25)</f>
        <v>10.5817</v>
      </c>
      <c r="O29" s="92"/>
      <c r="P29" s="93">
        <f>MAX(P8:P25)</f>
        <v>10.706099999999999</v>
      </c>
      <c r="Q29" s="92"/>
      <c r="R29" s="93">
        <f>MAX(R8:R25)</f>
        <v>9.3856999999999999</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44372</v>
      </c>
      <c r="C8" s="65">
        <f>VLOOKUP($A8,'Return Data'!$B$7:$R$2843,4,0)</f>
        <v>287.44920000000002</v>
      </c>
      <c r="D8" s="65">
        <f>VLOOKUP($A8,'Return Data'!$B$7:$R$2843,9,0)</f>
        <v>2.4315000000000002</v>
      </c>
      <c r="E8" s="66">
        <f t="shared" ref="E8:E27" si="0">RANK(D8,D$8:D$27,0)</f>
        <v>5</v>
      </c>
      <c r="F8" s="65">
        <f>VLOOKUP($A8,'Return Data'!$B$7:$R$2843,10,0)</f>
        <v>6.6478999999999999</v>
      </c>
      <c r="G8" s="66">
        <f t="shared" ref="G8:G27" si="1">RANK(F8,F$8:F$27,0)</f>
        <v>8</v>
      </c>
      <c r="H8" s="65">
        <f>VLOOKUP($A8,'Return Data'!$B$7:$R$2843,11,0)</f>
        <v>3.1465999999999998</v>
      </c>
      <c r="I8" s="66">
        <f t="shared" ref="I8:I27" si="2">RANK(H8,H$8:H$27,0)</f>
        <v>12</v>
      </c>
      <c r="J8" s="65">
        <f>VLOOKUP($A8,'Return Data'!$B$7:$R$2843,12,0)</f>
        <v>5.6327999999999996</v>
      </c>
      <c r="K8" s="66">
        <f t="shared" ref="K8:K27" si="3">RANK(J8,J$8:J$27,0)</f>
        <v>6</v>
      </c>
      <c r="L8" s="65">
        <f>VLOOKUP($A8,'Return Data'!$B$7:$R$2843,13,0)</f>
        <v>5.7839</v>
      </c>
      <c r="M8" s="66">
        <f t="shared" ref="M8:M25" si="4">RANK(L8,L$8:L$27,0)</f>
        <v>7</v>
      </c>
      <c r="N8" s="65">
        <f>VLOOKUP($A8,'Return Data'!$B$7:$R$2843,17,0)</f>
        <v>8.5801999999999996</v>
      </c>
      <c r="O8" s="66">
        <f t="shared" ref="O8:O23" si="5">RANK(N8,N$8:N$27,0)</f>
        <v>6</v>
      </c>
      <c r="P8" s="65">
        <f>VLOOKUP($A8,'Return Data'!$B$7:$R$2843,14,0)</f>
        <v>8.8835999999999995</v>
      </c>
      <c r="Q8" s="66">
        <f t="shared" ref="Q8:Q23" si="6">RANK(P8,P$8:P$27,0)</f>
        <v>7</v>
      </c>
      <c r="R8" s="65">
        <f>VLOOKUP($A8,'Return Data'!$B$7:$R$2843,16,0)</f>
        <v>8.3553999999999995</v>
      </c>
      <c r="S8" s="67">
        <f t="shared" ref="S8:S27" si="7">RANK(R8,R$8:R$27,0)</f>
        <v>8</v>
      </c>
    </row>
    <row r="9" spans="1:19" x14ac:dyDescent="0.3">
      <c r="A9" s="82" t="s">
        <v>568</v>
      </c>
      <c r="B9" s="64">
        <f>VLOOKUP($A9,'Return Data'!$B$7:$R$2843,3,0)</f>
        <v>44372</v>
      </c>
      <c r="C9" s="65">
        <f>VLOOKUP($A9,'Return Data'!$B$7:$R$2843,4,0)</f>
        <v>2081.5716000000002</v>
      </c>
      <c r="D9" s="65">
        <f>VLOOKUP($A9,'Return Data'!$B$7:$R$2843,9,0)</f>
        <v>2.2522000000000002</v>
      </c>
      <c r="E9" s="66">
        <f t="shared" si="0"/>
        <v>6</v>
      </c>
      <c r="F9" s="65">
        <f>VLOOKUP($A9,'Return Data'!$B$7:$R$2843,10,0)</f>
        <v>4.9362000000000004</v>
      </c>
      <c r="G9" s="66">
        <f t="shared" si="1"/>
        <v>16</v>
      </c>
      <c r="H9" s="65">
        <f>VLOOKUP($A9,'Return Data'!$B$7:$R$2843,11,0)</f>
        <v>3.2319</v>
      </c>
      <c r="I9" s="66">
        <f t="shared" si="2"/>
        <v>10</v>
      </c>
      <c r="J9" s="65">
        <f>VLOOKUP($A9,'Return Data'!$B$7:$R$2843,12,0)</f>
        <v>4.7664999999999997</v>
      </c>
      <c r="K9" s="66">
        <f t="shared" si="3"/>
        <v>17</v>
      </c>
      <c r="L9" s="65">
        <f>VLOOKUP($A9,'Return Data'!$B$7:$R$2843,13,0)</f>
        <v>5.0038999999999998</v>
      </c>
      <c r="M9" s="66">
        <f t="shared" si="4"/>
        <v>13</v>
      </c>
      <c r="N9" s="65">
        <f>VLOOKUP($A9,'Return Data'!$B$7:$R$2843,17,0)</f>
        <v>8.2561</v>
      </c>
      <c r="O9" s="66">
        <f t="shared" si="5"/>
        <v>9</v>
      </c>
      <c r="P9" s="65">
        <f>VLOOKUP($A9,'Return Data'!$B$7:$R$2843,14,0)</f>
        <v>8.8123000000000005</v>
      </c>
      <c r="Q9" s="66">
        <f t="shared" si="6"/>
        <v>8</v>
      </c>
      <c r="R9" s="65">
        <f>VLOOKUP($A9,'Return Data'!$B$7:$R$2843,16,0)</f>
        <v>8.4359999999999999</v>
      </c>
      <c r="S9" s="67">
        <f t="shared" si="7"/>
        <v>7</v>
      </c>
    </row>
    <row r="10" spans="1:19" x14ac:dyDescent="0.3">
      <c r="A10" s="82" t="s">
        <v>570</v>
      </c>
      <c r="B10" s="64">
        <f>VLOOKUP($A10,'Return Data'!$B$7:$R$2843,3,0)</f>
        <v>44372</v>
      </c>
      <c r="C10" s="65">
        <f>VLOOKUP($A10,'Return Data'!$B$7:$R$2843,4,0)</f>
        <v>18.924600000000002</v>
      </c>
      <c r="D10" s="65">
        <f>VLOOKUP($A10,'Return Data'!$B$7:$R$2843,9,0)</f>
        <v>-0.26750000000000002</v>
      </c>
      <c r="E10" s="66">
        <f t="shared" si="0"/>
        <v>19</v>
      </c>
      <c r="F10" s="65">
        <f>VLOOKUP($A10,'Return Data'!$B$7:$R$2843,10,0)</f>
        <v>4.6428000000000003</v>
      </c>
      <c r="G10" s="66">
        <f t="shared" si="1"/>
        <v>17</v>
      </c>
      <c r="H10" s="65">
        <f>VLOOKUP($A10,'Return Data'!$B$7:$R$2843,11,0)</f>
        <v>2.4948999999999999</v>
      </c>
      <c r="I10" s="66">
        <f t="shared" si="2"/>
        <v>16</v>
      </c>
      <c r="J10" s="65">
        <f>VLOOKUP($A10,'Return Data'!$B$7:$R$2843,12,0)</f>
        <v>4.9042000000000003</v>
      </c>
      <c r="K10" s="66">
        <f t="shared" si="3"/>
        <v>15</v>
      </c>
      <c r="L10" s="65">
        <f>VLOOKUP($A10,'Return Data'!$B$7:$R$2843,13,0)</f>
        <v>4.8064999999999998</v>
      </c>
      <c r="M10" s="66">
        <f t="shared" si="4"/>
        <v>16</v>
      </c>
      <c r="N10" s="65">
        <f>VLOOKUP($A10,'Return Data'!$B$7:$R$2843,17,0)</f>
        <v>8.5755999999999997</v>
      </c>
      <c r="O10" s="66">
        <f t="shared" si="5"/>
        <v>7</v>
      </c>
      <c r="P10" s="65">
        <f>VLOOKUP($A10,'Return Data'!$B$7:$R$2843,14,0)</f>
        <v>8.7661999999999995</v>
      </c>
      <c r="Q10" s="66">
        <f t="shared" si="6"/>
        <v>9</v>
      </c>
      <c r="R10" s="65">
        <f>VLOOKUP($A10,'Return Data'!$B$7:$R$2843,16,0)</f>
        <v>8.5404</v>
      </c>
      <c r="S10" s="67">
        <f t="shared" si="7"/>
        <v>4</v>
      </c>
    </row>
    <row r="11" spans="1:19" x14ac:dyDescent="0.3">
      <c r="A11" s="82" t="s">
        <v>572</v>
      </c>
      <c r="B11" s="64">
        <f>VLOOKUP($A11,'Return Data'!$B$7:$R$2843,3,0)</f>
        <v>44372</v>
      </c>
      <c r="C11" s="65">
        <f>VLOOKUP($A11,'Return Data'!$B$7:$R$2843,4,0)</f>
        <v>19.366800000000001</v>
      </c>
      <c r="D11" s="65">
        <f>VLOOKUP($A11,'Return Data'!$B$7:$R$2843,9,0)</f>
        <v>1.5219</v>
      </c>
      <c r="E11" s="66">
        <f t="shared" si="0"/>
        <v>10</v>
      </c>
      <c r="F11" s="65">
        <f>VLOOKUP($A11,'Return Data'!$B$7:$R$2843,10,0)</f>
        <v>8.1514000000000006</v>
      </c>
      <c r="G11" s="66">
        <f t="shared" si="1"/>
        <v>2</v>
      </c>
      <c r="H11" s="65">
        <f>VLOOKUP($A11,'Return Data'!$B$7:$R$2843,11,0)</f>
        <v>3.8056000000000001</v>
      </c>
      <c r="I11" s="66">
        <f t="shared" si="2"/>
        <v>4</v>
      </c>
      <c r="J11" s="65">
        <f>VLOOKUP($A11,'Return Data'!$B$7:$R$2843,12,0)</f>
        <v>6.3559999999999999</v>
      </c>
      <c r="K11" s="66">
        <f t="shared" si="3"/>
        <v>2</v>
      </c>
      <c r="L11" s="65">
        <f>VLOOKUP($A11,'Return Data'!$B$7:$R$2843,13,0)</f>
        <v>6.0636999999999999</v>
      </c>
      <c r="M11" s="66">
        <f t="shared" si="4"/>
        <v>5</v>
      </c>
      <c r="N11" s="65">
        <f>VLOOKUP($A11,'Return Data'!$B$7:$R$2843,17,0)</f>
        <v>10.201499999999999</v>
      </c>
      <c r="O11" s="66">
        <f t="shared" si="5"/>
        <v>1</v>
      </c>
      <c r="P11" s="65">
        <f>VLOOKUP($A11,'Return Data'!$B$7:$R$2843,14,0)</f>
        <v>10.377000000000001</v>
      </c>
      <c r="Q11" s="66">
        <f t="shared" si="6"/>
        <v>1</v>
      </c>
      <c r="R11" s="65">
        <f>VLOOKUP($A11,'Return Data'!$B$7:$R$2843,16,0)</f>
        <v>8.8597000000000001</v>
      </c>
      <c r="S11" s="67">
        <f t="shared" si="7"/>
        <v>2</v>
      </c>
    </row>
    <row r="12" spans="1:19" x14ac:dyDescent="0.3">
      <c r="A12" s="82" t="s">
        <v>573</v>
      </c>
      <c r="B12" s="64">
        <f>VLOOKUP($A12,'Return Data'!$B$7:$R$2843,3,0)</f>
        <v>44372</v>
      </c>
      <c r="C12" s="65">
        <f>VLOOKUP($A12,'Return Data'!$B$7:$R$2843,4,0)</f>
        <v>17.7119</v>
      </c>
      <c r="D12" s="65">
        <f>VLOOKUP($A12,'Return Data'!$B$7:$R$2843,9,0)</f>
        <v>-0.56479999999999997</v>
      </c>
      <c r="E12" s="66">
        <f t="shared" si="0"/>
        <v>20</v>
      </c>
      <c r="F12" s="65">
        <f>VLOOKUP($A12,'Return Data'!$B$7:$R$2843,10,0)</f>
        <v>5.7976000000000001</v>
      </c>
      <c r="G12" s="66">
        <f t="shared" si="1"/>
        <v>12</v>
      </c>
      <c r="H12" s="65">
        <f>VLOOKUP($A12,'Return Data'!$B$7:$R$2843,11,0)</f>
        <v>3.2875000000000001</v>
      </c>
      <c r="I12" s="66">
        <f t="shared" si="2"/>
        <v>8</v>
      </c>
      <c r="J12" s="65">
        <f>VLOOKUP($A12,'Return Data'!$B$7:$R$2843,12,0)</f>
        <v>5.2564000000000002</v>
      </c>
      <c r="K12" s="66">
        <f t="shared" si="3"/>
        <v>11</v>
      </c>
      <c r="L12" s="65">
        <f>VLOOKUP($A12,'Return Data'!$B$7:$R$2843,13,0)</f>
        <v>4.9612999999999996</v>
      </c>
      <c r="M12" s="66">
        <f t="shared" si="4"/>
        <v>15</v>
      </c>
      <c r="N12" s="65">
        <f>VLOOKUP($A12,'Return Data'!$B$7:$R$2843,17,0)</f>
        <v>8.0177999999999994</v>
      </c>
      <c r="O12" s="66">
        <f t="shared" si="5"/>
        <v>13</v>
      </c>
      <c r="P12" s="65">
        <f>VLOOKUP($A12,'Return Data'!$B$7:$R$2843,14,0)</f>
        <v>8.9817</v>
      </c>
      <c r="Q12" s="66">
        <f t="shared" si="6"/>
        <v>5</v>
      </c>
      <c r="R12" s="65">
        <f>VLOOKUP($A12,'Return Data'!$B$7:$R$2843,16,0)</f>
        <v>8.2960999999999991</v>
      </c>
      <c r="S12" s="67">
        <f t="shared" si="7"/>
        <v>11</v>
      </c>
    </row>
    <row r="13" spans="1:19" x14ac:dyDescent="0.3">
      <c r="A13" s="82" t="s">
        <v>576</v>
      </c>
      <c r="B13" s="64">
        <f>VLOOKUP($A13,'Return Data'!$B$7:$R$2843,3,0)</f>
        <v>44372</v>
      </c>
      <c r="C13" s="65">
        <f>VLOOKUP($A13,'Return Data'!$B$7:$R$2843,4,0)</f>
        <v>18.1129</v>
      </c>
      <c r="D13" s="65">
        <f>VLOOKUP($A13,'Return Data'!$B$7:$R$2843,9,0)</f>
        <v>2.8475999999999999</v>
      </c>
      <c r="E13" s="66">
        <f t="shared" si="0"/>
        <v>4</v>
      </c>
      <c r="F13" s="65">
        <f>VLOOKUP($A13,'Return Data'!$B$7:$R$2843,10,0)</f>
        <v>6.7157</v>
      </c>
      <c r="G13" s="66">
        <f t="shared" si="1"/>
        <v>7</v>
      </c>
      <c r="H13" s="65">
        <f>VLOOKUP($A13,'Return Data'!$B$7:$R$2843,11,0)</f>
        <v>3.4752999999999998</v>
      </c>
      <c r="I13" s="66">
        <f t="shared" si="2"/>
        <v>5</v>
      </c>
      <c r="J13" s="65">
        <f>VLOOKUP($A13,'Return Data'!$B$7:$R$2843,12,0)</f>
        <v>5.8000999999999996</v>
      </c>
      <c r="K13" s="66">
        <f t="shared" si="3"/>
        <v>5</v>
      </c>
      <c r="L13" s="65">
        <f>VLOOKUP($A13,'Return Data'!$B$7:$R$2843,13,0)</f>
        <v>6.3875000000000002</v>
      </c>
      <c r="M13" s="66">
        <f t="shared" si="4"/>
        <v>2</v>
      </c>
      <c r="N13" s="65">
        <f>VLOOKUP($A13,'Return Data'!$B$7:$R$2843,17,0)</f>
        <v>8.7331000000000003</v>
      </c>
      <c r="O13" s="66">
        <f t="shared" si="5"/>
        <v>4</v>
      </c>
      <c r="P13" s="65">
        <f>VLOOKUP($A13,'Return Data'!$B$7:$R$2843,14,0)</f>
        <v>8.9094999999999995</v>
      </c>
      <c r="Q13" s="66">
        <f t="shared" si="6"/>
        <v>6</v>
      </c>
      <c r="R13" s="65">
        <f>VLOOKUP($A13,'Return Data'!$B$7:$R$2843,16,0)</f>
        <v>8.5327999999999999</v>
      </c>
      <c r="S13" s="67">
        <f t="shared" si="7"/>
        <v>5</v>
      </c>
    </row>
    <row r="14" spans="1:19" x14ac:dyDescent="0.3">
      <c r="A14" s="82" t="s">
        <v>577</v>
      </c>
      <c r="B14" s="64">
        <f>VLOOKUP($A14,'Return Data'!$B$7:$R$2843,3,0)</f>
        <v>44372</v>
      </c>
      <c r="C14" s="65">
        <f>VLOOKUP($A14,'Return Data'!$B$7:$R$2843,4,0)</f>
        <v>25.367799999999999</v>
      </c>
      <c r="D14" s="65">
        <f>VLOOKUP($A14,'Return Data'!$B$7:$R$2843,9,0)</f>
        <v>3.9725000000000001</v>
      </c>
      <c r="E14" s="66">
        <f t="shared" si="0"/>
        <v>2</v>
      </c>
      <c r="F14" s="65">
        <f>VLOOKUP($A14,'Return Data'!$B$7:$R$2843,10,0)</f>
        <v>6.5934999999999997</v>
      </c>
      <c r="G14" s="66">
        <f t="shared" si="1"/>
        <v>9</v>
      </c>
      <c r="H14" s="65">
        <f>VLOOKUP($A14,'Return Data'!$B$7:$R$2843,11,0)</f>
        <v>3.8835000000000002</v>
      </c>
      <c r="I14" s="66">
        <f t="shared" si="2"/>
        <v>3</v>
      </c>
      <c r="J14" s="65">
        <f>VLOOKUP($A14,'Return Data'!$B$7:$R$2843,12,0)</f>
        <v>5.9687999999999999</v>
      </c>
      <c r="K14" s="66">
        <f t="shared" si="3"/>
        <v>4</v>
      </c>
      <c r="L14" s="65">
        <f>VLOOKUP($A14,'Return Data'!$B$7:$R$2843,13,0)</f>
        <v>6.0833000000000004</v>
      </c>
      <c r="M14" s="66">
        <f t="shared" si="4"/>
        <v>4</v>
      </c>
      <c r="N14" s="65">
        <f>VLOOKUP($A14,'Return Data'!$B$7:$R$2843,17,0)</f>
        <v>8.0573999999999995</v>
      </c>
      <c r="O14" s="66">
        <f t="shared" si="5"/>
        <v>12</v>
      </c>
      <c r="P14" s="65">
        <f>VLOOKUP($A14,'Return Data'!$B$7:$R$2843,14,0)</f>
        <v>8.2355999999999998</v>
      </c>
      <c r="Q14" s="66">
        <f t="shared" si="6"/>
        <v>12</v>
      </c>
      <c r="R14" s="65">
        <f>VLOOKUP($A14,'Return Data'!$B$7:$R$2843,16,0)</f>
        <v>8.4407999999999994</v>
      </c>
      <c r="S14" s="67">
        <f t="shared" si="7"/>
        <v>6</v>
      </c>
    </row>
    <row r="15" spans="1:19" x14ac:dyDescent="0.3">
      <c r="A15" s="82" t="s">
        <v>580</v>
      </c>
      <c r="B15" s="64">
        <f>VLOOKUP($A15,'Return Data'!$B$7:$R$2843,3,0)</f>
        <v>44372</v>
      </c>
      <c r="C15" s="65">
        <f>VLOOKUP($A15,'Return Data'!$B$7:$R$2843,4,0)</f>
        <v>19.444199999999999</v>
      </c>
      <c r="D15" s="65">
        <f>VLOOKUP($A15,'Return Data'!$B$7:$R$2843,9,0)</f>
        <v>0.98180000000000001</v>
      </c>
      <c r="E15" s="66">
        <f t="shared" si="0"/>
        <v>12</v>
      </c>
      <c r="F15" s="65">
        <f>VLOOKUP($A15,'Return Data'!$B$7:$R$2843,10,0)</f>
        <v>5</v>
      </c>
      <c r="G15" s="66">
        <f t="shared" si="1"/>
        <v>15</v>
      </c>
      <c r="H15" s="65">
        <f>VLOOKUP($A15,'Return Data'!$B$7:$R$2843,11,0)</f>
        <v>3.0958999999999999</v>
      </c>
      <c r="I15" s="66">
        <f t="shared" si="2"/>
        <v>13</v>
      </c>
      <c r="J15" s="65">
        <f>VLOOKUP($A15,'Return Data'!$B$7:$R$2843,12,0)</f>
        <v>4.9737999999999998</v>
      </c>
      <c r="K15" s="66">
        <f t="shared" si="3"/>
        <v>13</v>
      </c>
      <c r="L15" s="65">
        <f>VLOOKUP($A15,'Return Data'!$B$7:$R$2843,13,0)</f>
        <v>5.2328999999999999</v>
      </c>
      <c r="M15" s="66">
        <f t="shared" si="4"/>
        <v>11</v>
      </c>
      <c r="N15" s="65">
        <f>VLOOKUP($A15,'Return Data'!$B$7:$R$2843,17,0)</f>
        <v>9.0017999999999994</v>
      </c>
      <c r="O15" s="66">
        <f t="shared" si="5"/>
        <v>2</v>
      </c>
      <c r="P15" s="65">
        <f>VLOOKUP($A15,'Return Data'!$B$7:$R$2843,14,0)</f>
        <v>9.5004000000000008</v>
      </c>
      <c r="Q15" s="66">
        <f t="shared" si="6"/>
        <v>2</v>
      </c>
      <c r="R15" s="65">
        <f>VLOOKUP($A15,'Return Data'!$B$7:$R$2843,16,0)</f>
        <v>8.3340999999999994</v>
      </c>
      <c r="S15" s="67">
        <f t="shared" si="7"/>
        <v>10</v>
      </c>
    </row>
    <row r="16" spans="1:19" x14ac:dyDescent="0.3">
      <c r="A16" s="82" t="s">
        <v>583</v>
      </c>
      <c r="B16" s="64">
        <f>VLOOKUP($A16,'Return Data'!$B$7:$R$2843,3,0)</f>
        <v>44372</v>
      </c>
      <c r="C16" s="65">
        <f>VLOOKUP($A16,'Return Data'!$B$7:$R$2843,4,0)</f>
        <v>1830.1356000000001</v>
      </c>
      <c r="D16" s="65">
        <f>VLOOKUP($A16,'Return Data'!$B$7:$R$2843,9,0)</f>
        <v>0.95830000000000004</v>
      </c>
      <c r="E16" s="66">
        <f t="shared" si="0"/>
        <v>14</v>
      </c>
      <c r="F16" s="65">
        <f>VLOOKUP($A16,'Return Data'!$B$7:$R$2843,10,0)</f>
        <v>7.2407000000000004</v>
      </c>
      <c r="G16" s="66">
        <f t="shared" si="1"/>
        <v>3</v>
      </c>
      <c r="H16" s="65">
        <f>VLOOKUP($A16,'Return Data'!$B$7:$R$2843,11,0)</f>
        <v>3.0840999999999998</v>
      </c>
      <c r="I16" s="66">
        <f t="shared" si="2"/>
        <v>14</v>
      </c>
      <c r="J16" s="65">
        <f>VLOOKUP($A16,'Return Data'!$B$7:$R$2843,12,0)</f>
        <v>5.4797000000000002</v>
      </c>
      <c r="K16" s="66">
        <f t="shared" si="3"/>
        <v>9</v>
      </c>
      <c r="L16" s="65">
        <f>VLOOKUP($A16,'Return Data'!$B$7:$R$2843,13,0)</f>
        <v>5.0212000000000003</v>
      </c>
      <c r="M16" s="66">
        <f t="shared" si="4"/>
        <v>12</v>
      </c>
      <c r="N16" s="65">
        <f>VLOOKUP($A16,'Return Data'!$B$7:$R$2843,17,0)</f>
        <v>7.7748999999999997</v>
      </c>
      <c r="O16" s="66">
        <f t="shared" si="5"/>
        <v>14</v>
      </c>
      <c r="P16" s="65">
        <f>VLOOKUP($A16,'Return Data'!$B$7:$R$2843,14,0)</f>
        <v>8.0387000000000004</v>
      </c>
      <c r="Q16" s="66">
        <f t="shared" si="6"/>
        <v>14</v>
      </c>
      <c r="R16" s="65">
        <f>VLOOKUP($A16,'Return Data'!$B$7:$R$2843,16,0)</f>
        <v>7.3754999999999997</v>
      </c>
      <c r="S16" s="67">
        <f t="shared" si="7"/>
        <v>18</v>
      </c>
    </row>
    <row r="17" spans="1:19" x14ac:dyDescent="0.3">
      <c r="A17" s="82" t="s">
        <v>585</v>
      </c>
      <c r="B17" s="64">
        <f>VLOOKUP($A17,'Return Data'!$B$7:$R$2843,3,0)</f>
        <v>44372</v>
      </c>
      <c r="C17" s="65">
        <f>VLOOKUP($A17,'Return Data'!$B$7:$R$2843,4,0)</f>
        <v>51.127000000000002</v>
      </c>
      <c r="D17" s="65">
        <f>VLOOKUP($A17,'Return Data'!$B$7:$R$2843,9,0)</f>
        <v>4.7122000000000002</v>
      </c>
      <c r="E17" s="66">
        <f t="shared" si="0"/>
        <v>1</v>
      </c>
      <c r="F17" s="65">
        <f>VLOOKUP($A17,'Return Data'!$B$7:$R$2843,10,0)</f>
        <v>7.1894</v>
      </c>
      <c r="G17" s="66">
        <f t="shared" si="1"/>
        <v>4</v>
      </c>
      <c r="H17" s="65">
        <f>VLOOKUP($A17,'Return Data'!$B$7:$R$2843,11,0)</f>
        <v>3.2353999999999998</v>
      </c>
      <c r="I17" s="66">
        <f t="shared" si="2"/>
        <v>9</v>
      </c>
      <c r="J17" s="65">
        <f>VLOOKUP($A17,'Return Data'!$B$7:$R$2843,12,0)</f>
        <v>5.5702999999999996</v>
      </c>
      <c r="K17" s="66">
        <f t="shared" si="3"/>
        <v>7</v>
      </c>
      <c r="L17" s="65">
        <f>VLOOKUP($A17,'Return Data'!$B$7:$R$2843,13,0)</f>
        <v>5.9039000000000001</v>
      </c>
      <c r="M17" s="66">
        <f t="shared" si="4"/>
        <v>6</v>
      </c>
      <c r="N17" s="65">
        <f>VLOOKUP($A17,'Return Data'!$B$7:$R$2843,17,0)</f>
        <v>8.6082999999999998</v>
      </c>
      <c r="O17" s="66">
        <f t="shared" si="5"/>
        <v>5</v>
      </c>
      <c r="P17" s="65">
        <f>VLOOKUP($A17,'Return Data'!$B$7:$R$2843,14,0)</f>
        <v>9.0837000000000003</v>
      </c>
      <c r="Q17" s="66">
        <f t="shared" si="6"/>
        <v>4</v>
      </c>
      <c r="R17" s="65">
        <f>VLOOKUP($A17,'Return Data'!$B$7:$R$2843,16,0)</f>
        <v>7.5201000000000002</v>
      </c>
      <c r="S17" s="67">
        <f t="shared" si="7"/>
        <v>16</v>
      </c>
    </row>
    <row r="18" spans="1:19" x14ac:dyDescent="0.3">
      <c r="A18" s="82" t="s">
        <v>588</v>
      </c>
      <c r="B18" s="64">
        <f>VLOOKUP($A18,'Return Data'!$B$7:$R$2843,3,0)</f>
        <v>44372</v>
      </c>
      <c r="C18" s="65">
        <f>VLOOKUP($A18,'Return Data'!$B$7:$R$2843,4,0)</f>
        <v>19.6325</v>
      </c>
      <c r="D18" s="65">
        <f>VLOOKUP($A18,'Return Data'!$B$7:$R$2843,9,0)</f>
        <v>1.2E-2</v>
      </c>
      <c r="E18" s="66">
        <f t="shared" si="0"/>
        <v>18</v>
      </c>
      <c r="F18" s="65">
        <f>VLOOKUP($A18,'Return Data'!$B$7:$R$2843,10,0)</f>
        <v>5.2478999999999996</v>
      </c>
      <c r="G18" s="66">
        <f t="shared" si="1"/>
        <v>14</v>
      </c>
      <c r="H18" s="65">
        <f>VLOOKUP($A18,'Return Data'!$B$7:$R$2843,11,0)</f>
        <v>2.5621999999999998</v>
      </c>
      <c r="I18" s="66">
        <f t="shared" si="2"/>
        <v>15</v>
      </c>
      <c r="J18" s="65">
        <f>VLOOKUP($A18,'Return Data'!$B$7:$R$2843,12,0)</f>
        <v>4.9382000000000001</v>
      </c>
      <c r="K18" s="66">
        <f t="shared" si="3"/>
        <v>14</v>
      </c>
      <c r="L18" s="65">
        <f>VLOOKUP($A18,'Return Data'!$B$7:$R$2843,13,0)</f>
        <v>4.9950999999999999</v>
      </c>
      <c r="M18" s="66">
        <f t="shared" si="4"/>
        <v>14</v>
      </c>
      <c r="N18" s="65">
        <f>VLOOKUP($A18,'Return Data'!$B$7:$R$2843,17,0)</f>
        <v>8.5403000000000002</v>
      </c>
      <c r="O18" s="66">
        <f t="shared" si="5"/>
        <v>8</v>
      </c>
      <c r="P18" s="65">
        <f>VLOOKUP($A18,'Return Data'!$B$7:$R$2843,14,0)</f>
        <v>8.2355999999999998</v>
      </c>
      <c r="Q18" s="66">
        <f t="shared" si="6"/>
        <v>12</v>
      </c>
      <c r="R18" s="65">
        <f>VLOOKUP($A18,'Return Data'!$B$7:$R$2843,16,0)</f>
        <v>5.0201000000000002</v>
      </c>
      <c r="S18" s="67">
        <f t="shared" si="7"/>
        <v>20</v>
      </c>
    </row>
    <row r="19" spans="1:19" x14ac:dyDescent="0.3">
      <c r="A19" s="82" t="s">
        <v>589</v>
      </c>
      <c r="B19" s="64">
        <f>VLOOKUP($A19,'Return Data'!$B$7:$R$2843,3,0)</f>
        <v>44372</v>
      </c>
      <c r="C19" s="65">
        <f>VLOOKUP($A19,'Return Data'!$B$7:$R$2843,4,0)</f>
        <v>27.669899999999998</v>
      </c>
      <c r="D19" s="65">
        <f>VLOOKUP($A19,'Return Data'!$B$7:$R$2843,9,0)</f>
        <v>0.66849999999999998</v>
      </c>
      <c r="E19" s="66">
        <f t="shared" si="0"/>
        <v>16</v>
      </c>
      <c r="F19" s="65">
        <f>VLOOKUP($A19,'Return Data'!$B$7:$R$2843,10,0)</f>
        <v>4.1231</v>
      </c>
      <c r="G19" s="66">
        <f t="shared" si="1"/>
        <v>18</v>
      </c>
      <c r="H19" s="65">
        <f>VLOOKUP($A19,'Return Data'!$B$7:$R$2843,11,0)</f>
        <v>2.2126999999999999</v>
      </c>
      <c r="I19" s="66">
        <f t="shared" si="2"/>
        <v>19</v>
      </c>
      <c r="J19" s="65">
        <f>VLOOKUP($A19,'Return Data'!$B$7:$R$2843,12,0)</f>
        <v>3.9146000000000001</v>
      </c>
      <c r="K19" s="66">
        <f t="shared" si="3"/>
        <v>18</v>
      </c>
      <c r="L19" s="65">
        <f>VLOOKUP($A19,'Return Data'!$B$7:$R$2843,13,0)</f>
        <v>4.0381999999999998</v>
      </c>
      <c r="M19" s="66">
        <f t="shared" si="4"/>
        <v>20</v>
      </c>
      <c r="N19" s="65">
        <f>VLOOKUP($A19,'Return Data'!$B$7:$R$2843,17,0)</f>
        <v>7.0964999999999998</v>
      </c>
      <c r="O19" s="66">
        <f t="shared" si="5"/>
        <v>16</v>
      </c>
      <c r="P19" s="65">
        <f>VLOOKUP($A19,'Return Data'!$B$7:$R$2843,14,0)</f>
        <v>7.9709000000000003</v>
      </c>
      <c r="Q19" s="66">
        <f t="shared" si="6"/>
        <v>15</v>
      </c>
      <c r="R19" s="65">
        <f>VLOOKUP($A19,'Return Data'!$B$7:$R$2843,16,0)</f>
        <v>7.4949000000000003</v>
      </c>
      <c r="S19" s="67">
        <f t="shared" si="7"/>
        <v>17</v>
      </c>
    </row>
    <row r="20" spans="1:19" x14ac:dyDescent="0.3">
      <c r="A20" s="82" t="s">
        <v>591</v>
      </c>
      <c r="B20" s="64">
        <f>VLOOKUP($A20,'Return Data'!$B$7:$R$2843,3,0)</f>
        <v>44372</v>
      </c>
      <c r="C20" s="65">
        <f>VLOOKUP($A20,'Return Data'!$B$7:$R$2843,4,0)</f>
        <v>16.328600000000002</v>
      </c>
      <c r="D20" s="65">
        <f>VLOOKUP($A20,'Return Data'!$B$7:$R$2843,9,0)</f>
        <v>1.7041999999999999</v>
      </c>
      <c r="E20" s="66">
        <f t="shared" si="0"/>
        <v>9</v>
      </c>
      <c r="F20" s="65">
        <f>VLOOKUP($A20,'Return Data'!$B$7:$R$2843,10,0)</f>
        <v>6.3517999999999999</v>
      </c>
      <c r="G20" s="66">
        <f t="shared" si="1"/>
        <v>10</v>
      </c>
      <c r="H20" s="65">
        <f>VLOOKUP($A20,'Return Data'!$B$7:$R$2843,11,0)</f>
        <v>3.3144</v>
      </c>
      <c r="I20" s="66">
        <f t="shared" si="2"/>
        <v>7</v>
      </c>
      <c r="J20" s="65">
        <f>VLOOKUP($A20,'Return Data'!$B$7:$R$2843,12,0)</f>
        <v>5.3255999999999997</v>
      </c>
      <c r="K20" s="66">
        <f t="shared" si="3"/>
        <v>10</v>
      </c>
      <c r="L20" s="65">
        <f>VLOOKUP($A20,'Return Data'!$B$7:$R$2843,13,0)</f>
        <v>5.4336000000000002</v>
      </c>
      <c r="M20" s="66">
        <f t="shared" si="4"/>
        <v>9</v>
      </c>
      <c r="N20" s="65">
        <f>VLOOKUP($A20,'Return Data'!$B$7:$R$2843,17,0)</f>
        <v>8.9560999999999993</v>
      </c>
      <c r="O20" s="66">
        <f t="shared" si="5"/>
        <v>3</v>
      </c>
      <c r="P20" s="65">
        <f>VLOOKUP($A20,'Return Data'!$B$7:$R$2843,14,0)</f>
        <v>9.1148000000000007</v>
      </c>
      <c r="Q20" s="66">
        <f t="shared" si="6"/>
        <v>3</v>
      </c>
      <c r="R20" s="65">
        <f>VLOOKUP($A20,'Return Data'!$B$7:$R$2843,16,0)</f>
        <v>8.3447999999999993</v>
      </c>
      <c r="S20" s="67">
        <f t="shared" si="7"/>
        <v>9</v>
      </c>
    </row>
    <row r="21" spans="1:19" x14ac:dyDescent="0.3">
      <c r="A21" s="82" t="s">
        <v>593</v>
      </c>
      <c r="B21" s="64">
        <f>VLOOKUP($A21,'Return Data'!$B$7:$R$2843,3,0)</f>
        <v>44372</v>
      </c>
      <c r="C21" s="65">
        <f>VLOOKUP($A21,'Return Data'!$B$7:$R$2843,4,0)</f>
        <v>19.275099999999998</v>
      </c>
      <c r="D21" s="65">
        <f>VLOOKUP($A21,'Return Data'!$B$7:$R$2843,9,0)</f>
        <v>0.90480000000000005</v>
      </c>
      <c r="E21" s="66">
        <f t="shared" si="0"/>
        <v>15</v>
      </c>
      <c r="F21" s="65">
        <f>VLOOKUP($A21,'Return Data'!$B$7:$R$2843,10,0)</f>
        <v>7.0427999999999997</v>
      </c>
      <c r="G21" s="66">
        <f t="shared" si="1"/>
        <v>6</v>
      </c>
      <c r="H21" s="65">
        <f>VLOOKUP($A21,'Return Data'!$B$7:$R$2843,11,0)</f>
        <v>3.3426</v>
      </c>
      <c r="I21" s="66">
        <f t="shared" si="2"/>
        <v>6</v>
      </c>
      <c r="J21" s="65">
        <f>VLOOKUP($A21,'Return Data'!$B$7:$R$2843,12,0)</f>
        <v>5.0646000000000004</v>
      </c>
      <c r="K21" s="66">
        <f t="shared" si="3"/>
        <v>12</v>
      </c>
      <c r="L21" s="65">
        <f>VLOOKUP($A21,'Return Data'!$B$7:$R$2843,13,0)</f>
        <v>5.4257999999999997</v>
      </c>
      <c r="M21" s="66">
        <f t="shared" si="4"/>
        <v>10</v>
      </c>
      <c r="N21" s="65">
        <f>VLOOKUP($A21,'Return Data'!$B$7:$R$2843,17,0)</f>
        <v>8.2529000000000003</v>
      </c>
      <c r="O21" s="66">
        <f t="shared" si="5"/>
        <v>10</v>
      </c>
      <c r="P21" s="65">
        <f>VLOOKUP($A21,'Return Data'!$B$7:$R$2843,14,0)</f>
        <v>8.6346000000000007</v>
      </c>
      <c r="Q21" s="66">
        <f t="shared" si="6"/>
        <v>10</v>
      </c>
      <c r="R21" s="65">
        <f>VLOOKUP($A21,'Return Data'!$B$7:$R$2843,16,0)</f>
        <v>8.2231000000000005</v>
      </c>
      <c r="S21" s="67">
        <f t="shared" si="7"/>
        <v>12</v>
      </c>
    </row>
    <row r="22" spans="1:19" x14ac:dyDescent="0.3">
      <c r="A22" s="82" t="s">
        <v>596</v>
      </c>
      <c r="B22" s="64">
        <f>VLOOKUP($A22,'Return Data'!$B$7:$R$2843,3,0)</f>
        <v>44372</v>
      </c>
      <c r="C22" s="65">
        <f>VLOOKUP($A22,'Return Data'!$B$7:$R$2843,4,0)</f>
        <v>2481.0030000000002</v>
      </c>
      <c r="D22" s="65">
        <f>VLOOKUP($A22,'Return Data'!$B$7:$R$2843,9,0)</f>
        <v>1.7491000000000001</v>
      </c>
      <c r="E22" s="66">
        <f t="shared" si="0"/>
        <v>8</v>
      </c>
      <c r="F22" s="65">
        <f>VLOOKUP($A22,'Return Data'!$B$7:$R$2843,10,0)</f>
        <v>5.5904999999999996</v>
      </c>
      <c r="G22" s="66">
        <f t="shared" si="1"/>
        <v>13</v>
      </c>
      <c r="H22" s="65">
        <f>VLOOKUP($A22,'Return Data'!$B$7:$R$2843,11,0)</f>
        <v>1.9351</v>
      </c>
      <c r="I22" s="66">
        <f t="shared" si="2"/>
        <v>20</v>
      </c>
      <c r="J22" s="65">
        <f>VLOOKUP($A22,'Return Data'!$B$7:$R$2843,12,0)</f>
        <v>4.8231999999999999</v>
      </c>
      <c r="K22" s="66">
        <f t="shared" si="3"/>
        <v>16</v>
      </c>
      <c r="L22" s="65">
        <f>VLOOKUP($A22,'Return Data'!$B$7:$R$2843,13,0)</f>
        <v>4.7876000000000003</v>
      </c>
      <c r="M22" s="66">
        <f t="shared" si="4"/>
        <v>17</v>
      </c>
      <c r="N22" s="65">
        <f>VLOOKUP($A22,'Return Data'!$B$7:$R$2843,17,0)</f>
        <v>8.0648999999999997</v>
      </c>
      <c r="O22" s="66">
        <f t="shared" si="5"/>
        <v>11</v>
      </c>
      <c r="P22" s="65">
        <f>VLOOKUP($A22,'Return Data'!$B$7:$R$2843,14,0)</f>
        <v>8.3300999999999998</v>
      </c>
      <c r="Q22" s="66">
        <f t="shared" si="6"/>
        <v>11</v>
      </c>
      <c r="R22" s="65">
        <f>VLOOKUP($A22,'Return Data'!$B$7:$R$2843,16,0)</f>
        <v>8.0631000000000004</v>
      </c>
      <c r="S22" s="67">
        <f t="shared" si="7"/>
        <v>13</v>
      </c>
    </row>
    <row r="23" spans="1:19" x14ac:dyDescent="0.3">
      <c r="A23" s="82" t="s">
        <v>597</v>
      </c>
      <c r="B23" s="64">
        <f>VLOOKUP($A23,'Return Data'!$B$7:$R$2843,3,0)</f>
        <v>44372</v>
      </c>
      <c r="C23" s="65">
        <f>VLOOKUP($A23,'Return Data'!$B$7:$R$2843,4,0)</f>
        <v>34.1693</v>
      </c>
      <c r="D23" s="65">
        <f>VLOOKUP($A23,'Return Data'!$B$7:$R$2843,9,0)</f>
        <v>3.0678999999999998</v>
      </c>
      <c r="E23" s="66">
        <f t="shared" si="0"/>
        <v>3</v>
      </c>
      <c r="F23" s="65">
        <f>VLOOKUP($A23,'Return Data'!$B$7:$R$2843,10,0)</f>
        <v>3.4161000000000001</v>
      </c>
      <c r="G23" s="66">
        <f t="shared" si="1"/>
        <v>20</v>
      </c>
      <c r="H23" s="65">
        <f>VLOOKUP($A23,'Return Data'!$B$7:$R$2843,11,0)</f>
        <v>3.1979000000000002</v>
      </c>
      <c r="I23" s="66">
        <f t="shared" si="2"/>
        <v>11</v>
      </c>
      <c r="J23" s="65">
        <f>VLOOKUP($A23,'Return Data'!$B$7:$R$2843,12,0)</f>
        <v>3.7730000000000001</v>
      </c>
      <c r="K23" s="66">
        <f t="shared" si="3"/>
        <v>20</v>
      </c>
      <c r="L23" s="65">
        <f>VLOOKUP($A23,'Return Data'!$B$7:$R$2843,13,0)</f>
        <v>4.1534000000000004</v>
      </c>
      <c r="M23" s="66">
        <f t="shared" si="4"/>
        <v>18</v>
      </c>
      <c r="N23" s="65">
        <f>VLOOKUP($A23,'Return Data'!$B$7:$R$2843,17,0)</f>
        <v>7.1413000000000002</v>
      </c>
      <c r="O23" s="66">
        <f t="shared" si="5"/>
        <v>15</v>
      </c>
      <c r="P23" s="65">
        <f>VLOOKUP($A23,'Return Data'!$B$7:$R$2843,14,0)</f>
        <v>7.9151999999999996</v>
      </c>
      <c r="Q23" s="66">
        <f t="shared" si="6"/>
        <v>16</v>
      </c>
      <c r="R23" s="65">
        <f>VLOOKUP($A23,'Return Data'!$B$7:$R$2843,16,0)</f>
        <v>7.7332000000000001</v>
      </c>
      <c r="S23" s="67">
        <f t="shared" si="7"/>
        <v>15</v>
      </c>
    </row>
    <row r="24" spans="1:19" x14ac:dyDescent="0.3">
      <c r="A24" s="82" t="s">
        <v>600</v>
      </c>
      <c r="B24" s="64">
        <f>VLOOKUP($A24,'Return Data'!$B$7:$R$2843,3,0)</f>
        <v>44372</v>
      </c>
      <c r="C24" s="65">
        <f>VLOOKUP($A24,'Return Data'!$B$7:$R$2843,4,0)</f>
        <v>11.364800000000001</v>
      </c>
      <c r="D24" s="65">
        <f>VLOOKUP($A24,'Return Data'!$B$7:$R$2843,9,0)</f>
        <v>0.97470000000000001</v>
      </c>
      <c r="E24" s="66">
        <f t="shared" si="0"/>
        <v>13</v>
      </c>
      <c r="F24" s="65">
        <f>VLOOKUP($A24,'Return Data'!$B$7:$R$2843,10,0)</f>
        <v>7.0997000000000003</v>
      </c>
      <c r="G24" s="66">
        <f t="shared" si="1"/>
        <v>5</v>
      </c>
      <c r="H24" s="65">
        <f>VLOOKUP($A24,'Return Data'!$B$7:$R$2843,11,0)</f>
        <v>2.4786999999999999</v>
      </c>
      <c r="I24" s="66">
        <f t="shared" si="2"/>
        <v>17</v>
      </c>
      <c r="J24" s="65">
        <f>VLOOKUP($A24,'Return Data'!$B$7:$R$2843,12,0)</f>
        <v>5.4981999999999998</v>
      </c>
      <c r="K24" s="66">
        <f t="shared" si="3"/>
        <v>8</v>
      </c>
      <c r="L24" s="65">
        <f>VLOOKUP($A24,'Return Data'!$B$7:$R$2843,13,0)</f>
        <v>5.7358000000000002</v>
      </c>
      <c r="M24" s="66">
        <f t="shared" si="4"/>
        <v>8</v>
      </c>
      <c r="N24" s="65"/>
      <c r="O24" s="66"/>
      <c r="P24" s="65"/>
      <c r="Q24" s="66"/>
      <c r="R24" s="65">
        <f>VLOOKUP($A24,'Return Data'!$B$7:$R$2843,16,0)</f>
        <v>7.7705000000000002</v>
      </c>
      <c r="S24" s="67">
        <f t="shared" si="7"/>
        <v>14</v>
      </c>
    </row>
    <row r="25" spans="1:19" x14ac:dyDescent="0.3">
      <c r="A25" s="82" t="s">
        <v>602</v>
      </c>
      <c r="B25" s="64">
        <f>VLOOKUP($A25,'Return Data'!$B$7:$R$2843,3,0)</f>
        <v>44372</v>
      </c>
      <c r="C25" s="65">
        <f>VLOOKUP($A25,'Return Data'!$B$7:$R$2843,4,0)</f>
        <v>16.2807</v>
      </c>
      <c r="D25" s="65">
        <f>VLOOKUP($A25,'Return Data'!$B$7:$R$2843,9,0)</f>
        <v>0.57879999999999998</v>
      </c>
      <c r="E25" s="66">
        <f t="shared" si="0"/>
        <v>17</v>
      </c>
      <c r="F25" s="65">
        <f>VLOOKUP($A25,'Return Data'!$B$7:$R$2843,10,0)</f>
        <v>3.9253</v>
      </c>
      <c r="G25" s="66">
        <f t="shared" si="1"/>
        <v>19</v>
      </c>
      <c r="H25" s="65">
        <f>VLOOKUP($A25,'Return Data'!$B$7:$R$2843,11,0)</f>
        <v>2.3363</v>
      </c>
      <c r="I25" s="66">
        <f t="shared" si="2"/>
        <v>18</v>
      </c>
      <c r="J25" s="65">
        <f>VLOOKUP($A25,'Return Data'!$B$7:$R$2843,12,0)</f>
        <v>3.9091999999999998</v>
      </c>
      <c r="K25" s="66">
        <f t="shared" si="3"/>
        <v>19</v>
      </c>
      <c r="L25" s="65">
        <f>VLOOKUP($A25,'Return Data'!$B$7:$R$2843,13,0)</f>
        <v>4.0540000000000003</v>
      </c>
      <c r="M25" s="66">
        <f t="shared" si="4"/>
        <v>19</v>
      </c>
      <c r="N25" s="65">
        <f>VLOOKUP($A25,'Return Data'!$B$7:$R$2843,17,0)</f>
        <v>6.5202</v>
      </c>
      <c r="O25" s="66">
        <f>RANK(N25,N$8:N$27,0)</f>
        <v>17</v>
      </c>
      <c r="P25" s="65">
        <f>VLOOKUP($A25,'Return Data'!$B$7:$R$2843,14,0)</f>
        <v>4.3257000000000003</v>
      </c>
      <c r="Q25" s="66">
        <f>RANK(P25,P$8:P$27,0)</f>
        <v>17</v>
      </c>
      <c r="R25" s="65">
        <f>VLOOKUP($A25,'Return Data'!$B$7:$R$2843,16,0)</f>
        <v>6.8133999999999997</v>
      </c>
      <c r="S25" s="67">
        <f t="shared" si="7"/>
        <v>19</v>
      </c>
    </row>
    <row r="26" spans="1:19" x14ac:dyDescent="0.3">
      <c r="A26" s="82" t="s">
        <v>714</v>
      </c>
      <c r="B26" s="64">
        <f>VLOOKUP($A26,'Return Data'!$B$7:$R$2843,3,0)</f>
        <v>44372</v>
      </c>
      <c r="C26" s="65">
        <f>VLOOKUP($A26,'Return Data'!$B$7:$R$2843,4,0)</f>
        <v>1131.8098</v>
      </c>
      <c r="D26" s="65">
        <f>VLOOKUP($A26,'Return Data'!$B$7:$R$2843,9,0)</f>
        <v>1.8371</v>
      </c>
      <c r="E26" s="66">
        <f t="shared" si="0"/>
        <v>7</v>
      </c>
      <c r="F26" s="65">
        <f>VLOOKUP($A26,'Return Data'!$B$7:$R$2843,10,0)</f>
        <v>5.8178000000000001</v>
      </c>
      <c r="G26" s="66">
        <f t="shared" si="1"/>
        <v>11</v>
      </c>
      <c r="H26" s="65">
        <f>VLOOKUP($A26,'Return Data'!$B$7:$R$2843,11,0)</f>
        <v>4.0069999999999997</v>
      </c>
      <c r="I26" s="66">
        <f t="shared" si="2"/>
        <v>2</v>
      </c>
      <c r="J26" s="65">
        <f>VLOOKUP($A26,'Return Data'!$B$7:$R$2843,12,0)</f>
        <v>6.0625</v>
      </c>
      <c r="K26" s="66">
        <f t="shared" si="3"/>
        <v>3</v>
      </c>
      <c r="L26" s="65">
        <f>VLOOKUP($A26,'Return Data'!$B$7:$R$2843,13,0)</f>
        <v>6.1322999999999999</v>
      </c>
      <c r="M26" s="66">
        <f t="shared" ref="M26:M27" si="8">RANK(L26,L$8:L$27,0)</f>
        <v>3</v>
      </c>
      <c r="N26" s="65"/>
      <c r="O26" s="66"/>
      <c r="P26" s="65"/>
      <c r="Q26" s="66"/>
      <c r="R26" s="65">
        <f>VLOOKUP($A26,'Return Data'!$B$7:$R$2843,16,0)</f>
        <v>8.6329999999999991</v>
      </c>
      <c r="S26" s="67">
        <f t="shared" si="7"/>
        <v>3</v>
      </c>
    </row>
    <row r="27" spans="1:19" x14ac:dyDescent="0.3">
      <c r="A27" s="82" t="s">
        <v>715</v>
      </c>
      <c r="B27" s="64">
        <f>VLOOKUP($A27,'Return Data'!$B$7:$R$2843,3,0)</f>
        <v>44372</v>
      </c>
      <c r="C27" s="65">
        <f>VLOOKUP($A27,'Return Data'!$B$7:$R$2843,4,0)</f>
        <v>1155.9382000000001</v>
      </c>
      <c r="D27" s="65">
        <f>VLOOKUP($A27,'Return Data'!$B$7:$R$2843,9,0)</f>
        <v>1.4044000000000001</v>
      </c>
      <c r="E27" s="66">
        <f t="shared" si="0"/>
        <v>11</v>
      </c>
      <c r="F27" s="65">
        <f>VLOOKUP($A27,'Return Data'!$B$7:$R$2843,10,0)</f>
        <v>9.3323999999999998</v>
      </c>
      <c r="G27" s="66">
        <f t="shared" si="1"/>
        <v>1</v>
      </c>
      <c r="H27" s="65">
        <f>VLOOKUP($A27,'Return Data'!$B$7:$R$2843,11,0)</f>
        <v>4.4118000000000004</v>
      </c>
      <c r="I27" s="66">
        <f t="shared" si="2"/>
        <v>1</v>
      </c>
      <c r="J27" s="65">
        <f>VLOOKUP($A27,'Return Data'!$B$7:$R$2843,12,0)</f>
        <v>7.5000999999999998</v>
      </c>
      <c r="K27" s="66">
        <f t="shared" si="3"/>
        <v>1</v>
      </c>
      <c r="L27" s="65">
        <f>VLOOKUP($A27,'Return Data'!$B$7:$R$2843,13,0)</f>
        <v>6.9085000000000001</v>
      </c>
      <c r="M27" s="66">
        <f t="shared" si="8"/>
        <v>1</v>
      </c>
      <c r="N27" s="65"/>
      <c r="O27" s="66"/>
      <c r="P27" s="65"/>
      <c r="Q27" s="66"/>
      <c r="R27" s="65">
        <f>VLOOKUP($A27,'Return Data'!$B$7:$R$2843,16,0)</f>
        <v>10.183999999999999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1.5873600000000001</v>
      </c>
      <c r="E29" s="88"/>
      <c r="F29" s="89">
        <f>AVERAGE(F8:F27)</f>
        <v>6.0431300000000006</v>
      </c>
      <c r="G29" s="88"/>
      <c r="H29" s="89">
        <f>AVERAGE(H8:H27)</f>
        <v>3.1269699999999991</v>
      </c>
      <c r="I29" s="88"/>
      <c r="J29" s="89">
        <f>AVERAGE(J8:J27)</f>
        <v>5.2758899999999995</v>
      </c>
      <c r="K29" s="88"/>
      <c r="L29" s="89">
        <f>AVERAGE(L8:L27)</f>
        <v>5.3456200000000003</v>
      </c>
      <c r="M29" s="88"/>
      <c r="N29" s="89">
        <f>AVERAGE(N8:N27)</f>
        <v>8.257582352941176</v>
      </c>
      <c r="O29" s="88"/>
      <c r="P29" s="89">
        <f>AVERAGE(P8:P27)</f>
        <v>8.4773882352941197</v>
      </c>
      <c r="Q29" s="88"/>
      <c r="R29" s="89">
        <f>AVERAGE(R8:R27)</f>
        <v>8.0485500000000023</v>
      </c>
      <c r="S29" s="90"/>
    </row>
    <row r="30" spans="1:19" x14ac:dyDescent="0.3">
      <c r="A30" s="87" t="s">
        <v>28</v>
      </c>
      <c r="B30" s="88"/>
      <c r="C30" s="88"/>
      <c r="D30" s="89">
        <f>MIN(D8:D27)</f>
        <v>-0.56479999999999997</v>
      </c>
      <c r="E30" s="88"/>
      <c r="F30" s="89">
        <f>MIN(F8:F27)</f>
        <v>3.4161000000000001</v>
      </c>
      <c r="G30" s="88"/>
      <c r="H30" s="89">
        <f>MIN(H8:H27)</f>
        <v>1.9351</v>
      </c>
      <c r="I30" s="88"/>
      <c r="J30" s="89">
        <f>MIN(J8:J27)</f>
        <v>3.7730000000000001</v>
      </c>
      <c r="K30" s="88"/>
      <c r="L30" s="89">
        <f>MIN(L8:L27)</f>
        <v>4.0381999999999998</v>
      </c>
      <c r="M30" s="88"/>
      <c r="N30" s="89">
        <f>MIN(N8:N27)</f>
        <v>6.5202</v>
      </c>
      <c r="O30" s="88"/>
      <c r="P30" s="89">
        <f>MIN(P8:P27)</f>
        <v>4.3257000000000003</v>
      </c>
      <c r="Q30" s="88"/>
      <c r="R30" s="89">
        <f>MIN(R8:R27)</f>
        <v>5.0201000000000002</v>
      </c>
      <c r="S30" s="90"/>
    </row>
    <row r="31" spans="1:19" ht="15" thickBot="1" x14ac:dyDescent="0.35">
      <c r="A31" s="91" t="s">
        <v>29</v>
      </c>
      <c r="B31" s="92"/>
      <c r="C31" s="92"/>
      <c r="D31" s="93">
        <f>MAX(D8:D27)</f>
        <v>4.7122000000000002</v>
      </c>
      <c r="E31" s="92"/>
      <c r="F31" s="93">
        <f>MAX(F8:F27)</f>
        <v>9.3323999999999998</v>
      </c>
      <c r="G31" s="92"/>
      <c r="H31" s="93">
        <f>MAX(H8:H27)</f>
        <v>4.4118000000000004</v>
      </c>
      <c r="I31" s="92"/>
      <c r="J31" s="93">
        <f>MAX(J8:J27)</f>
        <v>7.5000999999999998</v>
      </c>
      <c r="K31" s="92"/>
      <c r="L31" s="93">
        <f>MAX(L8:L27)</f>
        <v>6.9085000000000001</v>
      </c>
      <c r="M31" s="92"/>
      <c r="N31" s="93">
        <f>MAX(N8:N27)</f>
        <v>10.201499999999999</v>
      </c>
      <c r="O31" s="92"/>
      <c r="P31" s="93">
        <f>MAX(P8:P27)</f>
        <v>10.377000000000001</v>
      </c>
      <c r="Q31" s="92"/>
      <c r="R31" s="93">
        <f>MAX(R8:R27)</f>
        <v>10.183999999999999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44372</v>
      </c>
      <c r="C8" s="65">
        <f>VLOOKUP($A8,'Return Data'!$B$7:$R$2843,4,0)</f>
        <v>4330.0645999999997</v>
      </c>
      <c r="D8" s="65">
        <f>VLOOKUP($A8,'Return Data'!$B$7:$R$2843,9,0)</f>
        <v>-34.116</v>
      </c>
      <c r="E8" s="66">
        <f>RANK(D8,D$8:D$18,0)</f>
        <v>1</v>
      </c>
      <c r="F8" s="65">
        <f>VLOOKUP($A8,'Return Data'!$B$7:$R$2843,10,0)</f>
        <v>22.451000000000001</v>
      </c>
      <c r="G8" s="66">
        <f>RANK(F8,F$8:F$18,0)</f>
        <v>4</v>
      </c>
      <c r="H8" s="65">
        <f>VLOOKUP($A8,'Return Data'!$B$7:$R$2843,11,0)</f>
        <v>-10.645300000000001</v>
      </c>
      <c r="I8" s="66">
        <f>RANK(H8,H$8:H$18,0)</f>
        <v>3</v>
      </c>
      <c r="J8" s="65">
        <f>VLOOKUP($A8,'Return Data'!$B$7:$R$2843,12,0)</f>
        <v>-8.3726000000000003</v>
      </c>
      <c r="K8" s="66">
        <f>RANK(J8,J$8:J$18,0)</f>
        <v>3</v>
      </c>
      <c r="L8" s="65">
        <f>VLOOKUP($A8,'Return Data'!$B$7:$R$2843,13,0)</f>
        <v>-2.3759000000000001</v>
      </c>
      <c r="M8" s="66">
        <f>RANK(L8,L$8:L$18,0)</f>
        <v>3</v>
      </c>
      <c r="N8" s="65">
        <f>VLOOKUP($A8,'Return Data'!$B$7:$R$2843,17,0)</f>
        <v>15.458399999999999</v>
      </c>
      <c r="O8" s="66">
        <f>RANK(N8,N$8:N$18,0)</f>
        <v>3</v>
      </c>
      <c r="P8" s="65">
        <f>VLOOKUP($A8,'Return Data'!$B$7:$R$2843,14,0)</f>
        <v>14.650399999999999</v>
      </c>
      <c r="Q8" s="66">
        <f>RANK(P8,P$8:P$18,0)</f>
        <v>2</v>
      </c>
      <c r="R8" s="65">
        <f>VLOOKUP($A8,'Return Data'!$B$7:$R$2843,16,0)</f>
        <v>6.7785000000000002</v>
      </c>
      <c r="S8" s="67">
        <f>RANK(R8,R$8:R$18,0)</f>
        <v>10</v>
      </c>
    </row>
    <row r="9" spans="1:19" x14ac:dyDescent="0.3">
      <c r="A9" s="82" t="s">
        <v>878</v>
      </c>
      <c r="B9" s="64">
        <f>VLOOKUP($A9,'Return Data'!$B$7:$R$2843,3,0)</f>
        <v>44372</v>
      </c>
      <c r="C9" s="65">
        <f>VLOOKUP($A9,'Return Data'!$B$7:$R$2843,4,0)</f>
        <v>41.054699999999997</v>
      </c>
      <c r="D9" s="65">
        <f>VLOOKUP($A9,'Return Data'!$B$7:$R$2843,9,0)</f>
        <v>-34.192599999999999</v>
      </c>
      <c r="E9" s="66">
        <f t="shared" ref="E9:E18" si="0">RANK(D9,D$8:D$18,0)</f>
        <v>3</v>
      </c>
      <c r="F9" s="65">
        <f>VLOOKUP($A9,'Return Data'!$B$7:$R$2843,10,0)</f>
        <v>22.2514</v>
      </c>
      <c r="G9" s="66">
        <f t="shared" ref="G9:G18" si="1">RANK(F9,F$8:F$18,0)</f>
        <v>9</v>
      </c>
      <c r="H9" s="65">
        <f>VLOOKUP($A9,'Return Data'!$B$7:$R$2843,11,0)</f>
        <v>-10.5738</v>
      </c>
      <c r="I9" s="66">
        <f t="shared" ref="I9:I18" si="2">RANK(H9,H$8:H$18,0)</f>
        <v>1</v>
      </c>
      <c r="J9" s="65">
        <f>VLOOKUP($A9,'Return Data'!$B$7:$R$2843,12,0)</f>
        <v>-8.3262</v>
      </c>
      <c r="K9" s="66">
        <f t="shared" ref="K9:K18" si="3">RANK(J9,J$8:J$18,0)</f>
        <v>2</v>
      </c>
      <c r="L9" s="65">
        <f>VLOOKUP($A9,'Return Data'!$B$7:$R$2843,13,0)</f>
        <v>-2.2523</v>
      </c>
      <c r="M9" s="66">
        <f t="shared" ref="M9:M18" si="4">RANK(L9,L$8:L$18,0)</f>
        <v>1</v>
      </c>
      <c r="N9" s="65">
        <f>VLOOKUP($A9,'Return Data'!$B$7:$R$2843,17,0)</f>
        <v>15.4177</v>
      </c>
      <c r="O9" s="66">
        <f t="shared" ref="O9:O18" si="5">RANK(N9,N$8:N$18,0)</f>
        <v>4</v>
      </c>
      <c r="P9" s="65">
        <f>VLOOKUP($A9,'Return Data'!$B$7:$R$2843,14,0)</f>
        <v>14.621499999999999</v>
      </c>
      <c r="Q9" s="66">
        <f t="shared" ref="Q9:Q18" si="6">RANK(P9,P$8:P$18,0)</f>
        <v>3</v>
      </c>
      <c r="R9" s="65">
        <f>VLOOKUP($A9,'Return Data'!$B$7:$R$2843,16,0)</f>
        <v>6.8654000000000002</v>
      </c>
      <c r="S9" s="67">
        <f t="shared" ref="S9:S18" si="7">RANK(R9,R$8:R$18,0)</f>
        <v>9</v>
      </c>
    </row>
    <row r="10" spans="1:19" x14ac:dyDescent="0.3">
      <c r="A10" s="82" t="s">
        <v>881</v>
      </c>
      <c r="B10" s="64">
        <f>VLOOKUP($A10,'Return Data'!$B$7:$R$2843,3,0)</f>
        <v>44372</v>
      </c>
      <c r="C10" s="65">
        <f>VLOOKUP($A10,'Return Data'!$B$7:$R$2843,4,0)</f>
        <v>42.189500000000002</v>
      </c>
      <c r="D10" s="65">
        <f>VLOOKUP($A10,'Return Data'!$B$7:$R$2843,9,0)</f>
        <v>-34.207299999999996</v>
      </c>
      <c r="E10" s="66">
        <f t="shared" si="0"/>
        <v>5</v>
      </c>
      <c r="F10" s="65">
        <f>VLOOKUP($A10,'Return Data'!$B$7:$R$2843,10,0)</f>
        <v>22.3504</v>
      </c>
      <c r="G10" s="66">
        <f t="shared" si="1"/>
        <v>6</v>
      </c>
      <c r="H10" s="65">
        <f>VLOOKUP($A10,'Return Data'!$B$7:$R$2843,11,0)</f>
        <v>-10.7646</v>
      </c>
      <c r="I10" s="66">
        <f t="shared" si="2"/>
        <v>7</v>
      </c>
      <c r="J10" s="65">
        <f>VLOOKUP($A10,'Return Data'!$B$7:$R$2843,12,0)</f>
        <v>-8.4934999999999992</v>
      </c>
      <c r="K10" s="66">
        <f t="shared" si="3"/>
        <v>7</v>
      </c>
      <c r="L10" s="65">
        <f>VLOOKUP($A10,'Return Data'!$B$7:$R$2843,13,0)</f>
        <v>-2.496</v>
      </c>
      <c r="M10" s="66">
        <f t="shared" si="4"/>
        <v>7</v>
      </c>
      <c r="N10" s="65">
        <f>VLOOKUP($A10,'Return Data'!$B$7:$R$2843,17,0)</f>
        <v>14.9808</v>
      </c>
      <c r="O10" s="66">
        <f t="shared" si="5"/>
        <v>10</v>
      </c>
      <c r="P10" s="65">
        <f>VLOOKUP($A10,'Return Data'!$B$7:$R$2843,14,0)</f>
        <v>14.295299999999999</v>
      </c>
      <c r="Q10" s="66">
        <f t="shared" si="6"/>
        <v>10</v>
      </c>
      <c r="R10" s="65">
        <f>VLOOKUP($A10,'Return Data'!$B$7:$R$2843,16,0)</f>
        <v>8.1464999999999996</v>
      </c>
      <c r="S10" s="67">
        <f t="shared" si="7"/>
        <v>7</v>
      </c>
    </row>
    <row r="11" spans="1:19" x14ac:dyDescent="0.3">
      <c r="A11" s="82" t="s">
        <v>883</v>
      </c>
      <c r="B11" s="64">
        <f>VLOOKUP($A11,'Return Data'!$B$7:$R$2843,3,0)</f>
        <v>44372</v>
      </c>
      <c r="C11" s="65">
        <f>VLOOKUP($A11,'Return Data'!$B$7:$R$2843,4,0)</f>
        <v>42.090499999999999</v>
      </c>
      <c r="D11" s="65">
        <f>VLOOKUP($A11,'Return Data'!$B$7:$R$2843,9,0)</f>
        <v>-34.285499999999999</v>
      </c>
      <c r="E11" s="66">
        <f t="shared" si="0"/>
        <v>6</v>
      </c>
      <c r="F11" s="65">
        <f>VLOOKUP($A11,'Return Data'!$B$7:$R$2843,10,0)</f>
        <v>22.330200000000001</v>
      </c>
      <c r="G11" s="66">
        <f t="shared" si="1"/>
        <v>7</v>
      </c>
      <c r="H11" s="65">
        <f>VLOOKUP($A11,'Return Data'!$B$7:$R$2843,11,0)</f>
        <v>-10.8446</v>
      </c>
      <c r="I11" s="66">
        <f t="shared" si="2"/>
        <v>8</v>
      </c>
      <c r="J11" s="65">
        <f>VLOOKUP($A11,'Return Data'!$B$7:$R$2843,12,0)</f>
        <v>-8.5139999999999993</v>
      </c>
      <c r="K11" s="66">
        <f t="shared" si="3"/>
        <v>8</v>
      </c>
      <c r="L11" s="65">
        <f>VLOOKUP($A11,'Return Data'!$B$7:$R$2843,13,0)</f>
        <v>-2.5577000000000001</v>
      </c>
      <c r="M11" s="66">
        <f t="shared" si="4"/>
        <v>8</v>
      </c>
      <c r="N11" s="65">
        <f>VLOOKUP($A11,'Return Data'!$B$7:$R$2843,17,0)</f>
        <v>14.9435</v>
      </c>
      <c r="O11" s="66">
        <f t="shared" si="5"/>
        <v>11</v>
      </c>
      <c r="P11" s="65">
        <f>VLOOKUP($A11,'Return Data'!$B$7:$R$2843,14,0)</f>
        <v>14.356199999999999</v>
      </c>
      <c r="Q11" s="66">
        <f t="shared" si="6"/>
        <v>7</v>
      </c>
      <c r="R11" s="65">
        <f>VLOOKUP($A11,'Return Data'!$B$7:$R$2843,16,0)</f>
        <v>7.6501000000000001</v>
      </c>
      <c r="S11" s="67">
        <f t="shared" si="7"/>
        <v>8</v>
      </c>
    </row>
    <row r="12" spans="1:19" x14ac:dyDescent="0.3">
      <c r="A12" s="82" t="s">
        <v>885</v>
      </c>
      <c r="B12" s="64">
        <f>VLOOKUP($A12,'Return Data'!$B$7:$R$2843,3,0)</f>
        <v>44372</v>
      </c>
      <c r="C12" s="65">
        <f>VLOOKUP($A12,'Return Data'!$B$7:$R$2843,4,0)</f>
        <v>4369.8661000000002</v>
      </c>
      <c r="D12" s="65">
        <f>VLOOKUP($A12,'Return Data'!$B$7:$R$2843,9,0)</f>
        <v>-34.405000000000001</v>
      </c>
      <c r="E12" s="66">
        <f t="shared" si="0"/>
        <v>8</v>
      </c>
      <c r="F12" s="65">
        <f>VLOOKUP($A12,'Return Data'!$B$7:$R$2843,10,0)</f>
        <v>23.022300000000001</v>
      </c>
      <c r="G12" s="66">
        <f t="shared" si="1"/>
        <v>1</v>
      </c>
      <c r="H12" s="65">
        <f>VLOOKUP($A12,'Return Data'!$B$7:$R$2843,11,0)</f>
        <v>-10.5823</v>
      </c>
      <c r="I12" s="66">
        <f t="shared" si="2"/>
        <v>2</v>
      </c>
      <c r="J12" s="65">
        <f>VLOOKUP($A12,'Return Data'!$B$7:$R$2843,12,0)</f>
        <v>-8.3078000000000003</v>
      </c>
      <c r="K12" s="66">
        <f t="shared" si="3"/>
        <v>1</v>
      </c>
      <c r="L12" s="65">
        <f>VLOOKUP($A12,'Return Data'!$B$7:$R$2843,13,0)</f>
        <v>-2.3879000000000001</v>
      </c>
      <c r="M12" s="66">
        <f t="shared" si="4"/>
        <v>4</v>
      </c>
      <c r="N12" s="65">
        <f>VLOOKUP($A12,'Return Data'!$B$7:$R$2843,17,0)</f>
        <v>15.3504</v>
      </c>
      <c r="O12" s="66">
        <f t="shared" si="5"/>
        <v>5</v>
      </c>
      <c r="P12" s="65">
        <f>VLOOKUP($A12,'Return Data'!$B$7:$R$2843,14,0)</f>
        <v>14.5489</v>
      </c>
      <c r="Q12" s="66">
        <f t="shared" si="6"/>
        <v>6</v>
      </c>
      <c r="R12" s="65">
        <f>VLOOKUP($A12,'Return Data'!$B$7:$R$2843,16,0)</f>
        <v>4.3425000000000002</v>
      </c>
      <c r="S12" s="67">
        <f t="shared" si="7"/>
        <v>11</v>
      </c>
    </row>
    <row r="13" spans="1:19" x14ac:dyDescent="0.3">
      <c r="A13" s="82" t="s">
        <v>887</v>
      </c>
      <c r="B13" s="64">
        <f>VLOOKUP($A13,'Return Data'!$B$7:$R$2843,3,0)</f>
        <v>44372</v>
      </c>
      <c r="C13" s="65">
        <f>VLOOKUP($A13,'Return Data'!$B$7:$R$2843,4,0)</f>
        <v>4272.6701999999996</v>
      </c>
      <c r="D13" s="65">
        <f>VLOOKUP($A13,'Return Data'!$B$7:$R$2843,9,0)</f>
        <v>-34.362200000000001</v>
      </c>
      <c r="E13" s="66">
        <f t="shared" si="0"/>
        <v>7</v>
      </c>
      <c r="F13" s="65">
        <f>VLOOKUP($A13,'Return Data'!$B$7:$R$2843,10,0)</f>
        <v>22.720600000000001</v>
      </c>
      <c r="G13" s="66">
        <f t="shared" si="1"/>
        <v>2</v>
      </c>
      <c r="H13" s="65">
        <f>VLOOKUP($A13,'Return Data'!$B$7:$R$2843,11,0)</f>
        <v>-10.648300000000001</v>
      </c>
      <c r="I13" s="66">
        <f t="shared" si="2"/>
        <v>4</v>
      </c>
      <c r="J13" s="65">
        <f>VLOOKUP($A13,'Return Data'!$B$7:$R$2843,12,0)</f>
        <v>-8.3736999999999995</v>
      </c>
      <c r="K13" s="66">
        <f t="shared" si="3"/>
        <v>4</v>
      </c>
      <c r="L13" s="65">
        <f>VLOOKUP($A13,'Return Data'!$B$7:$R$2843,13,0)</f>
        <v>-2.3725999999999998</v>
      </c>
      <c r="M13" s="66">
        <f t="shared" si="4"/>
        <v>2</v>
      </c>
      <c r="N13" s="65">
        <f>VLOOKUP($A13,'Return Data'!$B$7:$R$2843,17,0)</f>
        <v>15.4712</v>
      </c>
      <c r="O13" s="66">
        <f t="shared" si="5"/>
        <v>2</v>
      </c>
      <c r="P13" s="65">
        <f>VLOOKUP($A13,'Return Data'!$B$7:$R$2843,14,0)</f>
        <v>14.6976</v>
      </c>
      <c r="Q13" s="66">
        <f t="shared" si="6"/>
        <v>1</v>
      </c>
      <c r="R13" s="65">
        <f>VLOOKUP($A13,'Return Data'!$B$7:$R$2843,16,0)</f>
        <v>8.5963999999999992</v>
      </c>
      <c r="S13" s="67">
        <f t="shared" si="7"/>
        <v>6</v>
      </c>
    </row>
    <row r="14" spans="1:19" x14ac:dyDescent="0.3">
      <c r="A14" s="82" t="s">
        <v>889</v>
      </c>
      <c r="B14" s="64">
        <f>VLOOKUP($A14,'Return Data'!$B$7:$R$2843,3,0)</f>
        <v>44372</v>
      </c>
      <c r="C14" s="65">
        <f>VLOOKUP($A14,'Return Data'!$B$7:$R$2843,4,0)</f>
        <v>411.60079999999999</v>
      </c>
      <c r="D14" s="65">
        <f>VLOOKUP($A14,'Return Data'!$B$7:$R$2843,9,0)</f>
        <v>-34.1999</v>
      </c>
      <c r="E14" s="66">
        <f t="shared" si="0"/>
        <v>4</v>
      </c>
      <c r="F14" s="65">
        <f>VLOOKUP($A14,'Return Data'!$B$7:$R$2843,10,0)</f>
        <v>22.404199999999999</v>
      </c>
      <c r="G14" s="66">
        <f t="shared" si="1"/>
        <v>5</v>
      </c>
      <c r="H14" s="65">
        <f>VLOOKUP($A14,'Return Data'!$B$7:$R$2843,11,0)</f>
        <v>-10.7134</v>
      </c>
      <c r="I14" s="66">
        <f t="shared" si="2"/>
        <v>5</v>
      </c>
      <c r="J14" s="65">
        <f>VLOOKUP($A14,'Return Data'!$B$7:$R$2843,12,0)</f>
        <v>-8.4496000000000002</v>
      </c>
      <c r="K14" s="66">
        <f t="shared" si="3"/>
        <v>5</v>
      </c>
      <c r="L14" s="65">
        <f>VLOOKUP($A14,'Return Data'!$B$7:$R$2843,13,0)</f>
        <v>-2.4517000000000002</v>
      </c>
      <c r="M14" s="66">
        <f t="shared" si="4"/>
        <v>6</v>
      </c>
      <c r="N14" s="65">
        <f>VLOOKUP($A14,'Return Data'!$B$7:$R$2843,17,0)</f>
        <v>15.5504</v>
      </c>
      <c r="O14" s="66">
        <f t="shared" si="5"/>
        <v>1</v>
      </c>
      <c r="P14" s="65">
        <f>VLOOKUP($A14,'Return Data'!$B$7:$R$2843,14,0)</f>
        <v>14.561500000000001</v>
      </c>
      <c r="Q14" s="66">
        <f t="shared" si="6"/>
        <v>4</v>
      </c>
      <c r="R14" s="65">
        <f>VLOOKUP($A14,'Return Data'!$B$7:$R$2843,16,0)</f>
        <v>11.7173</v>
      </c>
      <c r="S14" s="67">
        <f t="shared" si="7"/>
        <v>1</v>
      </c>
    </row>
    <row r="15" spans="1:19" x14ac:dyDescent="0.3">
      <c r="A15" s="82" t="s">
        <v>891</v>
      </c>
      <c r="B15" s="64">
        <f>VLOOKUP($A15,'Return Data'!$B$7:$R$2843,3,0)</f>
        <v>44372</v>
      </c>
      <c r="C15" s="65">
        <f>VLOOKUP($A15,'Return Data'!$B$7:$R$2843,4,0)</f>
        <v>41.098999999999997</v>
      </c>
      <c r="D15" s="65">
        <f>VLOOKUP($A15,'Return Data'!$B$7:$R$2843,9,0)</f>
        <v>-34.710299999999997</v>
      </c>
      <c r="E15" s="66">
        <f t="shared" si="0"/>
        <v>9</v>
      </c>
      <c r="F15" s="65">
        <f>VLOOKUP($A15,'Return Data'!$B$7:$R$2843,10,0)</f>
        <v>20.827000000000002</v>
      </c>
      <c r="G15" s="66">
        <f t="shared" si="1"/>
        <v>11</v>
      </c>
      <c r="H15" s="65">
        <f>VLOOKUP($A15,'Return Data'!$B$7:$R$2843,11,0)</f>
        <v>-11.2858</v>
      </c>
      <c r="I15" s="66">
        <f t="shared" si="2"/>
        <v>10</v>
      </c>
      <c r="J15" s="65">
        <f>VLOOKUP($A15,'Return Data'!$B$7:$R$2843,12,0)</f>
        <v>-8.8102</v>
      </c>
      <c r="K15" s="66">
        <f t="shared" si="3"/>
        <v>10</v>
      </c>
      <c r="L15" s="65">
        <f>VLOOKUP($A15,'Return Data'!$B$7:$R$2843,13,0)</f>
        <v>-2.7700999999999998</v>
      </c>
      <c r="M15" s="66">
        <f t="shared" si="4"/>
        <v>10</v>
      </c>
      <c r="N15" s="65">
        <f>VLOOKUP($A15,'Return Data'!$B$7:$R$2843,17,0)</f>
        <v>15.016500000000001</v>
      </c>
      <c r="O15" s="66">
        <f t="shared" si="5"/>
        <v>8</v>
      </c>
      <c r="P15" s="65">
        <f>VLOOKUP($A15,'Return Data'!$B$7:$R$2843,14,0)</f>
        <v>14.335000000000001</v>
      </c>
      <c r="Q15" s="66">
        <f t="shared" si="6"/>
        <v>8</v>
      </c>
      <c r="R15" s="65">
        <f>VLOOKUP($A15,'Return Data'!$B$7:$R$2843,16,0)</f>
        <v>10.8125</v>
      </c>
      <c r="S15" s="67">
        <f t="shared" si="7"/>
        <v>3</v>
      </c>
    </row>
    <row r="16" spans="1:19" x14ac:dyDescent="0.3">
      <c r="A16" s="82" t="s">
        <v>893</v>
      </c>
      <c r="B16" s="64">
        <f>VLOOKUP($A16,'Return Data'!$B$7:$R$2843,3,0)</f>
        <v>44372</v>
      </c>
      <c r="C16" s="65">
        <f>VLOOKUP($A16,'Return Data'!$B$7:$R$2843,4,0)</f>
        <v>2043.7161000000001</v>
      </c>
      <c r="D16" s="65">
        <f>VLOOKUP($A16,'Return Data'!$B$7:$R$2843,9,0)</f>
        <v>-35.075000000000003</v>
      </c>
      <c r="E16" s="66">
        <f t="shared" si="0"/>
        <v>10</v>
      </c>
      <c r="F16" s="65">
        <f>VLOOKUP($A16,'Return Data'!$B$7:$R$2843,10,0)</f>
        <v>22.068100000000001</v>
      </c>
      <c r="G16" s="66">
        <f t="shared" si="1"/>
        <v>10</v>
      </c>
      <c r="H16" s="65">
        <f>VLOOKUP($A16,'Return Data'!$B$7:$R$2843,11,0)</f>
        <v>-11.0672</v>
      </c>
      <c r="I16" s="66">
        <f t="shared" si="2"/>
        <v>9</v>
      </c>
      <c r="J16" s="65">
        <f>VLOOKUP($A16,'Return Data'!$B$7:$R$2843,12,0)</f>
        <v>-8.7331000000000003</v>
      </c>
      <c r="K16" s="66">
        <f t="shared" si="3"/>
        <v>9</v>
      </c>
      <c r="L16" s="65">
        <f>VLOOKUP($A16,'Return Data'!$B$7:$R$2843,13,0)</f>
        <v>-2.7528000000000001</v>
      </c>
      <c r="M16" s="66">
        <f t="shared" si="4"/>
        <v>9</v>
      </c>
      <c r="N16" s="65">
        <f>VLOOKUP($A16,'Return Data'!$B$7:$R$2843,17,0)</f>
        <v>14.99</v>
      </c>
      <c r="O16" s="66">
        <f t="shared" si="5"/>
        <v>9</v>
      </c>
      <c r="P16" s="65">
        <f>VLOOKUP($A16,'Return Data'!$B$7:$R$2843,14,0)</f>
        <v>14.3202</v>
      </c>
      <c r="Q16" s="66">
        <f t="shared" si="6"/>
        <v>9</v>
      </c>
      <c r="R16" s="65">
        <f>VLOOKUP($A16,'Return Data'!$B$7:$R$2843,16,0)</f>
        <v>9.7148000000000003</v>
      </c>
      <c r="S16" s="67">
        <f t="shared" si="7"/>
        <v>4</v>
      </c>
    </row>
    <row r="17" spans="1:19" x14ac:dyDescent="0.3">
      <c r="A17" s="82" t="s">
        <v>896</v>
      </c>
      <c r="B17" s="64">
        <f>VLOOKUP($A17,'Return Data'!$B$7:$R$2843,3,0)</f>
        <v>44372</v>
      </c>
      <c r="C17" s="65">
        <f>VLOOKUP($A17,'Return Data'!$B$7:$R$2843,4,0)</f>
        <v>4224.2798000000003</v>
      </c>
      <c r="D17" s="65">
        <f>VLOOKUP($A17,'Return Data'!$B$7:$R$2843,9,0)</f>
        <v>-34.174300000000002</v>
      </c>
      <c r="E17" s="66">
        <f t="shared" si="0"/>
        <v>2</v>
      </c>
      <c r="F17" s="65">
        <f>VLOOKUP($A17,'Return Data'!$B$7:$R$2843,10,0)</f>
        <v>22.501999999999999</v>
      </c>
      <c r="G17" s="66">
        <f t="shared" si="1"/>
        <v>3</v>
      </c>
      <c r="H17" s="65">
        <f>VLOOKUP($A17,'Return Data'!$B$7:$R$2843,11,0)</f>
        <v>-10.7239</v>
      </c>
      <c r="I17" s="66">
        <f t="shared" si="2"/>
        <v>6</v>
      </c>
      <c r="J17" s="65">
        <f>VLOOKUP($A17,'Return Data'!$B$7:$R$2843,12,0)</f>
        <v>-8.4506999999999994</v>
      </c>
      <c r="K17" s="66">
        <f t="shared" si="3"/>
        <v>6</v>
      </c>
      <c r="L17" s="65">
        <f>VLOOKUP($A17,'Return Data'!$B$7:$R$2843,13,0)</f>
        <v>-2.4428000000000001</v>
      </c>
      <c r="M17" s="66">
        <f t="shared" si="4"/>
        <v>5</v>
      </c>
      <c r="N17" s="65">
        <f>VLOOKUP($A17,'Return Data'!$B$7:$R$2843,17,0)</f>
        <v>15.3485</v>
      </c>
      <c r="O17" s="66">
        <f t="shared" si="5"/>
        <v>6</v>
      </c>
      <c r="P17" s="65">
        <f>VLOOKUP($A17,'Return Data'!$B$7:$R$2843,14,0)</f>
        <v>14.558199999999999</v>
      </c>
      <c r="Q17" s="66">
        <f t="shared" si="6"/>
        <v>5</v>
      </c>
      <c r="R17" s="65">
        <f>VLOOKUP($A17,'Return Data'!$B$7:$R$2843,16,0)</f>
        <v>9.1485000000000003</v>
      </c>
      <c r="S17" s="67">
        <f t="shared" si="7"/>
        <v>5</v>
      </c>
    </row>
    <row r="18" spans="1:19" x14ac:dyDescent="0.3">
      <c r="A18" s="82" t="s">
        <v>897</v>
      </c>
      <c r="B18" s="64">
        <f>VLOOKUP($A18,'Return Data'!$B$7:$R$2843,3,0)</f>
        <v>44372</v>
      </c>
      <c r="C18" s="65">
        <f>VLOOKUP($A18,'Return Data'!$B$7:$R$2843,4,0)</f>
        <v>41.2517</v>
      </c>
      <c r="D18" s="65">
        <f>VLOOKUP($A18,'Return Data'!$B$7:$R$2843,9,0)</f>
        <v>-35.4696</v>
      </c>
      <c r="E18" s="66">
        <f t="shared" si="0"/>
        <v>11</v>
      </c>
      <c r="F18" s="65">
        <f>VLOOKUP($A18,'Return Data'!$B$7:$R$2843,10,0)</f>
        <v>22.317799999999998</v>
      </c>
      <c r="G18" s="66">
        <f t="shared" si="1"/>
        <v>8</v>
      </c>
      <c r="H18" s="65">
        <f>VLOOKUP($A18,'Return Data'!$B$7:$R$2843,11,0)</f>
        <v>-11.4444</v>
      </c>
      <c r="I18" s="66">
        <f t="shared" si="2"/>
        <v>11</v>
      </c>
      <c r="J18" s="65">
        <f>VLOOKUP($A18,'Return Data'!$B$7:$R$2843,12,0)</f>
        <v>-9.1328999999999994</v>
      </c>
      <c r="K18" s="66">
        <f t="shared" si="3"/>
        <v>11</v>
      </c>
      <c r="L18" s="65">
        <f>VLOOKUP($A18,'Return Data'!$B$7:$R$2843,13,0)</f>
        <v>-3.0779000000000001</v>
      </c>
      <c r="M18" s="66">
        <f t="shared" si="4"/>
        <v>11</v>
      </c>
      <c r="N18" s="65">
        <f>VLOOKUP($A18,'Return Data'!$B$7:$R$2843,17,0)</f>
        <v>15.039</v>
      </c>
      <c r="O18" s="66">
        <f t="shared" si="5"/>
        <v>7</v>
      </c>
      <c r="P18" s="65">
        <f>VLOOKUP($A18,'Return Data'!$B$7:$R$2843,14,0)</f>
        <v>14.2616</v>
      </c>
      <c r="Q18" s="66">
        <f t="shared" si="6"/>
        <v>11</v>
      </c>
      <c r="R18" s="65">
        <f>VLOOKUP($A18,'Return Data'!$B$7:$R$2843,16,0)</f>
        <v>10.920500000000001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-34.472518181818188</v>
      </c>
      <c r="E20" s="88"/>
      <c r="F20" s="89">
        <f>AVERAGE(F8:F18)</f>
        <v>22.295000000000002</v>
      </c>
      <c r="G20" s="88"/>
      <c r="H20" s="89">
        <f>AVERAGE(H8:H18)</f>
        <v>-10.844872727272728</v>
      </c>
      <c r="I20" s="88"/>
      <c r="J20" s="89">
        <f>AVERAGE(J8:J18)</f>
        <v>-8.5422090909090898</v>
      </c>
      <c r="K20" s="88"/>
      <c r="L20" s="89">
        <f>AVERAGE(L8:L18)</f>
        <v>-2.5397909090909092</v>
      </c>
      <c r="M20" s="88"/>
      <c r="N20" s="89">
        <f>AVERAGE(N8:N18)</f>
        <v>15.23330909090909</v>
      </c>
      <c r="O20" s="88"/>
      <c r="P20" s="89">
        <f>AVERAGE(P8:P18)</f>
        <v>14.473309090909089</v>
      </c>
      <c r="Q20" s="88"/>
      <c r="R20" s="89">
        <f>AVERAGE(R8:R18)</f>
        <v>8.6084545454545456</v>
      </c>
      <c r="S20" s="90"/>
    </row>
    <row r="21" spans="1:19" x14ac:dyDescent="0.3">
      <c r="A21" s="87" t="s">
        <v>28</v>
      </c>
      <c r="B21" s="88"/>
      <c r="C21" s="88"/>
      <c r="D21" s="89">
        <f>MIN(D8:D18)</f>
        <v>-35.4696</v>
      </c>
      <c r="E21" s="88"/>
      <c r="F21" s="89">
        <f>MIN(F8:F18)</f>
        <v>20.827000000000002</v>
      </c>
      <c r="G21" s="88"/>
      <c r="H21" s="89">
        <f>MIN(H8:H18)</f>
        <v>-11.4444</v>
      </c>
      <c r="I21" s="88"/>
      <c r="J21" s="89">
        <f>MIN(J8:J18)</f>
        <v>-9.1328999999999994</v>
      </c>
      <c r="K21" s="88"/>
      <c r="L21" s="89">
        <f>MIN(L8:L18)</f>
        <v>-3.0779000000000001</v>
      </c>
      <c r="M21" s="88"/>
      <c r="N21" s="89">
        <f>MIN(N8:N18)</f>
        <v>14.9435</v>
      </c>
      <c r="O21" s="88"/>
      <c r="P21" s="89">
        <f>MIN(P8:P18)</f>
        <v>14.2616</v>
      </c>
      <c r="Q21" s="88"/>
      <c r="R21" s="89">
        <f>MIN(R8:R18)</f>
        <v>4.3425000000000002</v>
      </c>
      <c r="S21" s="90"/>
    </row>
    <row r="22" spans="1:19" ht="15" thickBot="1" x14ac:dyDescent="0.35">
      <c r="A22" s="91" t="s">
        <v>29</v>
      </c>
      <c r="B22" s="92"/>
      <c r="C22" s="92"/>
      <c r="D22" s="93">
        <f>MAX(D8:D18)</f>
        <v>-34.116</v>
      </c>
      <c r="E22" s="92"/>
      <c r="F22" s="93">
        <f>MAX(F8:F18)</f>
        <v>23.022300000000001</v>
      </c>
      <c r="G22" s="92"/>
      <c r="H22" s="93">
        <f>MAX(H8:H18)</f>
        <v>-10.5738</v>
      </c>
      <c r="I22" s="92"/>
      <c r="J22" s="93">
        <f>MAX(J8:J18)</f>
        <v>-8.3078000000000003</v>
      </c>
      <c r="K22" s="92"/>
      <c r="L22" s="93">
        <f>MAX(L8:L18)</f>
        <v>-2.2523</v>
      </c>
      <c r="M22" s="92"/>
      <c r="N22" s="93">
        <f>MAX(N8:N18)</f>
        <v>15.5504</v>
      </c>
      <c r="O22" s="92"/>
      <c r="P22" s="93">
        <f>MAX(P8:P18)</f>
        <v>14.6976</v>
      </c>
      <c r="Q22" s="92"/>
      <c r="R22" s="93">
        <f>MAX(R8:R18)</f>
        <v>11.7173</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44372</v>
      </c>
      <c r="C8" s="65">
        <f>VLOOKUP($A8,'Return Data'!$B$7:$R$2843,4,0)</f>
        <v>14.5855</v>
      </c>
      <c r="D8" s="65">
        <f>VLOOKUP($A8,'Return Data'!$B$7:$R$2843,9,0)</f>
        <v>-32.597099999999998</v>
      </c>
      <c r="E8" s="66">
        <f>RANK(D8,D$8:D$18,0)</f>
        <v>6</v>
      </c>
      <c r="F8" s="65">
        <f>VLOOKUP($A8,'Return Data'!$B$7:$R$2843,10,0)</f>
        <v>19.443000000000001</v>
      </c>
      <c r="G8" s="66">
        <f>RANK(F8,F$8:F$18,0)</f>
        <v>7</v>
      </c>
      <c r="H8" s="65">
        <f>VLOOKUP($A8,'Return Data'!$B$7:$R$2843,11,0)</f>
        <v>-11.6745</v>
      </c>
      <c r="I8" s="66">
        <f>RANK(H8,H$8:H$18,0)</f>
        <v>2</v>
      </c>
      <c r="J8" s="65">
        <f>VLOOKUP($A8,'Return Data'!$B$7:$R$2843,12,0)</f>
        <v>-8.0609000000000002</v>
      </c>
      <c r="K8" s="66">
        <f>RANK(J8,J$8:J$18,0)</f>
        <v>3</v>
      </c>
      <c r="L8" s="65">
        <f>VLOOKUP($A8,'Return Data'!$B$7:$R$2843,13,0)</f>
        <v>-3.0947</v>
      </c>
      <c r="M8" s="66">
        <f>RANK(L8,L$8:L$18,0)</f>
        <v>4</v>
      </c>
      <c r="N8" s="65">
        <f>VLOOKUP($A8,'Return Data'!$B$7:$R$2843,17,0)</f>
        <v>15.6488</v>
      </c>
      <c r="O8" s="66">
        <f>RANK(N8,N$8:N$18,0)</f>
        <v>7</v>
      </c>
      <c r="P8" s="65">
        <f>VLOOKUP($A8,'Return Data'!$B$7:$R$2843,14,0)</f>
        <v>13.8134</v>
      </c>
      <c r="Q8" s="66">
        <f>RANK(P8,P$8:P$18,0)</f>
        <v>9</v>
      </c>
      <c r="R8" s="65">
        <f>VLOOKUP($A8,'Return Data'!$B$7:$R$2843,16,0)</f>
        <v>4.1551</v>
      </c>
      <c r="S8" s="67">
        <f>RANK(R8,R$8:R$18,0)</f>
        <v>7</v>
      </c>
    </row>
    <row r="9" spans="1:19" x14ac:dyDescent="0.3">
      <c r="A9" s="82" t="s">
        <v>879</v>
      </c>
      <c r="B9" s="64">
        <f>VLOOKUP($A9,'Return Data'!$B$7:$R$2843,3,0)</f>
        <v>44372</v>
      </c>
      <c r="C9" s="65">
        <f>VLOOKUP($A9,'Return Data'!$B$7:$R$2843,4,0)</f>
        <v>14.5341</v>
      </c>
      <c r="D9" s="65">
        <f>VLOOKUP($A9,'Return Data'!$B$7:$R$2843,9,0)</f>
        <v>-28.9602</v>
      </c>
      <c r="E9" s="66">
        <f t="shared" ref="E9:E18" si="0">RANK(D9,D$8:D$18,0)</f>
        <v>2</v>
      </c>
      <c r="F9" s="65">
        <f>VLOOKUP($A9,'Return Data'!$B$7:$R$2843,10,0)</f>
        <v>19.6144</v>
      </c>
      <c r="G9" s="66">
        <f t="shared" ref="G9:G18" si="1">RANK(F9,F$8:F$18,0)</f>
        <v>6</v>
      </c>
      <c r="H9" s="65">
        <f>VLOOKUP($A9,'Return Data'!$B$7:$R$2843,11,0)</f>
        <v>-11.870100000000001</v>
      </c>
      <c r="I9" s="66">
        <f t="shared" ref="I9:I18" si="2">RANK(H9,H$8:H$18,0)</f>
        <v>3</v>
      </c>
      <c r="J9" s="65">
        <f>VLOOKUP($A9,'Return Data'!$B$7:$R$2843,12,0)</f>
        <v>-7.7702</v>
      </c>
      <c r="K9" s="66">
        <f t="shared" ref="K9:K18" si="3">RANK(J9,J$8:J$18,0)</f>
        <v>2</v>
      </c>
      <c r="L9" s="65">
        <f>VLOOKUP($A9,'Return Data'!$B$7:$R$2843,13,0)</f>
        <v>-2.7130000000000001</v>
      </c>
      <c r="M9" s="66">
        <f t="shared" ref="M9:M18" si="4">RANK(L9,L$8:L$18,0)</f>
        <v>2</v>
      </c>
      <c r="N9" s="65">
        <f>VLOOKUP($A9,'Return Data'!$B$7:$R$2843,17,0)</f>
        <v>16.328700000000001</v>
      </c>
      <c r="O9" s="66">
        <f t="shared" ref="O9:O18" si="5">RANK(N9,N$8:N$18,0)</f>
        <v>4</v>
      </c>
      <c r="P9" s="65">
        <f>VLOOKUP($A9,'Return Data'!$B$7:$R$2843,14,0)</f>
        <v>14.496700000000001</v>
      </c>
      <c r="Q9" s="66">
        <f t="shared" ref="Q9:Q18" si="6">RANK(P9,P$8:P$18,0)</f>
        <v>3</v>
      </c>
      <c r="R9" s="65">
        <f>VLOOKUP($A9,'Return Data'!$B$7:$R$2843,16,0)</f>
        <v>3.9350999999999998</v>
      </c>
      <c r="S9" s="67">
        <f t="shared" ref="S9:S18" si="7">RANK(R9,R$8:R$18,0)</f>
        <v>8</v>
      </c>
    </row>
    <row r="10" spans="1:19" x14ac:dyDescent="0.3">
      <c r="A10" s="82" t="s">
        <v>880</v>
      </c>
      <c r="B10" s="64">
        <f>VLOOKUP($A10,'Return Data'!$B$7:$R$2843,3,0)</f>
        <v>44372</v>
      </c>
      <c r="C10" s="65">
        <f>VLOOKUP($A10,'Return Data'!$B$7:$R$2843,4,0)</f>
        <v>18.272600000000001</v>
      </c>
      <c r="D10" s="65">
        <f>VLOOKUP($A10,'Return Data'!$B$7:$R$2843,9,0)</f>
        <v>-98.494699999999995</v>
      </c>
      <c r="E10" s="66">
        <f t="shared" si="0"/>
        <v>11</v>
      </c>
      <c r="F10" s="65">
        <f>VLOOKUP($A10,'Return Data'!$B$7:$R$2843,10,0)</f>
        <v>34.014600000000002</v>
      </c>
      <c r="G10" s="66">
        <f t="shared" si="1"/>
        <v>1</v>
      </c>
      <c r="H10" s="65">
        <f>VLOOKUP($A10,'Return Data'!$B$7:$R$2843,11,0)</f>
        <v>-10.1454</v>
      </c>
      <c r="I10" s="66">
        <f t="shared" si="2"/>
        <v>1</v>
      </c>
      <c r="J10" s="65">
        <f>VLOOKUP($A10,'Return Data'!$B$7:$R$2843,12,0)</f>
        <v>-12.69</v>
      </c>
      <c r="K10" s="66">
        <f t="shared" si="3"/>
        <v>11</v>
      </c>
      <c r="L10" s="65">
        <f>VLOOKUP($A10,'Return Data'!$B$7:$R$2843,13,0)</f>
        <v>-2.0325000000000002</v>
      </c>
      <c r="M10" s="66">
        <f t="shared" si="4"/>
        <v>1</v>
      </c>
      <c r="N10" s="65">
        <f>VLOOKUP($A10,'Return Data'!$B$7:$R$2843,17,0)</f>
        <v>17.5669</v>
      </c>
      <c r="O10" s="66">
        <f t="shared" si="5"/>
        <v>1</v>
      </c>
      <c r="P10" s="65">
        <f>VLOOKUP($A10,'Return Data'!$B$7:$R$2843,14,0)</f>
        <v>17.5608</v>
      </c>
      <c r="Q10" s="66">
        <f t="shared" si="6"/>
        <v>1</v>
      </c>
      <c r="R10" s="65">
        <f>VLOOKUP($A10,'Return Data'!$B$7:$R$2843,16,0)</f>
        <v>4.4687000000000001</v>
      </c>
      <c r="S10" s="67">
        <f t="shared" si="7"/>
        <v>5</v>
      </c>
    </row>
    <row r="11" spans="1:19" x14ac:dyDescent="0.3">
      <c r="A11" s="82" t="s">
        <v>882</v>
      </c>
      <c r="B11" s="64">
        <f>VLOOKUP($A11,'Return Data'!$B$7:$R$2843,3,0)</f>
        <v>44372</v>
      </c>
      <c r="C11" s="65">
        <f>VLOOKUP($A11,'Return Data'!$B$7:$R$2843,4,0)</f>
        <v>14.9635</v>
      </c>
      <c r="D11" s="65">
        <f>VLOOKUP($A11,'Return Data'!$B$7:$R$2843,9,0)</f>
        <v>-32.116100000000003</v>
      </c>
      <c r="E11" s="66">
        <f t="shared" si="0"/>
        <v>5</v>
      </c>
      <c r="F11" s="65">
        <f>VLOOKUP($A11,'Return Data'!$B$7:$R$2843,10,0)</f>
        <v>20.890599999999999</v>
      </c>
      <c r="G11" s="66">
        <f t="shared" si="1"/>
        <v>2</v>
      </c>
      <c r="H11" s="65">
        <f>VLOOKUP($A11,'Return Data'!$B$7:$R$2843,11,0)</f>
        <v>-12.342000000000001</v>
      </c>
      <c r="I11" s="66">
        <f t="shared" si="2"/>
        <v>5</v>
      </c>
      <c r="J11" s="65">
        <f>VLOOKUP($A11,'Return Data'!$B$7:$R$2843,12,0)</f>
        <v>-9.1252999999999993</v>
      </c>
      <c r="K11" s="66">
        <f t="shared" si="3"/>
        <v>10</v>
      </c>
      <c r="L11" s="65">
        <f>VLOOKUP($A11,'Return Data'!$B$7:$R$2843,13,0)</f>
        <v>-3.2403</v>
      </c>
      <c r="M11" s="66">
        <f t="shared" si="4"/>
        <v>6</v>
      </c>
      <c r="N11" s="65">
        <f>VLOOKUP($A11,'Return Data'!$B$7:$R$2843,17,0)</f>
        <v>15.5014</v>
      </c>
      <c r="O11" s="66">
        <f t="shared" si="5"/>
        <v>9</v>
      </c>
      <c r="P11" s="65">
        <f>VLOOKUP($A11,'Return Data'!$B$7:$R$2843,14,0)</f>
        <v>14.1214</v>
      </c>
      <c r="Q11" s="66">
        <f t="shared" si="6"/>
        <v>6</v>
      </c>
      <c r="R11" s="65">
        <f>VLOOKUP($A11,'Return Data'!$B$7:$R$2843,16,0)</f>
        <v>4.2626999999999997</v>
      </c>
      <c r="S11" s="67">
        <f t="shared" si="7"/>
        <v>6</v>
      </c>
    </row>
    <row r="12" spans="1:19" x14ac:dyDescent="0.3">
      <c r="A12" s="82" t="s">
        <v>884</v>
      </c>
      <c r="B12" s="64">
        <f>VLOOKUP($A12,'Return Data'!$B$7:$R$2843,3,0)</f>
        <v>44372</v>
      </c>
      <c r="C12" s="65">
        <f>VLOOKUP($A12,'Return Data'!$B$7:$R$2843,4,0)</f>
        <v>15.4374</v>
      </c>
      <c r="D12" s="65">
        <f>VLOOKUP($A12,'Return Data'!$B$7:$R$2843,9,0)</f>
        <v>-35.175800000000002</v>
      </c>
      <c r="E12" s="66">
        <f t="shared" si="0"/>
        <v>10</v>
      </c>
      <c r="F12" s="65">
        <f>VLOOKUP($A12,'Return Data'!$B$7:$R$2843,10,0)</f>
        <v>18.244599999999998</v>
      </c>
      <c r="G12" s="66">
        <f t="shared" si="1"/>
        <v>9</v>
      </c>
      <c r="H12" s="65">
        <f>VLOOKUP($A12,'Return Data'!$B$7:$R$2843,11,0)</f>
        <v>-12.6569</v>
      </c>
      <c r="I12" s="66">
        <f t="shared" si="2"/>
        <v>7</v>
      </c>
      <c r="J12" s="65">
        <f>VLOOKUP($A12,'Return Data'!$B$7:$R$2843,12,0)</f>
        <v>-8.4083000000000006</v>
      </c>
      <c r="K12" s="66">
        <f t="shared" si="3"/>
        <v>4</v>
      </c>
      <c r="L12" s="65">
        <f>VLOOKUP($A12,'Return Data'!$B$7:$R$2843,13,0)</f>
        <v>-3.4438</v>
      </c>
      <c r="M12" s="66">
        <f t="shared" si="4"/>
        <v>7</v>
      </c>
      <c r="N12" s="65">
        <f>VLOOKUP($A12,'Return Data'!$B$7:$R$2843,17,0)</f>
        <v>15.136699999999999</v>
      </c>
      <c r="O12" s="66">
        <f t="shared" si="5"/>
        <v>10</v>
      </c>
      <c r="P12" s="65">
        <f>VLOOKUP($A12,'Return Data'!$B$7:$R$2843,14,0)</f>
        <v>13.7491</v>
      </c>
      <c r="Q12" s="66">
        <f t="shared" si="6"/>
        <v>10</v>
      </c>
      <c r="R12" s="65">
        <f>VLOOKUP($A12,'Return Data'!$B$7:$R$2843,16,0)</f>
        <v>4.5720999999999998</v>
      </c>
      <c r="S12" s="67">
        <f t="shared" si="7"/>
        <v>4</v>
      </c>
    </row>
    <row r="13" spans="1:19" x14ac:dyDescent="0.3">
      <c r="A13" s="82" t="s">
        <v>886</v>
      </c>
      <c r="B13" s="64">
        <f>VLOOKUP($A13,'Return Data'!$B$7:$R$2843,3,0)</f>
        <v>44372</v>
      </c>
      <c r="C13" s="65">
        <f>VLOOKUP($A13,'Return Data'!$B$7:$R$2843,4,0)</f>
        <v>12.867900000000001</v>
      </c>
      <c r="D13" s="65">
        <f>VLOOKUP($A13,'Return Data'!$B$7:$R$2843,9,0)</f>
        <v>-24.443100000000001</v>
      </c>
      <c r="E13" s="66">
        <f t="shared" si="0"/>
        <v>1</v>
      </c>
      <c r="F13" s="65">
        <f>VLOOKUP($A13,'Return Data'!$B$7:$R$2843,10,0)</f>
        <v>13.7622</v>
      </c>
      <c r="G13" s="66">
        <f t="shared" si="1"/>
        <v>11</v>
      </c>
      <c r="H13" s="65">
        <f>VLOOKUP($A13,'Return Data'!$B$7:$R$2843,11,0)</f>
        <v>-12.512700000000001</v>
      </c>
      <c r="I13" s="66">
        <f t="shared" si="2"/>
        <v>6</v>
      </c>
      <c r="J13" s="65">
        <f>VLOOKUP($A13,'Return Data'!$B$7:$R$2843,12,0)</f>
        <v>-6.4984999999999999</v>
      </c>
      <c r="K13" s="66">
        <f t="shared" si="3"/>
        <v>1</v>
      </c>
      <c r="L13" s="65">
        <f>VLOOKUP($A13,'Return Data'!$B$7:$R$2843,13,0)</f>
        <v>-4.4919000000000002</v>
      </c>
      <c r="M13" s="66">
        <f t="shared" si="4"/>
        <v>11</v>
      </c>
      <c r="N13" s="65">
        <f>VLOOKUP($A13,'Return Data'!$B$7:$R$2843,17,0)</f>
        <v>13.9786</v>
      </c>
      <c r="O13" s="66">
        <f t="shared" si="5"/>
        <v>11</v>
      </c>
      <c r="P13" s="65">
        <f>VLOOKUP($A13,'Return Data'!$B$7:$R$2843,14,0)</f>
        <v>13.1456</v>
      </c>
      <c r="Q13" s="66">
        <f t="shared" si="6"/>
        <v>11</v>
      </c>
      <c r="R13" s="65">
        <f>VLOOKUP($A13,'Return Data'!$B$7:$R$2843,16,0)</f>
        <v>2.8839999999999999</v>
      </c>
      <c r="S13" s="67">
        <f t="shared" si="7"/>
        <v>11</v>
      </c>
    </row>
    <row r="14" spans="1:19" x14ac:dyDescent="0.3">
      <c r="A14" s="82" t="s">
        <v>888</v>
      </c>
      <c r="B14" s="64">
        <f>VLOOKUP($A14,'Return Data'!$B$7:$R$2843,3,0)</f>
        <v>44372</v>
      </c>
      <c r="C14" s="65">
        <f>VLOOKUP($A14,'Return Data'!$B$7:$R$2843,4,0)</f>
        <v>14.2248</v>
      </c>
      <c r="D14" s="65">
        <f>VLOOKUP($A14,'Return Data'!$B$7:$R$2843,9,0)</f>
        <v>-30.5016</v>
      </c>
      <c r="E14" s="66">
        <f t="shared" si="0"/>
        <v>3</v>
      </c>
      <c r="F14" s="65">
        <f>VLOOKUP($A14,'Return Data'!$B$7:$R$2843,10,0)</f>
        <v>17.370999999999999</v>
      </c>
      <c r="G14" s="66">
        <f t="shared" si="1"/>
        <v>10</v>
      </c>
      <c r="H14" s="65">
        <f>VLOOKUP($A14,'Return Data'!$B$7:$R$2843,11,0)</f>
        <v>-13.346299999999999</v>
      </c>
      <c r="I14" s="66">
        <f t="shared" si="2"/>
        <v>11</v>
      </c>
      <c r="J14" s="65">
        <f>VLOOKUP($A14,'Return Data'!$B$7:$R$2843,12,0)</f>
        <v>-8.5391999999999992</v>
      </c>
      <c r="K14" s="66">
        <f t="shared" si="3"/>
        <v>6</v>
      </c>
      <c r="L14" s="65">
        <f>VLOOKUP($A14,'Return Data'!$B$7:$R$2843,13,0)</f>
        <v>-3.2037</v>
      </c>
      <c r="M14" s="66">
        <f t="shared" si="4"/>
        <v>5</v>
      </c>
      <c r="N14" s="65">
        <f>VLOOKUP($A14,'Return Data'!$B$7:$R$2843,17,0)</f>
        <v>16.7742</v>
      </c>
      <c r="O14" s="66">
        <f t="shared" si="5"/>
        <v>2</v>
      </c>
      <c r="P14" s="65">
        <f>VLOOKUP($A14,'Return Data'!$B$7:$R$2843,14,0)</f>
        <v>13.967499999999999</v>
      </c>
      <c r="Q14" s="66">
        <f t="shared" si="6"/>
        <v>7</v>
      </c>
      <c r="R14" s="65">
        <f>VLOOKUP($A14,'Return Data'!$B$7:$R$2843,16,0)</f>
        <v>3.7543000000000002</v>
      </c>
      <c r="S14" s="67">
        <f t="shared" si="7"/>
        <v>10</v>
      </c>
    </row>
    <row r="15" spans="1:19" x14ac:dyDescent="0.3">
      <c r="A15" s="82" t="s">
        <v>890</v>
      </c>
      <c r="B15" s="64">
        <f>VLOOKUP($A15,'Return Data'!$B$7:$R$2843,3,0)</f>
        <v>44372</v>
      </c>
      <c r="C15" s="65">
        <f>VLOOKUP($A15,'Return Data'!$B$7:$R$2843,4,0)</f>
        <v>19.4057</v>
      </c>
      <c r="D15" s="65">
        <f>VLOOKUP($A15,'Return Data'!$B$7:$R$2843,9,0)</f>
        <v>-30.531400000000001</v>
      </c>
      <c r="E15" s="66">
        <f t="shared" si="0"/>
        <v>4</v>
      </c>
      <c r="F15" s="65">
        <f>VLOOKUP($A15,'Return Data'!$B$7:$R$2843,10,0)</f>
        <v>19.630099999999999</v>
      </c>
      <c r="G15" s="66">
        <f t="shared" si="1"/>
        <v>5</v>
      </c>
      <c r="H15" s="65">
        <f>VLOOKUP($A15,'Return Data'!$B$7:$R$2843,11,0)</f>
        <v>-11.9903</v>
      </c>
      <c r="I15" s="66">
        <f t="shared" si="2"/>
        <v>4</v>
      </c>
      <c r="J15" s="65">
        <f>VLOOKUP($A15,'Return Data'!$B$7:$R$2843,12,0)</f>
        <v>-8.6317000000000004</v>
      </c>
      <c r="K15" s="66">
        <f t="shared" si="3"/>
        <v>8</v>
      </c>
      <c r="L15" s="65">
        <f>VLOOKUP($A15,'Return Data'!$B$7:$R$2843,13,0)</f>
        <v>-2.9375</v>
      </c>
      <c r="M15" s="66">
        <f t="shared" si="4"/>
        <v>3</v>
      </c>
      <c r="N15" s="65">
        <f>VLOOKUP($A15,'Return Data'!$B$7:$R$2843,17,0)</f>
        <v>16.5594</v>
      </c>
      <c r="O15" s="66">
        <f t="shared" si="5"/>
        <v>3</v>
      </c>
      <c r="P15" s="65">
        <f>VLOOKUP($A15,'Return Data'!$B$7:$R$2843,14,0)</f>
        <v>14.857699999999999</v>
      </c>
      <c r="Q15" s="66">
        <f t="shared" si="6"/>
        <v>2</v>
      </c>
      <c r="R15" s="65">
        <f>VLOOKUP($A15,'Return Data'!$B$7:$R$2843,16,0)</f>
        <v>6.6749999999999998</v>
      </c>
      <c r="S15" s="67">
        <f t="shared" si="7"/>
        <v>1</v>
      </c>
    </row>
    <row r="16" spans="1:19" x14ac:dyDescent="0.3">
      <c r="A16" s="82" t="s">
        <v>892</v>
      </c>
      <c r="B16" s="64">
        <f>VLOOKUP($A16,'Return Data'!$B$7:$R$2843,3,0)</f>
        <v>44372</v>
      </c>
      <c r="C16" s="65">
        <f>VLOOKUP($A16,'Return Data'!$B$7:$R$2843,4,0)</f>
        <v>19.194299999999998</v>
      </c>
      <c r="D16" s="65">
        <f>VLOOKUP($A16,'Return Data'!$B$7:$R$2843,9,0)</f>
        <v>-33.006999999999998</v>
      </c>
      <c r="E16" s="66">
        <f t="shared" si="0"/>
        <v>7</v>
      </c>
      <c r="F16" s="65">
        <f>VLOOKUP($A16,'Return Data'!$B$7:$R$2843,10,0)</f>
        <v>20.5854</v>
      </c>
      <c r="G16" s="66">
        <f t="shared" si="1"/>
        <v>3</v>
      </c>
      <c r="H16" s="65">
        <f>VLOOKUP($A16,'Return Data'!$B$7:$R$2843,11,0)</f>
        <v>-13.013</v>
      </c>
      <c r="I16" s="66">
        <f t="shared" si="2"/>
        <v>10</v>
      </c>
      <c r="J16" s="65">
        <f>VLOOKUP($A16,'Return Data'!$B$7:$R$2843,12,0)</f>
        <v>-8.52</v>
      </c>
      <c r="K16" s="66">
        <f t="shared" si="3"/>
        <v>5</v>
      </c>
      <c r="L16" s="65">
        <f>VLOOKUP($A16,'Return Data'!$B$7:$R$2843,13,0)</f>
        <v>-3.5550000000000002</v>
      </c>
      <c r="M16" s="66">
        <f t="shared" si="4"/>
        <v>9</v>
      </c>
      <c r="N16" s="65">
        <f>VLOOKUP($A16,'Return Data'!$B$7:$R$2843,17,0)</f>
        <v>15.651</v>
      </c>
      <c r="O16" s="66">
        <f t="shared" si="5"/>
        <v>6</v>
      </c>
      <c r="P16" s="65">
        <f>VLOOKUP($A16,'Return Data'!$B$7:$R$2843,14,0)</f>
        <v>13.9565</v>
      </c>
      <c r="Q16" s="66">
        <f t="shared" si="6"/>
        <v>8</v>
      </c>
      <c r="R16" s="65">
        <f>VLOOKUP($A16,'Return Data'!$B$7:$R$2843,16,0)</f>
        <v>6.5288000000000004</v>
      </c>
      <c r="S16" s="67">
        <f t="shared" si="7"/>
        <v>2</v>
      </c>
    </row>
    <row r="17" spans="1:19" x14ac:dyDescent="0.3">
      <c r="A17" s="82" t="s">
        <v>894</v>
      </c>
      <c r="B17" s="64">
        <f>VLOOKUP($A17,'Return Data'!$B$7:$R$2843,3,0)</f>
        <v>44372</v>
      </c>
      <c r="C17" s="65">
        <f>VLOOKUP($A17,'Return Data'!$B$7:$R$2843,4,0)</f>
        <v>18.867799999999999</v>
      </c>
      <c r="D17" s="65">
        <f>VLOOKUP($A17,'Return Data'!$B$7:$R$2843,9,0)</f>
        <v>-33.797499999999999</v>
      </c>
      <c r="E17" s="66">
        <f t="shared" si="0"/>
        <v>8</v>
      </c>
      <c r="F17" s="65">
        <f>VLOOKUP($A17,'Return Data'!$B$7:$R$2843,10,0)</f>
        <v>18.697900000000001</v>
      </c>
      <c r="G17" s="66">
        <f t="shared" si="1"/>
        <v>8</v>
      </c>
      <c r="H17" s="65">
        <f>VLOOKUP($A17,'Return Data'!$B$7:$R$2843,11,0)</f>
        <v>-12.9602</v>
      </c>
      <c r="I17" s="66">
        <f t="shared" si="2"/>
        <v>9</v>
      </c>
      <c r="J17" s="65">
        <f>VLOOKUP($A17,'Return Data'!$B$7:$R$2843,12,0)</f>
        <v>-8.6355000000000004</v>
      </c>
      <c r="K17" s="66">
        <f t="shared" si="3"/>
        <v>9</v>
      </c>
      <c r="L17" s="65">
        <f>VLOOKUP($A17,'Return Data'!$B$7:$R$2843,13,0)</f>
        <v>-3.5226000000000002</v>
      </c>
      <c r="M17" s="66">
        <f t="shared" si="4"/>
        <v>8</v>
      </c>
      <c r="N17" s="65">
        <f>VLOOKUP($A17,'Return Data'!$B$7:$R$2843,17,0)</f>
        <v>15.5642</v>
      </c>
      <c r="O17" s="66">
        <f t="shared" si="5"/>
        <v>8</v>
      </c>
      <c r="P17" s="65">
        <f>VLOOKUP($A17,'Return Data'!$B$7:$R$2843,14,0)</f>
        <v>14.2178</v>
      </c>
      <c r="Q17" s="66">
        <f t="shared" si="6"/>
        <v>4</v>
      </c>
      <c r="R17" s="65">
        <f>VLOOKUP($A17,'Return Data'!$B$7:$R$2843,16,0)</f>
        <v>6.4813000000000001</v>
      </c>
      <c r="S17" s="67">
        <f t="shared" si="7"/>
        <v>3</v>
      </c>
    </row>
    <row r="18" spans="1:19" x14ac:dyDescent="0.3">
      <c r="A18" s="82" t="s">
        <v>895</v>
      </c>
      <c r="B18" s="64">
        <f>VLOOKUP($A18,'Return Data'!$B$7:$R$2843,3,0)</f>
        <v>44372</v>
      </c>
      <c r="C18" s="65">
        <f>VLOOKUP($A18,'Return Data'!$B$7:$R$2843,4,0)</f>
        <v>14.5291</v>
      </c>
      <c r="D18" s="65">
        <f>VLOOKUP($A18,'Return Data'!$B$7:$R$2843,9,0)</f>
        <v>-34.532600000000002</v>
      </c>
      <c r="E18" s="66">
        <f t="shared" si="0"/>
        <v>9</v>
      </c>
      <c r="F18" s="65">
        <f>VLOOKUP($A18,'Return Data'!$B$7:$R$2843,10,0)</f>
        <v>19.630500000000001</v>
      </c>
      <c r="G18" s="66">
        <f t="shared" si="1"/>
        <v>4</v>
      </c>
      <c r="H18" s="65">
        <f>VLOOKUP($A18,'Return Data'!$B$7:$R$2843,11,0)</f>
        <v>-12.674300000000001</v>
      </c>
      <c r="I18" s="66">
        <f t="shared" si="2"/>
        <v>8</v>
      </c>
      <c r="J18" s="65">
        <f>VLOOKUP($A18,'Return Data'!$B$7:$R$2843,12,0)</f>
        <v>-8.6168999999999993</v>
      </c>
      <c r="K18" s="66">
        <f t="shared" si="3"/>
        <v>7</v>
      </c>
      <c r="L18" s="65">
        <f>VLOOKUP($A18,'Return Data'!$B$7:$R$2843,13,0)</f>
        <v>-3.6052</v>
      </c>
      <c r="M18" s="66">
        <f t="shared" si="4"/>
        <v>10</v>
      </c>
      <c r="N18" s="65">
        <f>VLOOKUP($A18,'Return Data'!$B$7:$R$2843,17,0)</f>
        <v>16.222300000000001</v>
      </c>
      <c r="O18" s="66">
        <f t="shared" si="5"/>
        <v>5</v>
      </c>
      <c r="P18" s="65">
        <f>VLOOKUP($A18,'Return Data'!$B$7:$R$2843,14,0)</f>
        <v>14.206</v>
      </c>
      <c r="Q18" s="66">
        <f t="shared" si="6"/>
        <v>5</v>
      </c>
      <c r="R18" s="65">
        <f>VLOOKUP($A18,'Return Data'!$B$7:$R$2843,16,0)</f>
        <v>3.8887999999999998</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-37.650645454545455</v>
      </c>
      <c r="E20" s="88"/>
      <c r="F20" s="89">
        <f>AVERAGE(F8:F18)</f>
        <v>20.171300000000002</v>
      </c>
      <c r="G20" s="88"/>
      <c r="H20" s="89">
        <f>AVERAGE(H8:H18)</f>
        <v>-12.28960909090909</v>
      </c>
      <c r="I20" s="88"/>
      <c r="J20" s="89">
        <f>AVERAGE(J8:J18)</f>
        <v>-8.681499999999998</v>
      </c>
      <c r="K20" s="88"/>
      <c r="L20" s="89">
        <f>AVERAGE(L8:L18)</f>
        <v>-3.2581999999999995</v>
      </c>
      <c r="M20" s="88"/>
      <c r="N20" s="89">
        <f>AVERAGE(N8:N18)</f>
        <v>15.902927272727272</v>
      </c>
      <c r="O20" s="88"/>
      <c r="P20" s="89">
        <f>AVERAGE(P8:P18)</f>
        <v>14.372045454545455</v>
      </c>
      <c r="Q20" s="88"/>
      <c r="R20" s="89">
        <f>AVERAGE(R8:R18)</f>
        <v>4.6914454545454536</v>
      </c>
      <c r="S20" s="90"/>
    </row>
    <row r="21" spans="1:19" x14ac:dyDescent="0.3">
      <c r="A21" s="87" t="s">
        <v>28</v>
      </c>
      <c r="B21" s="88"/>
      <c r="C21" s="88"/>
      <c r="D21" s="89">
        <f>MIN(D8:D18)</f>
        <v>-98.494699999999995</v>
      </c>
      <c r="E21" s="88"/>
      <c r="F21" s="89">
        <f>MIN(F8:F18)</f>
        <v>13.7622</v>
      </c>
      <c r="G21" s="88"/>
      <c r="H21" s="89">
        <f>MIN(H8:H18)</f>
        <v>-13.346299999999999</v>
      </c>
      <c r="I21" s="88"/>
      <c r="J21" s="89">
        <f>MIN(J8:J18)</f>
        <v>-12.69</v>
      </c>
      <c r="K21" s="88"/>
      <c r="L21" s="89">
        <f>MIN(L8:L18)</f>
        <v>-4.4919000000000002</v>
      </c>
      <c r="M21" s="88"/>
      <c r="N21" s="89">
        <f>MIN(N8:N18)</f>
        <v>13.9786</v>
      </c>
      <c r="O21" s="88"/>
      <c r="P21" s="89">
        <f>MIN(P8:P18)</f>
        <v>13.1456</v>
      </c>
      <c r="Q21" s="88"/>
      <c r="R21" s="89">
        <f>MIN(R8:R18)</f>
        <v>2.8839999999999999</v>
      </c>
      <c r="S21" s="90"/>
    </row>
    <row r="22" spans="1:19" ht="15" thickBot="1" x14ac:dyDescent="0.35">
      <c r="A22" s="91" t="s">
        <v>29</v>
      </c>
      <c r="B22" s="92"/>
      <c r="C22" s="92"/>
      <c r="D22" s="93">
        <f>MAX(D8:D18)</f>
        <v>-24.443100000000001</v>
      </c>
      <c r="E22" s="92"/>
      <c r="F22" s="93">
        <f>MAX(F8:F18)</f>
        <v>34.014600000000002</v>
      </c>
      <c r="G22" s="92"/>
      <c r="H22" s="93">
        <f>MAX(H8:H18)</f>
        <v>-10.1454</v>
      </c>
      <c r="I22" s="92"/>
      <c r="J22" s="93">
        <f>MAX(J8:J18)</f>
        <v>-6.4984999999999999</v>
      </c>
      <c r="K22" s="92"/>
      <c r="L22" s="93">
        <f>MAX(L8:L18)</f>
        <v>-2.0325000000000002</v>
      </c>
      <c r="M22" s="92"/>
      <c r="N22" s="93">
        <f>MAX(N8:N18)</f>
        <v>17.5669</v>
      </c>
      <c r="O22" s="92"/>
      <c r="P22" s="93">
        <f>MAX(P8:P18)</f>
        <v>17.5608</v>
      </c>
      <c r="Q22" s="92"/>
      <c r="R22" s="93">
        <f>MAX(R8:R18)</f>
        <v>6.6749999999999998</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44372</v>
      </c>
      <c r="C8" s="65">
        <f>VLOOKUP($A8,'Return Data'!$B$7:$R$2843,4,0)</f>
        <v>16.514600000000002</v>
      </c>
      <c r="D8" s="65">
        <f>VLOOKUP($A8,'Return Data'!$B$7:$R$2843,9,0)</f>
        <v>7.0214999999999996</v>
      </c>
      <c r="E8" s="66">
        <f t="shared" ref="E8:E27" si="0">RANK(D8,D$8:D$27,0)</f>
        <v>5</v>
      </c>
      <c r="F8" s="65">
        <f>VLOOKUP($A8,'Return Data'!$B$7:$R$2843,10,0)</f>
        <v>8.7357999999999993</v>
      </c>
      <c r="G8" s="66">
        <f t="shared" ref="G8:G27" si="1">RANK(F8,F$8:F$27,0)</f>
        <v>8</v>
      </c>
      <c r="H8" s="65">
        <f>VLOOKUP($A8,'Return Data'!$B$7:$R$2843,11,0)</f>
        <v>8.3632000000000009</v>
      </c>
      <c r="I8" s="66">
        <f t="shared" ref="I8:I27" si="2">RANK(H8,H$8:H$27,0)</f>
        <v>6</v>
      </c>
      <c r="J8" s="65">
        <f>VLOOKUP($A8,'Return Data'!$B$7:$R$2843,12,0)</f>
        <v>9.9893000000000001</v>
      </c>
      <c r="K8" s="66">
        <f t="shared" ref="K8:K27" si="3">RANK(J8,J$8:J$27,0)</f>
        <v>6</v>
      </c>
      <c r="L8" s="65">
        <f>VLOOKUP($A8,'Return Data'!$B$7:$R$2843,13,0)</f>
        <v>11.8428</v>
      </c>
      <c r="M8" s="66">
        <f t="shared" ref="M8:M27" si="4">RANK(L8,L$8:L$27,0)</f>
        <v>4</v>
      </c>
      <c r="N8" s="65">
        <f>VLOOKUP($A8,'Return Data'!$B$7:$R$2843,17,0)</f>
        <v>7.2248999999999999</v>
      </c>
      <c r="O8" s="66">
        <f>RANK(N8,N$8:N$27,0)</f>
        <v>8</v>
      </c>
      <c r="P8" s="65">
        <f>VLOOKUP($A8,'Return Data'!$B$7:$R$2843,14,0)</f>
        <v>7.1078999999999999</v>
      </c>
      <c r="Q8" s="66">
        <f>RANK(P8,P$8:P$27,0)</f>
        <v>7</v>
      </c>
      <c r="R8" s="65">
        <f>VLOOKUP($A8,'Return Data'!$B$7:$R$2843,16,0)</f>
        <v>8.423</v>
      </c>
      <c r="S8" s="67">
        <f t="shared" ref="S8:S27" si="5">RANK(R8,R$8:R$27,0)</f>
        <v>7</v>
      </c>
    </row>
    <row r="9" spans="1:19" x14ac:dyDescent="0.3">
      <c r="A9" s="82" t="s">
        <v>654</v>
      </c>
      <c r="B9" s="64">
        <f>VLOOKUP($A9,'Return Data'!$B$7:$R$2843,3,0)</f>
        <v>44372</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-15.8657</v>
      </c>
      <c r="S9" s="67">
        <f t="shared" si="5"/>
        <v>19</v>
      </c>
    </row>
    <row r="10" spans="1:19" x14ac:dyDescent="0.3">
      <c r="A10" s="82" t="s">
        <v>656</v>
      </c>
      <c r="B10" s="64">
        <f>VLOOKUP($A10,'Return Data'!$B$7:$R$2843,3,0)</f>
        <v>44372</v>
      </c>
      <c r="C10" s="65">
        <f>VLOOKUP($A10,'Return Data'!$B$7:$R$2843,4,0)</f>
        <v>17.9315</v>
      </c>
      <c r="D10" s="65">
        <f>VLOOKUP($A10,'Return Data'!$B$7:$R$2843,9,0)</f>
        <v>3.9462999999999999</v>
      </c>
      <c r="E10" s="66">
        <f t="shared" si="0"/>
        <v>12</v>
      </c>
      <c r="F10" s="65">
        <f>VLOOKUP($A10,'Return Data'!$B$7:$R$2843,10,0)</f>
        <v>8.7189999999999994</v>
      </c>
      <c r="G10" s="66">
        <f t="shared" si="1"/>
        <v>9</v>
      </c>
      <c r="H10" s="65">
        <f>VLOOKUP($A10,'Return Data'!$B$7:$R$2843,11,0)</f>
        <v>7.7225000000000001</v>
      </c>
      <c r="I10" s="66">
        <f t="shared" si="2"/>
        <v>8</v>
      </c>
      <c r="J10" s="65">
        <f>VLOOKUP($A10,'Return Data'!$B$7:$R$2843,12,0)</f>
        <v>8.7987000000000002</v>
      </c>
      <c r="K10" s="66">
        <f t="shared" si="3"/>
        <v>9</v>
      </c>
      <c r="L10" s="65">
        <f>VLOOKUP($A10,'Return Data'!$B$7:$R$2843,13,0)</f>
        <v>9.4298000000000002</v>
      </c>
      <c r="M10" s="66">
        <f t="shared" si="4"/>
        <v>11</v>
      </c>
      <c r="N10" s="65">
        <f>VLOOKUP($A10,'Return Data'!$B$7:$R$2843,17,0)</f>
        <v>9.1366999999999994</v>
      </c>
      <c r="O10" s="66">
        <f t="shared" ref="O10:O22" si="6">RANK(N10,N$8:N$27,0)</f>
        <v>3</v>
      </c>
      <c r="P10" s="65">
        <f>VLOOKUP($A10,'Return Data'!$B$7:$R$2843,14,0)</f>
        <v>7.7134</v>
      </c>
      <c r="Q10" s="66">
        <f t="shared" ref="Q10:Q22" si="7">RANK(P10,P$8:P$27,0)</f>
        <v>6</v>
      </c>
      <c r="R10" s="65">
        <f>VLOOKUP($A10,'Return Data'!$B$7:$R$2843,16,0)</f>
        <v>8.7646999999999995</v>
      </c>
      <c r="S10" s="67">
        <f t="shared" si="5"/>
        <v>5</v>
      </c>
    </row>
    <row r="11" spans="1:19" x14ac:dyDescent="0.3">
      <c r="A11" s="82" t="s">
        <v>660</v>
      </c>
      <c r="B11" s="64">
        <f>VLOOKUP($A11,'Return Data'!$B$7:$R$2843,3,0)</f>
        <v>44372</v>
      </c>
      <c r="C11" s="65">
        <f>VLOOKUP($A11,'Return Data'!$B$7:$R$2843,4,0)</f>
        <v>16.768999999999998</v>
      </c>
      <c r="D11" s="65">
        <f>VLOOKUP($A11,'Return Data'!$B$7:$R$2843,9,0)</f>
        <v>2.6671</v>
      </c>
      <c r="E11" s="66">
        <f t="shared" si="0"/>
        <v>15</v>
      </c>
      <c r="F11" s="65">
        <f>VLOOKUP($A11,'Return Data'!$B$7:$R$2843,10,0)</f>
        <v>7.1608000000000001</v>
      </c>
      <c r="G11" s="66">
        <f t="shared" si="1"/>
        <v>14</v>
      </c>
      <c r="H11" s="65">
        <f>VLOOKUP($A11,'Return Data'!$B$7:$R$2843,11,0)</f>
        <v>15.6785</v>
      </c>
      <c r="I11" s="66">
        <f t="shared" si="2"/>
        <v>1</v>
      </c>
      <c r="J11" s="65">
        <f>VLOOKUP($A11,'Return Data'!$B$7:$R$2843,12,0)</f>
        <v>14.665800000000001</v>
      </c>
      <c r="K11" s="66">
        <f t="shared" si="3"/>
        <v>2</v>
      </c>
      <c r="L11" s="65">
        <f>VLOOKUP($A11,'Return Data'!$B$7:$R$2843,13,0)</f>
        <v>16.019500000000001</v>
      </c>
      <c r="M11" s="66">
        <f t="shared" si="4"/>
        <v>1</v>
      </c>
      <c r="N11" s="65">
        <f>VLOOKUP($A11,'Return Data'!$B$7:$R$2843,17,0)</f>
        <v>6.4162999999999997</v>
      </c>
      <c r="O11" s="66">
        <f t="shared" si="6"/>
        <v>9</v>
      </c>
      <c r="P11" s="65">
        <f>VLOOKUP($A11,'Return Data'!$B$7:$R$2843,14,0)</f>
        <v>5.9234</v>
      </c>
      <c r="Q11" s="66">
        <f t="shared" si="7"/>
        <v>9</v>
      </c>
      <c r="R11" s="65">
        <f>VLOOKUP($A11,'Return Data'!$B$7:$R$2843,16,0)</f>
        <v>8.3788999999999998</v>
      </c>
      <c r="S11" s="67">
        <f t="shared" si="5"/>
        <v>8</v>
      </c>
    </row>
    <row r="12" spans="1:19" x14ac:dyDescent="0.3">
      <c r="A12" s="82" t="s">
        <v>662</v>
      </c>
      <c r="B12" s="64">
        <f>VLOOKUP($A12,'Return Data'!$B$7:$R$2843,3,0)</f>
        <v>44372</v>
      </c>
      <c r="C12" s="65">
        <f>VLOOKUP($A12,'Return Data'!$B$7:$R$2843,4,0)</f>
        <v>4.2949999999999999</v>
      </c>
      <c r="D12" s="65">
        <f>VLOOKUP($A12,'Return Data'!$B$7:$R$2843,9,0)</f>
        <v>11.4877</v>
      </c>
      <c r="E12" s="66">
        <f t="shared" si="0"/>
        <v>1</v>
      </c>
      <c r="F12" s="65">
        <f>VLOOKUP($A12,'Return Data'!$B$7:$R$2843,10,0)</f>
        <v>23.585100000000001</v>
      </c>
      <c r="G12" s="66">
        <f t="shared" si="1"/>
        <v>1</v>
      </c>
      <c r="H12" s="65">
        <f>VLOOKUP($A12,'Return Data'!$B$7:$R$2843,11,0)</f>
        <v>14.592000000000001</v>
      </c>
      <c r="I12" s="66">
        <f t="shared" si="2"/>
        <v>3</v>
      </c>
      <c r="J12" s="65">
        <f>VLOOKUP($A12,'Return Data'!$B$7:$R$2843,12,0)</f>
        <v>11.8803</v>
      </c>
      <c r="K12" s="66">
        <f t="shared" si="3"/>
        <v>3</v>
      </c>
      <c r="L12" s="65">
        <f>VLOOKUP($A12,'Return Data'!$B$7:$R$2843,13,0)</f>
        <v>14.5181</v>
      </c>
      <c r="M12" s="66">
        <f t="shared" si="4"/>
        <v>3</v>
      </c>
      <c r="N12" s="65">
        <f>VLOOKUP($A12,'Return Data'!$B$7:$R$2843,17,0)</f>
        <v>-34.17</v>
      </c>
      <c r="O12" s="66">
        <f t="shared" si="6"/>
        <v>17</v>
      </c>
      <c r="P12" s="65">
        <f>VLOOKUP($A12,'Return Data'!$B$7:$R$2843,14,0)</f>
        <v>-31.850300000000001</v>
      </c>
      <c r="Q12" s="66">
        <f t="shared" si="7"/>
        <v>17</v>
      </c>
      <c r="R12" s="65">
        <f>VLOOKUP($A12,'Return Data'!$B$7:$R$2843,16,0)</f>
        <v>-12.5006</v>
      </c>
      <c r="S12" s="67">
        <f t="shared" si="5"/>
        <v>17</v>
      </c>
    </row>
    <row r="13" spans="1:19" x14ac:dyDescent="0.3">
      <c r="A13" s="82" t="s">
        <v>664</v>
      </c>
      <c r="B13" s="64">
        <f>VLOOKUP($A13,'Return Data'!$B$7:$R$2843,3,0)</f>
        <v>44372</v>
      </c>
      <c r="C13" s="65">
        <f>VLOOKUP($A13,'Return Data'!$B$7:$R$2843,4,0)</f>
        <v>32.307099999999998</v>
      </c>
      <c r="D13" s="65">
        <f>VLOOKUP($A13,'Return Data'!$B$7:$R$2843,9,0)</f>
        <v>3.6410999999999998</v>
      </c>
      <c r="E13" s="66">
        <f t="shared" si="0"/>
        <v>13</v>
      </c>
      <c r="F13" s="65">
        <f>VLOOKUP($A13,'Return Data'!$B$7:$R$2843,10,0)</f>
        <v>5.2356999999999996</v>
      </c>
      <c r="G13" s="66">
        <f t="shared" si="1"/>
        <v>19</v>
      </c>
      <c r="H13" s="65">
        <f>VLOOKUP($A13,'Return Data'!$B$7:$R$2843,11,0)</f>
        <v>4.9184000000000001</v>
      </c>
      <c r="I13" s="66">
        <f t="shared" si="2"/>
        <v>14</v>
      </c>
      <c r="J13" s="65">
        <f>VLOOKUP($A13,'Return Data'!$B$7:$R$2843,12,0)</f>
        <v>5.1081000000000003</v>
      </c>
      <c r="K13" s="66">
        <f t="shared" si="3"/>
        <v>16</v>
      </c>
      <c r="L13" s="65">
        <f>VLOOKUP($A13,'Return Data'!$B$7:$R$2843,13,0)</f>
        <v>7.0377999999999998</v>
      </c>
      <c r="M13" s="66">
        <f t="shared" si="4"/>
        <v>15</v>
      </c>
      <c r="N13" s="65">
        <f>VLOOKUP($A13,'Return Data'!$B$7:$R$2843,17,0)</f>
        <v>5.4711999999999996</v>
      </c>
      <c r="O13" s="66">
        <f t="shared" si="6"/>
        <v>10</v>
      </c>
      <c r="P13" s="65">
        <f>VLOOKUP($A13,'Return Data'!$B$7:$R$2843,14,0)</f>
        <v>2.9314</v>
      </c>
      <c r="Q13" s="66">
        <f t="shared" si="7"/>
        <v>13</v>
      </c>
      <c r="R13" s="65">
        <f>VLOOKUP($A13,'Return Data'!$B$7:$R$2843,16,0)</f>
        <v>6.9966999999999997</v>
      </c>
      <c r="S13" s="67">
        <f t="shared" si="5"/>
        <v>12</v>
      </c>
    </row>
    <row r="14" spans="1:19" x14ac:dyDescent="0.3">
      <c r="A14" s="82" t="s">
        <v>667</v>
      </c>
      <c r="B14" s="64">
        <f>VLOOKUP($A14,'Return Data'!$B$7:$R$2843,3,0)</f>
        <v>44372</v>
      </c>
      <c r="C14" s="65">
        <f>VLOOKUP($A14,'Return Data'!$B$7:$R$2843,4,0)</f>
        <v>22.718800000000002</v>
      </c>
      <c r="D14" s="65">
        <f>VLOOKUP($A14,'Return Data'!$B$7:$R$2843,9,0)</f>
        <v>5.9118000000000004</v>
      </c>
      <c r="E14" s="66">
        <f t="shared" si="0"/>
        <v>8</v>
      </c>
      <c r="F14" s="65">
        <f>VLOOKUP($A14,'Return Data'!$B$7:$R$2843,10,0)</f>
        <v>12.919700000000001</v>
      </c>
      <c r="G14" s="66">
        <f t="shared" si="1"/>
        <v>2</v>
      </c>
      <c r="H14" s="65">
        <f>VLOOKUP($A14,'Return Data'!$B$7:$R$2843,11,0)</f>
        <v>15.034800000000001</v>
      </c>
      <c r="I14" s="66">
        <f t="shared" si="2"/>
        <v>2</v>
      </c>
      <c r="J14" s="65">
        <f>VLOOKUP($A14,'Return Data'!$B$7:$R$2843,12,0)</f>
        <v>19.158799999999999</v>
      </c>
      <c r="K14" s="66">
        <f t="shared" si="3"/>
        <v>1</v>
      </c>
      <c r="L14" s="65">
        <f>VLOOKUP($A14,'Return Data'!$B$7:$R$2843,13,0)</f>
        <v>15.3965</v>
      </c>
      <c r="M14" s="66">
        <f t="shared" si="4"/>
        <v>2</v>
      </c>
      <c r="N14" s="65">
        <f>VLOOKUP($A14,'Return Data'!$B$7:$R$2843,17,0)</f>
        <v>4.9790999999999999</v>
      </c>
      <c r="O14" s="66">
        <f t="shared" si="6"/>
        <v>11</v>
      </c>
      <c r="P14" s="65">
        <f>VLOOKUP($A14,'Return Data'!$B$7:$R$2843,14,0)</f>
        <v>6.0689000000000002</v>
      </c>
      <c r="Q14" s="66">
        <f t="shared" si="7"/>
        <v>8</v>
      </c>
      <c r="R14" s="65">
        <f>VLOOKUP($A14,'Return Data'!$B$7:$R$2843,16,0)</f>
        <v>8.5546000000000006</v>
      </c>
      <c r="S14" s="67">
        <f t="shared" si="5"/>
        <v>6</v>
      </c>
    </row>
    <row r="15" spans="1:19" x14ac:dyDescent="0.3">
      <c r="A15" s="82" t="s">
        <v>675</v>
      </c>
      <c r="B15" s="64">
        <f>VLOOKUP($A15,'Return Data'!$B$7:$R$2843,3,0)</f>
        <v>44372</v>
      </c>
      <c r="C15" s="65">
        <f>VLOOKUP($A15,'Return Data'!$B$7:$R$2843,4,0)</f>
        <v>19.6752</v>
      </c>
      <c r="D15" s="65">
        <f>VLOOKUP($A15,'Return Data'!$B$7:$R$2843,9,0)</f>
        <v>5.7790999999999997</v>
      </c>
      <c r="E15" s="66">
        <f t="shared" si="0"/>
        <v>9</v>
      </c>
      <c r="F15" s="65">
        <f>VLOOKUP($A15,'Return Data'!$B$7:$R$2843,10,0)</f>
        <v>10.976599999999999</v>
      </c>
      <c r="G15" s="66">
        <f t="shared" si="1"/>
        <v>5</v>
      </c>
      <c r="H15" s="65">
        <f>VLOOKUP($A15,'Return Data'!$B$7:$R$2843,11,0)</f>
        <v>8.3896999999999995</v>
      </c>
      <c r="I15" s="66">
        <f t="shared" si="2"/>
        <v>5</v>
      </c>
      <c r="J15" s="65">
        <f>VLOOKUP($A15,'Return Data'!$B$7:$R$2843,12,0)</f>
        <v>11.0008</v>
      </c>
      <c r="K15" s="66">
        <f t="shared" si="3"/>
        <v>5</v>
      </c>
      <c r="L15" s="65">
        <f>VLOOKUP($A15,'Return Data'!$B$7:$R$2843,13,0)</f>
        <v>11.696300000000001</v>
      </c>
      <c r="M15" s="66">
        <f t="shared" si="4"/>
        <v>5</v>
      </c>
      <c r="N15" s="65">
        <f>VLOOKUP($A15,'Return Data'!$B$7:$R$2843,17,0)</f>
        <v>10.198</v>
      </c>
      <c r="O15" s="66">
        <f t="shared" si="6"/>
        <v>1</v>
      </c>
      <c r="P15" s="65">
        <f>VLOOKUP($A15,'Return Data'!$B$7:$R$2843,14,0)</f>
        <v>9.5634999999999994</v>
      </c>
      <c r="Q15" s="66">
        <f t="shared" si="7"/>
        <v>1</v>
      </c>
      <c r="R15" s="65">
        <f>VLOOKUP($A15,'Return Data'!$B$7:$R$2843,16,0)</f>
        <v>9.7736999999999998</v>
      </c>
      <c r="S15" s="67">
        <f t="shared" si="5"/>
        <v>1</v>
      </c>
    </row>
    <row r="16" spans="1:19" x14ac:dyDescent="0.3">
      <c r="A16" s="82" t="s">
        <v>677</v>
      </c>
      <c r="B16" s="64">
        <f>VLOOKUP($A16,'Return Data'!$B$7:$R$2843,3,0)</f>
        <v>44372</v>
      </c>
      <c r="C16" s="65">
        <f>VLOOKUP($A16,'Return Data'!$B$7:$R$2843,4,0)</f>
        <v>25.9</v>
      </c>
      <c r="D16" s="65">
        <f>VLOOKUP($A16,'Return Data'!$B$7:$R$2843,9,0)</f>
        <v>11.1654</v>
      </c>
      <c r="E16" s="66">
        <f t="shared" si="0"/>
        <v>3</v>
      </c>
      <c r="F16" s="65">
        <f>VLOOKUP($A16,'Return Data'!$B$7:$R$2843,10,0)</f>
        <v>10.7263</v>
      </c>
      <c r="G16" s="66">
        <f t="shared" si="1"/>
        <v>6</v>
      </c>
      <c r="H16" s="65">
        <f>VLOOKUP($A16,'Return Data'!$B$7:$R$2843,11,0)</f>
        <v>7.6260000000000003</v>
      </c>
      <c r="I16" s="66">
        <f t="shared" si="2"/>
        <v>9</v>
      </c>
      <c r="J16" s="65">
        <f>VLOOKUP($A16,'Return Data'!$B$7:$R$2843,12,0)</f>
        <v>9.0447000000000006</v>
      </c>
      <c r="K16" s="66">
        <f t="shared" si="3"/>
        <v>8</v>
      </c>
      <c r="L16" s="65">
        <f>VLOOKUP($A16,'Return Data'!$B$7:$R$2843,13,0)</f>
        <v>10.2616</v>
      </c>
      <c r="M16" s="66">
        <f t="shared" si="4"/>
        <v>7</v>
      </c>
      <c r="N16" s="65">
        <f>VLOOKUP($A16,'Return Data'!$B$7:$R$2843,17,0)</f>
        <v>9.9663000000000004</v>
      </c>
      <c r="O16" s="66">
        <f t="shared" si="6"/>
        <v>2</v>
      </c>
      <c r="P16" s="65">
        <f>VLOOKUP($A16,'Return Data'!$B$7:$R$2843,14,0)</f>
        <v>9.5277999999999992</v>
      </c>
      <c r="Q16" s="66">
        <f t="shared" si="7"/>
        <v>2</v>
      </c>
      <c r="R16" s="65">
        <f>VLOOKUP($A16,'Return Data'!$B$7:$R$2843,16,0)</f>
        <v>9.5005000000000006</v>
      </c>
      <c r="S16" s="67">
        <f t="shared" si="5"/>
        <v>2</v>
      </c>
    </row>
    <row r="17" spans="1:19" x14ac:dyDescent="0.3">
      <c r="A17" s="82" t="s">
        <v>679</v>
      </c>
      <c r="B17" s="64">
        <f>VLOOKUP($A17,'Return Data'!$B$7:$R$2843,3,0)</f>
        <v>44372</v>
      </c>
      <c r="C17" s="65">
        <f>VLOOKUP($A17,'Return Data'!$B$7:$R$2843,4,0)</f>
        <v>14.2364</v>
      </c>
      <c r="D17" s="65">
        <f>VLOOKUP($A17,'Return Data'!$B$7:$R$2843,9,0)</f>
        <v>1.532</v>
      </c>
      <c r="E17" s="66">
        <f t="shared" si="0"/>
        <v>18</v>
      </c>
      <c r="F17" s="65">
        <f>VLOOKUP($A17,'Return Data'!$B$7:$R$2843,10,0)</f>
        <v>7.7363999999999997</v>
      </c>
      <c r="G17" s="66">
        <f t="shared" si="1"/>
        <v>12</v>
      </c>
      <c r="H17" s="65">
        <f>VLOOKUP($A17,'Return Data'!$B$7:$R$2843,11,0)</f>
        <v>6.1554000000000002</v>
      </c>
      <c r="I17" s="66">
        <f t="shared" si="2"/>
        <v>11</v>
      </c>
      <c r="J17" s="65">
        <f>VLOOKUP($A17,'Return Data'!$B$7:$R$2843,12,0)</f>
        <v>8.5809999999999995</v>
      </c>
      <c r="K17" s="66">
        <f t="shared" si="3"/>
        <v>10</v>
      </c>
      <c r="L17" s="65">
        <f>VLOOKUP($A17,'Return Data'!$B$7:$R$2843,13,0)</f>
        <v>9.6228999999999996</v>
      </c>
      <c r="M17" s="66">
        <f t="shared" si="4"/>
        <v>10</v>
      </c>
      <c r="N17" s="65">
        <f>VLOOKUP($A17,'Return Data'!$B$7:$R$2843,17,0)</f>
        <v>-0.62849999999999995</v>
      </c>
      <c r="O17" s="66">
        <f t="shared" si="6"/>
        <v>15</v>
      </c>
      <c r="P17" s="65">
        <f>VLOOKUP($A17,'Return Data'!$B$7:$R$2843,14,0)</f>
        <v>-0.46210000000000001</v>
      </c>
      <c r="Q17" s="66">
        <f t="shared" si="7"/>
        <v>15</v>
      </c>
      <c r="R17" s="65">
        <f>VLOOKUP($A17,'Return Data'!$B$7:$R$2843,16,0)</f>
        <v>4.9451999999999998</v>
      </c>
      <c r="S17" s="67">
        <f t="shared" si="5"/>
        <v>15</v>
      </c>
    </row>
    <row r="18" spans="1:19" x14ac:dyDescent="0.3">
      <c r="A18" s="82" t="s">
        <v>680</v>
      </c>
      <c r="B18" s="64">
        <f>VLOOKUP($A18,'Return Data'!$B$7:$R$2843,3,0)</f>
        <v>44372</v>
      </c>
      <c r="C18" s="65">
        <f>VLOOKUP($A18,'Return Data'!$B$7:$R$2843,4,0)</f>
        <v>13.784800000000001</v>
      </c>
      <c r="D18" s="65">
        <f>VLOOKUP($A18,'Return Data'!$B$7:$R$2843,9,0)</f>
        <v>2.3020999999999998</v>
      </c>
      <c r="E18" s="66">
        <f t="shared" si="0"/>
        <v>17</v>
      </c>
      <c r="F18" s="65">
        <f>VLOOKUP($A18,'Return Data'!$B$7:$R$2843,10,0)</f>
        <v>7.5610999999999997</v>
      </c>
      <c r="G18" s="66">
        <f t="shared" si="1"/>
        <v>13</v>
      </c>
      <c r="H18" s="65">
        <f>VLOOKUP($A18,'Return Data'!$B$7:$R$2843,11,0)</f>
        <v>4.8798000000000004</v>
      </c>
      <c r="I18" s="66">
        <f t="shared" si="2"/>
        <v>15</v>
      </c>
      <c r="J18" s="65">
        <f>VLOOKUP($A18,'Return Data'!$B$7:$R$2843,12,0)</f>
        <v>6.8539000000000003</v>
      </c>
      <c r="K18" s="66">
        <f t="shared" si="3"/>
        <v>13</v>
      </c>
      <c r="L18" s="65">
        <f>VLOOKUP($A18,'Return Data'!$B$7:$R$2843,13,0)</f>
        <v>7.1646000000000001</v>
      </c>
      <c r="M18" s="66">
        <f t="shared" si="4"/>
        <v>14</v>
      </c>
      <c r="N18" s="65">
        <f>VLOOKUP($A18,'Return Data'!$B$7:$R$2843,17,0)</f>
        <v>7.915</v>
      </c>
      <c r="O18" s="66">
        <f t="shared" si="6"/>
        <v>6</v>
      </c>
      <c r="P18" s="65">
        <f>VLOOKUP($A18,'Return Data'!$B$7:$R$2843,14,0)</f>
        <v>8.1661999999999999</v>
      </c>
      <c r="Q18" s="66">
        <f t="shared" si="7"/>
        <v>5</v>
      </c>
      <c r="R18" s="65">
        <f>VLOOKUP($A18,'Return Data'!$B$7:$R$2843,16,0)</f>
        <v>7.7222999999999997</v>
      </c>
      <c r="S18" s="67">
        <f t="shared" si="5"/>
        <v>9</v>
      </c>
    </row>
    <row r="19" spans="1:19" x14ac:dyDescent="0.3">
      <c r="A19" s="82" t="s">
        <v>683</v>
      </c>
      <c r="B19" s="64">
        <f>VLOOKUP($A19,'Return Data'!$B$7:$R$2843,3,0)</f>
        <v>44372</v>
      </c>
      <c r="C19" s="65">
        <f>VLOOKUP($A19,'Return Data'!$B$7:$R$2843,4,0)</f>
        <v>1548.3795</v>
      </c>
      <c r="D19" s="65">
        <f>VLOOKUP($A19,'Return Data'!$B$7:$R$2843,9,0)</f>
        <v>1.1617999999999999</v>
      </c>
      <c r="E19" s="66">
        <f t="shared" si="0"/>
        <v>19</v>
      </c>
      <c r="F19" s="65">
        <f>VLOOKUP($A19,'Return Data'!$B$7:$R$2843,10,0)</f>
        <v>6.1288999999999998</v>
      </c>
      <c r="G19" s="66">
        <f t="shared" si="1"/>
        <v>17</v>
      </c>
      <c r="H19" s="65">
        <f>VLOOKUP($A19,'Return Data'!$B$7:$R$2843,11,0)</f>
        <v>3.5377000000000001</v>
      </c>
      <c r="I19" s="66">
        <f t="shared" si="2"/>
        <v>17</v>
      </c>
      <c r="J19" s="65">
        <f>VLOOKUP($A19,'Return Data'!$B$7:$R$2843,12,0)</f>
        <v>4.7321</v>
      </c>
      <c r="K19" s="66">
        <f t="shared" si="3"/>
        <v>17</v>
      </c>
      <c r="L19" s="65">
        <f>VLOOKUP($A19,'Return Data'!$B$7:$R$2843,13,0)</f>
        <v>5.3494000000000002</v>
      </c>
      <c r="M19" s="66">
        <f t="shared" si="4"/>
        <v>16</v>
      </c>
      <c r="N19" s="65">
        <f>VLOOKUP($A19,'Return Data'!$B$7:$R$2843,17,0)</f>
        <v>7.6551</v>
      </c>
      <c r="O19" s="66">
        <f t="shared" si="6"/>
        <v>7</v>
      </c>
      <c r="P19" s="65">
        <f>VLOOKUP($A19,'Return Data'!$B$7:$R$2843,14,0)</f>
        <v>2.9864999999999999</v>
      </c>
      <c r="Q19" s="66">
        <f t="shared" si="7"/>
        <v>12</v>
      </c>
      <c r="R19" s="65">
        <f>VLOOKUP($A19,'Return Data'!$B$7:$R$2843,16,0)</f>
        <v>6.6296999999999997</v>
      </c>
      <c r="S19" s="67">
        <f t="shared" si="5"/>
        <v>14</v>
      </c>
    </row>
    <row r="20" spans="1:19" x14ac:dyDescent="0.3">
      <c r="A20" s="82" t="s">
        <v>685</v>
      </c>
      <c r="B20" s="64">
        <f>VLOOKUP($A20,'Return Data'!$B$7:$R$2843,3,0)</f>
        <v>44372</v>
      </c>
      <c r="C20" s="65">
        <f>VLOOKUP($A20,'Return Data'!$B$7:$R$2843,4,0)</f>
        <v>25.756</v>
      </c>
      <c r="D20" s="65">
        <f>VLOOKUP($A20,'Return Data'!$B$7:$R$2843,9,0)</f>
        <v>6.9713000000000003</v>
      </c>
      <c r="E20" s="66">
        <f t="shared" si="0"/>
        <v>6</v>
      </c>
      <c r="F20" s="65">
        <f>VLOOKUP($A20,'Return Data'!$B$7:$R$2843,10,0)</f>
        <v>10.095000000000001</v>
      </c>
      <c r="G20" s="66">
        <f t="shared" si="1"/>
        <v>7</v>
      </c>
      <c r="H20" s="65">
        <f>VLOOKUP($A20,'Return Data'!$B$7:$R$2843,11,0)</f>
        <v>6.9836</v>
      </c>
      <c r="I20" s="66">
        <f t="shared" si="2"/>
        <v>10</v>
      </c>
      <c r="J20" s="65">
        <f>VLOOKUP($A20,'Return Data'!$B$7:$R$2843,12,0)</f>
        <v>7.5396000000000001</v>
      </c>
      <c r="K20" s="66">
        <f t="shared" si="3"/>
        <v>12</v>
      </c>
      <c r="L20" s="65">
        <f>VLOOKUP($A20,'Return Data'!$B$7:$R$2843,13,0)</f>
        <v>9.0191999999999997</v>
      </c>
      <c r="M20" s="66">
        <f t="shared" si="4"/>
        <v>12</v>
      </c>
      <c r="N20" s="65">
        <f>VLOOKUP($A20,'Return Data'!$B$7:$R$2843,17,0)</f>
        <v>8.3435000000000006</v>
      </c>
      <c r="O20" s="66">
        <f t="shared" si="6"/>
        <v>5</v>
      </c>
      <c r="P20" s="65">
        <f>VLOOKUP($A20,'Return Data'!$B$7:$R$2843,14,0)</f>
        <v>8.3882999999999992</v>
      </c>
      <c r="Q20" s="66">
        <f t="shared" si="7"/>
        <v>3</v>
      </c>
      <c r="R20" s="65">
        <f>VLOOKUP($A20,'Return Data'!$B$7:$R$2843,16,0)</f>
        <v>9.1340000000000003</v>
      </c>
      <c r="S20" s="67">
        <f t="shared" si="5"/>
        <v>4</v>
      </c>
    </row>
    <row r="21" spans="1:19" x14ac:dyDescent="0.3">
      <c r="A21" s="82" t="s">
        <v>687</v>
      </c>
      <c r="B21" s="64">
        <f>VLOOKUP($A21,'Return Data'!$B$7:$R$2843,3,0)</f>
        <v>44372</v>
      </c>
      <c r="C21" s="65">
        <f>VLOOKUP($A21,'Return Data'!$B$7:$R$2843,4,0)</f>
        <v>23.688300000000002</v>
      </c>
      <c r="D21" s="65">
        <f>VLOOKUP($A21,'Return Data'!$B$7:$R$2843,9,0)</f>
        <v>2.3506999999999998</v>
      </c>
      <c r="E21" s="66">
        <f t="shared" si="0"/>
        <v>16</v>
      </c>
      <c r="F21" s="65">
        <f>VLOOKUP($A21,'Return Data'!$B$7:$R$2843,10,0)</f>
        <v>5.798</v>
      </c>
      <c r="G21" s="66">
        <f t="shared" si="1"/>
        <v>18</v>
      </c>
      <c r="H21" s="65">
        <f>VLOOKUP($A21,'Return Data'!$B$7:$R$2843,11,0)</f>
        <v>4.5841000000000003</v>
      </c>
      <c r="I21" s="66">
        <f t="shared" si="2"/>
        <v>16</v>
      </c>
      <c r="J21" s="65">
        <f>VLOOKUP($A21,'Return Data'!$B$7:$R$2843,12,0)</f>
        <v>6.3434999999999997</v>
      </c>
      <c r="K21" s="66">
        <f t="shared" si="3"/>
        <v>15</v>
      </c>
      <c r="L21" s="65">
        <f>VLOOKUP($A21,'Return Data'!$B$7:$R$2843,13,0)</f>
        <v>10.3758</v>
      </c>
      <c r="M21" s="66">
        <f t="shared" si="4"/>
        <v>6</v>
      </c>
      <c r="N21" s="65">
        <f>VLOOKUP($A21,'Return Data'!$B$7:$R$2843,17,0)</f>
        <v>4.9496000000000002</v>
      </c>
      <c r="O21" s="66">
        <f t="shared" si="6"/>
        <v>12</v>
      </c>
      <c r="P21" s="65">
        <f>VLOOKUP($A21,'Return Data'!$B$7:$R$2843,14,0)</f>
        <v>4.9265999999999996</v>
      </c>
      <c r="Q21" s="66">
        <f t="shared" si="7"/>
        <v>10</v>
      </c>
      <c r="R21" s="65">
        <f>VLOOKUP($A21,'Return Data'!$B$7:$R$2843,16,0)</f>
        <v>7.4595000000000002</v>
      </c>
      <c r="S21" s="67">
        <f t="shared" si="5"/>
        <v>10</v>
      </c>
    </row>
    <row r="22" spans="1:19" x14ac:dyDescent="0.3">
      <c r="A22" s="82" t="s">
        <v>689</v>
      </c>
      <c r="B22" s="64">
        <f>VLOOKUP($A22,'Return Data'!$B$7:$R$2843,3,0)</f>
        <v>44372</v>
      </c>
      <c r="C22" s="65">
        <f>VLOOKUP($A22,'Return Data'!$B$7:$R$2843,4,0)</f>
        <v>26.7958</v>
      </c>
      <c r="D22" s="65">
        <f>VLOOKUP($A22,'Return Data'!$B$7:$R$2843,9,0)</f>
        <v>5.9353999999999996</v>
      </c>
      <c r="E22" s="66">
        <f t="shared" si="0"/>
        <v>7</v>
      </c>
      <c r="F22" s="65">
        <f>VLOOKUP($A22,'Return Data'!$B$7:$R$2843,10,0)</f>
        <v>8.1981999999999999</v>
      </c>
      <c r="G22" s="66">
        <f t="shared" si="1"/>
        <v>11</v>
      </c>
      <c r="H22" s="65">
        <f>VLOOKUP($A22,'Return Data'!$B$7:$R$2843,11,0)</f>
        <v>8.0256000000000007</v>
      </c>
      <c r="I22" s="66">
        <f t="shared" si="2"/>
        <v>7</v>
      </c>
      <c r="J22" s="65">
        <f>VLOOKUP($A22,'Return Data'!$B$7:$R$2843,12,0)</f>
        <v>9.6555</v>
      </c>
      <c r="K22" s="66">
        <f t="shared" si="3"/>
        <v>7</v>
      </c>
      <c r="L22" s="65">
        <f>VLOOKUP($A22,'Return Data'!$B$7:$R$2843,13,0)</f>
        <v>9.8134999999999994</v>
      </c>
      <c r="M22" s="66">
        <f t="shared" si="4"/>
        <v>8</v>
      </c>
      <c r="N22" s="65">
        <f>VLOOKUP($A22,'Return Data'!$B$7:$R$2843,17,0)</f>
        <v>-0.107</v>
      </c>
      <c r="O22" s="66">
        <f t="shared" si="6"/>
        <v>14</v>
      </c>
      <c r="P22" s="65">
        <f>VLOOKUP($A22,'Return Data'!$B$7:$R$2843,14,0)</f>
        <v>1.6631</v>
      </c>
      <c r="Q22" s="66">
        <f t="shared" si="7"/>
        <v>14</v>
      </c>
      <c r="R22" s="65">
        <f>VLOOKUP($A22,'Return Data'!$B$7:$R$2843,16,0)</f>
        <v>6.6624999999999996</v>
      </c>
      <c r="S22" s="67">
        <f t="shared" si="5"/>
        <v>13</v>
      </c>
    </row>
    <row r="23" spans="1:19" x14ac:dyDescent="0.3">
      <c r="A23" s="82" t="s">
        <v>691</v>
      </c>
      <c r="B23" s="64">
        <f>VLOOKUP($A23,'Return Data'!$B$7:$R$2843,3,0)</f>
        <v>44372</v>
      </c>
      <c r="C23" s="65">
        <f>VLOOKUP($A23,'Return Data'!$B$7:$R$2843,4,0)</f>
        <v>0.12709999999999999</v>
      </c>
      <c r="D23" s="65">
        <f>VLOOKUP($A23,'Return Data'!$B$7:$R$2843,9,0)</f>
        <v>11.2224</v>
      </c>
      <c r="E23" s="66">
        <f t="shared" si="0"/>
        <v>2</v>
      </c>
      <c r="F23" s="65">
        <f>VLOOKUP($A23,'Return Data'!$B$7:$R$2843,10,0)</f>
        <v>11.234500000000001</v>
      </c>
      <c r="G23" s="66">
        <f t="shared" si="1"/>
        <v>4</v>
      </c>
      <c r="H23" s="65">
        <f>VLOOKUP($A23,'Return Data'!$B$7:$R$2843,11,0)</f>
        <v>-40.913499999999999</v>
      </c>
      <c r="I23" s="66">
        <f t="shared" si="2"/>
        <v>20</v>
      </c>
      <c r="J23" s="65">
        <f>VLOOKUP($A23,'Return Data'!$B$7:$R$2843,12,0)</f>
        <v>-25.116700000000002</v>
      </c>
      <c r="K23" s="66">
        <f t="shared" si="3"/>
        <v>20</v>
      </c>
      <c r="L23" s="65">
        <f>VLOOKUP($A23,'Return Data'!$B$7:$R$2843,13,0)</f>
        <v>-20.463100000000001</v>
      </c>
      <c r="M23" s="66">
        <f t="shared" si="4"/>
        <v>19</v>
      </c>
      <c r="N23" s="65"/>
      <c r="O23" s="66"/>
      <c r="P23" s="65"/>
      <c r="Q23" s="66"/>
      <c r="R23" s="65">
        <f>VLOOKUP($A23,'Return Data'!$B$7:$R$2843,16,0)</f>
        <v>-13.514799999999999</v>
      </c>
      <c r="S23" s="67">
        <f t="shared" si="5"/>
        <v>18</v>
      </c>
    </row>
    <row r="24" spans="1:19" x14ac:dyDescent="0.3">
      <c r="A24" s="82" t="s">
        <v>694</v>
      </c>
      <c r="B24" s="64">
        <f>VLOOKUP($A24,'Return Data'!$B$7:$R$2843,3,0)</f>
        <v>44372</v>
      </c>
      <c r="C24" s="65">
        <f>VLOOKUP($A24,'Return Data'!$B$7:$R$2843,4,0)</f>
        <v>15.9619</v>
      </c>
      <c r="D24" s="65">
        <f>VLOOKUP($A24,'Return Data'!$B$7:$R$2843,9,0)</f>
        <v>3.0766</v>
      </c>
      <c r="E24" s="66">
        <f t="shared" si="0"/>
        <v>14</v>
      </c>
      <c r="F24" s="65">
        <f>VLOOKUP($A24,'Return Data'!$B$7:$R$2843,10,0)</f>
        <v>6.7801</v>
      </c>
      <c r="G24" s="66">
        <f t="shared" si="1"/>
        <v>16</v>
      </c>
      <c r="H24" s="65">
        <f>VLOOKUP($A24,'Return Data'!$B$7:$R$2843,11,0)</f>
        <v>9.4479000000000006</v>
      </c>
      <c r="I24" s="66">
        <f t="shared" si="2"/>
        <v>4</v>
      </c>
      <c r="J24" s="65">
        <f>VLOOKUP($A24,'Return Data'!$B$7:$R$2843,12,0)</f>
        <v>11.3263</v>
      </c>
      <c r="K24" s="66">
        <f t="shared" si="3"/>
        <v>4</v>
      </c>
      <c r="L24" s="65">
        <f>VLOOKUP($A24,'Return Data'!$B$7:$R$2843,13,0)</f>
        <v>9.6292000000000009</v>
      </c>
      <c r="M24" s="66">
        <f t="shared" si="4"/>
        <v>9</v>
      </c>
      <c r="N24" s="65">
        <f>VLOOKUP($A24,'Return Data'!$B$7:$R$2843,17,0)</f>
        <v>4.3672000000000004</v>
      </c>
      <c r="O24" s="66">
        <f>RANK(N24,N$8:N$27,0)</f>
        <v>13</v>
      </c>
      <c r="P24" s="65">
        <f>VLOOKUP($A24,'Return Data'!$B$7:$R$2843,14,0)</f>
        <v>3.6818</v>
      </c>
      <c r="Q24" s="66">
        <f>RANK(P24,P$8:P$27,0)</f>
        <v>11</v>
      </c>
      <c r="R24" s="65">
        <f>VLOOKUP($A24,'Return Data'!$B$7:$R$2843,16,0)</f>
        <v>7.1816000000000004</v>
      </c>
      <c r="S24" s="67">
        <f t="shared" si="5"/>
        <v>11</v>
      </c>
    </row>
    <row r="25" spans="1:19" x14ac:dyDescent="0.3">
      <c r="A25" s="82" t="s">
        <v>700</v>
      </c>
      <c r="B25" s="64">
        <f>VLOOKUP($A25,'Return Data'!$B$7:$R$2843,3,0)</f>
        <v>44372</v>
      </c>
      <c r="C25" s="65">
        <f>VLOOKUP($A25,'Return Data'!$B$7:$R$2843,4,0)</f>
        <v>36.674500000000002</v>
      </c>
      <c r="D25" s="65">
        <f>VLOOKUP($A25,'Return Data'!$B$7:$R$2843,9,0)</f>
        <v>4.6089000000000002</v>
      </c>
      <c r="E25" s="66">
        <f t="shared" si="0"/>
        <v>10</v>
      </c>
      <c r="F25" s="65">
        <f>VLOOKUP($A25,'Return Data'!$B$7:$R$2843,10,0)</f>
        <v>8.2230000000000008</v>
      </c>
      <c r="G25" s="66">
        <f t="shared" si="1"/>
        <v>10</v>
      </c>
      <c r="H25" s="65">
        <f>VLOOKUP($A25,'Return Data'!$B$7:$R$2843,11,0)</f>
        <v>5.4485000000000001</v>
      </c>
      <c r="I25" s="66">
        <f t="shared" si="2"/>
        <v>12</v>
      </c>
      <c r="J25" s="65">
        <f>VLOOKUP($A25,'Return Data'!$B$7:$R$2843,12,0)</f>
        <v>7.8219000000000003</v>
      </c>
      <c r="K25" s="66">
        <f t="shared" si="3"/>
        <v>11</v>
      </c>
      <c r="L25" s="65">
        <f>VLOOKUP($A25,'Return Data'!$B$7:$R$2843,13,0)</f>
        <v>8.5320999999999998</v>
      </c>
      <c r="M25" s="66">
        <f t="shared" si="4"/>
        <v>13</v>
      </c>
      <c r="N25" s="65">
        <f>VLOOKUP($A25,'Return Data'!$B$7:$R$2843,17,0)</f>
        <v>8.4276999999999997</v>
      </c>
      <c r="O25" s="66">
        <f>RANK(N25,N$8:N$27,0)</f>
        <v>4</v>
      </c>
      <c r="P25" s="65">
        <f>VLOOKUP($A25,'Return Data'!$B$7:$R$2843,14,0)</f>
        <v>8.2104999999999997</v>
      </c>
      <c r="Q25" s="66">
        <f>RANK(P25,P$8:P$27,0)</f>
        <v>4</v>
      </c>
      <c r="R25" s="65">
        <f>VLOOKUP($A25,'Return Data'!$B$7:$R$2843,16,0)</f>
        <v>9.1811000000000007</v>
      </c>
      <c r="S25" s="67">
        <f t="shared" si="5"/>
        <v>3</v>
      </c>
    </row>
    <row r="26" spans="1:19" x14ac:dyDescent="0.3">
      <c r="A26" s="82" t="s">
        <v>708</v>
      </c>
      <c r="B26" s="64">
        <f>VLOOKUP($A26,'Return Data'!$B$7:$R$2843,3,0)</f>
        <v>44372</v>
      </c>
      <c r="C26" s="65">
        <f>VLOOKUP($A26,'Return Data'!$B$7:$R$2843,4,0)</f>
        <v>0.63980000000000004</v>
      </c>
      <c r="D26" s="65">
        <f>VLOOKUP($A26,'Return Data'!$B$7:$R$2843,9,0)</f>
        <v>10.9588</v>
      </c>
      <c r="E26" s="66">
        <f t="shared" si="0"/>
        <v>4</v>
      </c>
      <c r="F26" s="65">
        <f>VLOOKUP($A26,'Return Data'!$B$7:$R$2843,10,0)</f>
        <v>11.288</v>
      </c>
      <c r="G26" s="66">
        <f t="shared" si="1"/>
        <v>3</v>
      </c>
      <c r="H26" s="65">
        <f>VLOOKUP($A26,'Return Data'!$B$7:$R$2843,11,0)</f>
        <v>-39.800899999999999</v>
      </c>
      <c r="I26" s="66">
        <f t="shared" si="2"/>
        <v>19</v>
      </c>
      <c r="J26" s="65">
        <f>VLOOKUP($A26,'Return Data'!$B$7:$R$2843,12,0)</f>
        <v>-24.4239</v>
      </c>
      <c r="K26" s="66">
        <f t="shared" si="3"/>
        <v>19</v>
      </c>
      <c r="L26" s="65">
        <f>VLOOKUP($A26,'Return Data'!$B$7:$R$2843,13,0)</f>
        <v>-53.898299999999999</v>
      </c>
      <c r="M26" s="66">
        <f t="shared" si="4"/>
        <v>20</v>
      </c>
      <c r="N26" s="65"/>
      <c r="O26" s="66"/>
      <c r="P26" s="65"/>
      <c r="Q26" s="66"/>
      <c r="R26" s="65">
        <f>VLOOKUP($A26,'Return Data'!$B$7:$R$2843,16,0)</f>
        <v>-47.172199999999997</v>
      </c>
      <c r="S26" s="67">
        <f t="shared" si="5"/>
        <v>20</v>
      </c>
    </row>
    <row r="27" spans="1:19" x14ac:dyDescent="0.3">
      <c r="A27" s="82" t="s">
        <v>710</v>
      </c>
      <c r="B27" s="64">
        <f>VLOOKUP($A27,'Return Data'!$B$7:$R$2843,3,0)</f>
        <v>44372</v>
      </c>
      <c r="C27" s="65">
        <f>VLOOKUP($A27,'Return Data'!$B$7:$R$2843,4,0)</f>
        <v>12.6595</v>
      </c>
      <c r="D27" s="65">
        <f>VLOOKUP($A27,'Return Data'!$B$7:$R$2843,9,0)</f>
        <v>4.3407999999999998</v>
      </c>
      <c r="E27" s="66">
        <f t="shared" si="0"/>
        <v>11</v>
      </c>
      <c r="F27" s="65">
        <f>VLOOKUP($A27,'Return Data'!$B$7:$R$2843,10,0)</f>
        <v>6.8803000000000001</v>
      </c>
      <c r="G27" s="66">
        <f t="shared" si="1"/>
        <v>15</v>
      </c>
      <c r="H27" s="65">
        <f>VLOOKUP($A27,'Return Data'!$B$7:$R$2843,11,0)</f>
        <v>5.2370999999999999</v>
      </c>
      <c r="I27" s="66">
        <f t="shared" si="2"/>
        <v>13</v>
      </c>
      <c r="J27" s="65">
        <f>VLOOKUP($A27,'Return Data'!$B$7:$R$2843,12,0)</f>
        <v>6.7183999999999999</v>
      </c>
      <c r="K27" s="66">
        <f t="shared" si="3"/>
        <v>14</v>
      </c>
      <c r="L27" s="65">
        <f>VLOOKUP($A27,'Return Data'!$B$7:$R$2843,13,0)</f>
        <v>-3.1577999999999999</v>
      </c>
      <c r="M27" s="66">
        <f t="shared" si="4"/>
        <v>18</v>
      </c>
      <c r="N27" s="65">
        <f>VLOOKUP($A27,'Return Data'!$B$7:$R$2843,17,0)</f>
        <v>-15.170400000000001</v>
      </c>
      <c r="O27" s="66">
        <f>RANK(N27,N$8:N$27,0)</f>
        <v>16</v>
      </c>
      <c r="P27" s="65">
        <f>VLOOKUP($A27,'Return Data'!$B$7:$R$2843,14,0)</f>
        <v>-9.3676999999999992</v>
      </c>
      <c r="Q27" s="66">
        <f>RANK(P27,P$8:P$27,0)</f>
        <v>16</v>
      </c>
      <c r="R27" s="65">
        <f>VLOOKUP($A27,'Return Data'!$B$7:$R$2843,16,0)</f>
        <v>2.6705999999999999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5.3040399999999996</v>
      </c>
      <c r="E29" s="88"/>
      <c r="F29" s="89">
        <f>AVERAGE(F8:F27)</f>
        <v>8.8991250000000015</v>
      </c>
      <c r="G29" s="88"/>
      <c r="H29" s="89">
        <f>AVERAGE(H8:H27)</f>
        <v>2.7955200000000007</v>
      </c>
      <c r="I29" s="88"/>
      <c r="J29" s="89">
        <f>AVERAGE(J8:J27)</f>
        <v>5.483905</v>
      </c>
      <c r="K29" s="88"/>
      <c r="L29" s="89">
        <f>AVERAGE(L8:L27)</f>
        <v>4.4094950000000015</v>
      </c>
      <c r="M29" s="88"/>
      <c r="N29" s="89">
        <f>AVERAGE(N8:N27)</f>
        <v>2.645570588235294</v>
      </c>
      <c r="O29" s="88"/>
      <c r="P29" s="89">
        <f>AVERAGE(P8:P27)</f>
        <v>2.6576000000000004</v>
      </c>
      <c r="Q29" s="88"/>
      <c r="R29" s="89">
        <f>AVERAGE(R8:R27)</f>
        <v>1.6462649999999996</v>
      </c>
      <c r="S29" s="90"/>
    </row>
    <row r="30" spans="1:19" x14ac:dyDescent="0.3">
      <c r="A30" s="87" t="s">
        <v>28</v>
      </c>
      <c r="B30" s="88"/>
      <c r="C30" s="88"/>
      <c r="D30" s="89">
        <f>MIN(D8:D27)</f>
        <v>0</v>
      </c>
      <c r="E30" s="88"/>
      <c r="F30" s="89">
        <f>MIN(F8:F27)</f>
        <v>0</v>
      </c>
      <c r="G30" s="88"/>
      <c r="H30" s="89">
        <f>MIN(H8:H27)</f>
        <v>-40.913499999999999</v>
      </c>
      <c r="I30" s="88"/>
      <c r="J30" s="89">
        <f>MIN(J8:J27)</f>
        <v>-25.116700000000002</v>
      </c>
      <c r="K30" s="88"/>
      <c r="L30" s="89">
        <f>MIN(L8:L27)</f>
        <v>-53.898299999999999</v>
      </c>
      <c r="M30" s="88"/>
      <c r="N30" s="89">
        <f>MIN(N8:N27)</f>
        <v>-34.17</v>
      </c>
      <c r="O30" s="88"/>
      <c r="P30" s="89">
        <f>MIN(P8:P27)</f>
        <v>-31.850300000000001</v>
      </c>
      <c r="Q30" s="88"/>
      <c r="R30" s="89">
        <f>MIN(R8:R27)</f>
        <v>-47.172199999999997</v>
      </c>
      <c r="S30" s="90"/>
    </row>
    <row r="31" spans="1:19" ht="15" thickBot="1" x14ac:dyDescent="0.35">
      <c r="A31" s="91" t="s">
        <v>29</v>
      </c>
      <c r="B31" s="92"/>
      <c r="C31" s="92"/>
      <c r="D31" s="93">
        <f>MAX(D8:D27)</f>
        <v>11.4877</v>
      </c>
      <c r="E31" s="92"/>
      <c r="F31" s="93">
        <f>MAX(F8:F27)</f>
        <v>23.585100000000001</v>
      </c>
      <c r="G31" s="92"/>
      <c r="H31" s="93">
        <f>MAX(H8:H27)</f>
        <v>15.6785</v>
      </c>
      <c r="I31" s="92"/>
      <c r="J31" s="93">
        <f>MAX(J8:J27)</f>
        <v>19.158799999999999</v>
      </c>
      <c r="K31" s="92"/>
      <c r="L31" s="93">
        <f>MAX(L8:L27)</f>
        <v>16.019500000000001</v>
      </c>
      <c r="M31" s="92"/>
      <c r="N31" s="93">
        <f>MAX(N8:N27)</f>
        <v>10.198</v>
      </c>
      <c r="O31" s="92"/>
      <c r="P31" s="93">
        <f>MAX(P8:P27)</f>
        <v>9.5634999999999994</v>
      </c>
      <c r="Q31" s="92"/>
      <c r="R31" s="93">
        <f>MAX(R8:R27)</f>
        <v>9.7736999999999998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44372</v>
      </c>
      <c r="C8" s="65">
        <f>VLOOKUP($A8,'Return Data'!$B$7:$R$2843,4,0)</f>
        <v>15.605399999999999</v>
      </c>
      <c r="D8" s="65">
        <f>VLOOKUP($A8,'Return Data'!$B$7:$R$2843,9,0)</f>
        <v>6.2652999999999999</v>
      </c>
      <c r="E8" s="66">
        <f t="shared" ref="E8:E27" si="0">RANK(D8,D$8:D$27,0)</f>
        <v>5</v>
      </c>
      <c r="F8" s="65">
        <f>VLOOKUP($A8,'Return Data'!$B$7:$R$2843,10,0)</f>
        <v>7.7367999999999997</v>
      </c>
      <c r="G8" s="66">
        <f t="shared" ref="G8:G27" si="1">RANK(F8,F$8:F$27,0)</f>
        <v>8</v>
      </c>
      <c r="H8" s="65">
        <f>VLOOKUP($A8,'Return Data'!$B$7:$R$2843,11,0)</f>
        <v>7.4389000000000003</v>
      </c>
      <c r="I8" s="66">
        <f t="shared" ref="I8:I27" si="2">RANK(H8,H$8:H$27,0)</f>
        <v>6</v>
      </c>
      <c r="J8" s="65">
        <f>VLOOKUP($A8,'Return Data'!$B$7:$R$2843,12,0)</f>
        <v>9.0867000000000004</v>
      </c>
      <c r="K8" s="66">
        <f t="shared" ref="K8:K27" si="3">RANK(J8,J$8:J$27,0)</f>
        <v>6</v>
      </c>
      <c r="L8" s="65">
        <f>VLOOKUP($A8,'Return Data'!$B$7:$R$2843,13,0)</f>
        <v>10.9071</v>
      </c>
      <c r="M8" s="66">
        <f t="shared" ref="M8:M27" si="4">RANK(L8,L$8:L$27,0)</f>
        <v>5</v>
      </c>
      <c r="N8" s="65">
        <f>VLOOKUP($A8,'Return Data'!$B$7:$R$2843,17,0)</f>
        <v>6.3464</v>
      </c>
      <c r="O8" s="66">
        <f>RANK(N8,N$8:N$27,0)</f>
        <v>8</v>
      </c>
      <c r="P8" s="65">
        <f>VLOOKUP($A8,'Return Data'!$B$7:$R$2843,14,0)</f>
        <v>6.1665000000000001</v>
      </c>
      <c r="Q8" s="66">
        <f>RANK(P8,P$8:P$27,0)</f>
        <v>7</v>
      </c>
      <c r="R8" s="65">
        <f>VLOOKUP($A8,'Return Data'!$B$7:$R$2843,16,0)</f>
        <v>7.4362000000000004</v>
      </c>
      <c r="S8" s="67">
        <f t="shared" ref="S8:S27" si="5">RANK(R8,R$8:R$27,0)</f>
        <v>7</v>
      </c>
    </row>
    <row r="9" spans="1:19" x14ac:dyDescent="0.3">
      <c r="A9" s="82" t="s">
        <v>655</v>
      </c>
      <c r="B9" s="64">
        <f>VLOOKUP($A9,'Return Data'!$B$7:$R$2843,3,0)</f>
        <v>44372</v>
      </c>
      <c r="C9" s="65">
        <f>VLOOKUP($A9,'Return Data'!$B$7:$R$2843,4,0)</f>
        <v>0.39800000000000002</v>
      </c>
      <c r="D9" s="65">
        <f>VLOOKUP($A9,'Return Data'!$B$7:$R$2843,9,0)</f>
        <v>0</v>
      </c>
      <c r="E9" s="66">
        <f t="shared" si="0"/>
        <v>19</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-15.8626</v>
      </c>
      <c r="S9" s="67">
        <f t="shared" si="5"/>
        <v>19</v>
      </c>
    </row>
    <row r="10" spans="1:19" x14ac:dyDescent="0.3">
      <c r="A10" s="82" t="s">
        <v>657</v>
      </c>
      <c r="B10" s="64">
        <f>VLOOKUP($A10,'Return Data'!$B$7:$R$2843,3,0)</f>
        <v>44372</v>
      </c>
      <c r="C10" s="65">
        <f>VLOOKUP($A10,'Return Data'!$B$7:$R$2843,4,0)</f>
        <v>16.564</v>
      </c>
      <c r="D10" s="65">
        <f>VLOOKUP($A10,'Return Data'!$B$7:$R$2843,9,0)</f>
        <v>2.9216000000000002</v>
      </c>
      <c r="E10" s="66">
        <f t="shared" si="0"/>
        <v>12</v>
      </c>
      <c r="F10" s="65">
        <f>VLOOKUP($A10,'Return Data'!$B$7:$R$2843,10,0)</f>
        <v>7.6538000000000004</v>
      </c>
      <c r="G10" s="66">
        <f t="shared" si="1"/>
        <v>9</v>
      </c>
      <c r="H10" s="65">
        <f>VLOOKUP($A10,'Return Data'!$B$7:$R$2843,11,0)</f>
        <v>6.6147</v>
      </c>
      <c r="I10" s="66">
        <f t="shared" si="2"/>
        <v>9</v>
      </c>
      <c r="J10" s="65">
        <f>VLOOKUP($A10,'Return Data'!$B$7:$R$2843,12,0)</f>
        <v>7.6529999999999996</v>
      </c>
      <c r="K10" s="66">
        <f t="shared" si="3"/>
        <v>10</v>
      </c>
      <c r="L10" s="65">
        <f>VLOOKUP($A10,'Return Data'!$B$7:$R$2843,13,0)</f>
        <v>8.2515000000000001</v>
      </c>
      <c r="M10" s="66">
        <f t="shared" si="4"/>
        <v>11</v>
      </c>
      <c r="N10" s="65">
        <f>VLOOKUP($A10,'Return Data'!$B$7:$R$2843,17,0)</f>
        <v>7.9372999999999996</v>
      </c>
      <c r="O10" s="66">
        <f t="shared" ref="O10:O22" si="6">RANK(N10,N$8:N$27,0)</f>
        <v>3</v>
      </c>
      <c r="P10" s="65">
        <f>VLOOKUP($A10,'Return Data'!$B$7:$R$2843,14,0)</f>
        <v>6.5174000000000003</v>
      </c>
      <c r="Q10" s="66">
        <f t="shared" ref="Q10:Q22" si="7">RANK(P10,P$8:P$27,0)</f>
        <v>6</v>
      </c>
      <c r="R10" s="65">
        <f>VLOOKUP($A10,'Return Data'!$B$7:$R$2843,16,0)</f>
        <v>7.5304000000000002</v>
      </c>
      <c r="S10" s="67">
        <f t="shared" si="5"/>
        <v>6</v>
      </c>
    </row>
    <row r="11" spans="1:19" x14ac:dyDescent="0.3">
      <c r="A11" s="82" t="s">
        <v>658</v>
      </c>
      <c r="B11" s="64">
        <f>VLOOKUP($A11,'Return Data'!$B$7:$R$2843,3,0)</f>
        <v>44372</v>
      </c>
      <c r="C11" s="65">
        <f>VLOOKUP($A11,'Return Data'!$B$7:$R$2843,4,0)</f>
        <v>15.7227</v>
      </c>
      <c r="D11" s="65">
        <f>VLOOKUP($A11,'Return Data'!$B$7:$R$2843,9,0)</f>
        <v>2.0404</v>
      </c>
      <c r="E11" s="66">
        <f t="shared" si="0"/>
        <v>14</v>
      </c>
      <c r="F11" s="65">
        <f>VLOOKUP($A11,'Return Data'!$B$7:$R$2843,10,0)</f>
        <v>6.4702000000000002</v>
      </c>
      <c r="G11" s="66">
        <f t="shared" si="1"/>
        <v>14</v>
      </c>
      <c r="H11" s="65">
        <f>VLOOKUP($A11,'Return Data'!$B$7:$R$2843,11,0)</f>
        <v>14.9278</v>
      </c>
      <c r="I11" s="66">
        <f t="shared" si="2"/>
        <v>1</v>
      </c>
      <c r="J11" s="65">
        <f>VLOOKUP($A11,'Return Data'!$B$7:$R$2843,12,0)</f>
        <v>13.885899999999999</v>
      </c>
      <c r="K11" s="66">
        <f t="shared" si="3"/>
        <v>2</v>
      </c>
      <c r="L11" s="65">
        <f>VLOOKUP($A11,'Return Data'!$B$7:$R$2843,13,0)</f>
        <v>15.1998</v>
      </c>
      <c r="M11" s="66">
        <f t="shared" si="4"/>
        <v>1</v>
      </c>
      <c r="N11" s="65">
        <f>VLOOKUP($A11,'Return Data'!$B$7:$R$2843,17,0)</f>
        <v>5.5964999999999998</v>
      </c>
      <c r="O11" s="66">
        <f t="shared" si="6"/>
        <v>9</v>
      </c>
      <c r="P11" s="65">
        <f>VLOOKUP($A11,'Return Data'!$B$7:$R$2843,14,0)</f>
        <v>5.0617000000000001</v>
      </c>
      <c r="Q11" s="66">
        <f t="shared" si="7"/>
        <v>9</v>
      </c>
      <c r="R11" s="65">
        <f>VLOOKUP($A11,'Return Data'!$B$7:$R$2843,16,0)</f>
        <v>7.2975000000000003</v>
      </c>
      <c r="S11" s="67">
        <f t="shared" si="5"/>
        <v>8</v>
      </c>
    </row>
    <row r="12" spans="1:19" x14ac:dyDescent="0.3">
      <c r="A12" s="82" t="s">
        <v>663</v>
      </c>
      <c r="B12" s="64">
        <f>VLOOKUP($A12,'Return Data'!$B$7:$R$2843,3,0)</f>
        <v>44372</v>
      </c>
      <c r="C12" s="65">
        <f>VLOOKUP($A12,'Return Data'!$B$7:$R$2843,4,0)</f>
        <v>4.2438000000000002</v>
      </c>
      <c r="D12" s="65">
        <f>VLOOKUP($A12,'Return Data'!$B$7:$R$2843,9,0)</f>
        <v>11.2034</v>
      </c>
      <c r="E12" s="66">
        <f t="shared" si="0"/>
        <v>1</v>
      </c>
      <c r="F12" s="65">
        <f>VLOOKUP($A12,'Return Data'!$B$7:$R$2843,10,0)</f>
        <v>23.288699999999999</v>
      </c>
      <c r="G12" s="66">
        <f t="shared" si="1"/>
        <v>1</v>
      </c>
      <c r="H12" s="65">
        <f>VLOOKUP($A12,'Return Data'!$B$7:$R$2843,11,0)</f>
        <v>14.2942</v>
      </c>
      <c r="I12" s="66">
        <f t="shared" si="2"/>
        <v>3</v>
      </c>
      <c r="J12" s="65">
        <f>VLOOKUP($A12,'Return Data'!$B$7:$R$2843,12,0)</f>
        <v>11.577500000000001</v>
      </c>
      <c r="K12" s="66">
        <f t="shared" si="3"/>
        <v>3</v>
      </c>
      <c r="L12" s="65">
        <f>VLOOKUP($A12,'Return Data'!$B$7:$R$2843,13,0)</f>
        <v>14.2004</v>
      </c>
      <c r="M12" s="66">
        <f t="shared" si="4"/>
        <v>3</v>
      </c>
      <c r="N12" s="65">
        <f>VLOOKUP($A12,'Return Data'!$B$7:$R$2843,17,0)</f>
        <v>-34.350200000000001</v>
      </c>
      <c r="O12" s="66">
        <f t="shared" si="6"/>
        <v>17</v>
      </c>
      <c r="P12" s="65">
        <f>VLOOKUP($A12,'Return Data'!$B$7:$R$2843,14,0)</f>
        <v>-32.028799999999997</v>
      </c>
      <c r="Q12" s="66">
        <f t="shared" si="7"/>
        <v>17</v>
      </c>
      <c r="R12" s="65">
        <f>VLOOKUP($A12,'Return Data'!$B$7:$R$2843,16,0)</f>
        <v>-12.6663</v>
      </c>
      <c r="S12" s="67">
        <f t="shared" si="5"/>
        <v>17</v>
      </c>
    </row>
    <row r="13" spans="1:19" x14ac:dyDescent="0.3">
      <c r="A13" s="82" t="s">
        <v>665</v>
      </c>
      <c r="B13" s="64">
        <f>VLOOKUP($A13,'Return Data'!$B$7:$R$2843,3,0)</f>
        <v>44372</v>
      </c>
      <c r="C13" s="65">
        <f>VLOOKUP($A13,'Return Data'!$B$7:$R$2843,4,0)</f>
        <v>30.571000000000002</v>
      </c>
      <c r="D13" s="65">
        <f>VLOOKUP($A13,'Return Data'!$B$7:$R$2843,9,0)</f>
        <v>2.8220999999999998</v>
      </c>
      <c r="E13" s="66">
        <f t="shared" si="0"/>
        <v>13</v>
      </c>
      <c r="F13" s="65">
        <f>VLOOKUP($A13,'Return Data'!$B$7:$R$2843,10,0)</f>
        <v>4.4408000000000003</v>
      </c>
      <c r="G13" s="66">
        <f t="shared" si="1"/>
        <v>19</v>
      </c>
      <c r="H13" s="65">
        <f>VLOOKUP($A13,'Return Data'!$B$7:$R$2843,11,0)</f>
        <v>4.1117999999999997</v>
      </c>
      <c r="I13" s="66">
        <f t="shared" si="2"/>
        <v>14</v>
      </c>
      <c r="J13" s="65">
        <f>VLOOKUP($A13,'Return Data'!$B$7:$R$2843,12,0)</f>
        <v>4.2903000000000002</v>
      </c>
      <c r="K13" s="66">
        <f t="shared" si="3"/>
        <v>16</v>
      </c>
      <c r="L13" s="65">
        <f>VLOOKUP($A13,'Return Data'!$B$7:$R$2843,13,0)</f>
        <v>6.1787999999999998</v>
      </c>
      <c r="M13" s="66">
        <f t="shared" si="4"/>
        <v>14</v>
      </c>
      <c r="N13" s="65">
        <f>VLOOKUP($A13,'Return Data'!$B$7:$R$2843,17,0)</f>
        <v>4.6364999999999998</v>
      </c>
      <c r="O13" s="66">
        <f t="shared" si="6"/>
        <v>10</v>
      </c>
      <c r="P13" s="65">
        <f>VLOOKUP($A13,'Return Data'!$B$7:$R$2843,14,0)</f>
        <v>2.1177999999999999</v>
      </c>
      <c r="Q13" s="66">
        <f t="shared" si="7"/>
        <v>12</v>
      </c>
      <c r="R13" s="65">
        <f>VLOOKUP($A13,'Return Data'!$B$7:$R$2843,16,0)</f>
        <v>6.3570000000000002</v>
      </c>
      <c r="S13" s="67">
        <f t="shared" si="5"/>
        <v>11</v>
      </c>
    </row>
    <row r="14" spans="1:19" x14ac:dyDescent="0.3">
      <c r="A14" s="82" t="s">
        <v>666</v>
      </c>
      <c r="B14" s="64">
        <f>VLOOKUP($A14,'Return Data'!$B$7:$R$2843,3,0)</f>
        <v>44372</v>
      </c>
      <c r="C14" s="65">
        <f>VLOOKUP($A14,'Return Data'!$B$7:$R$2843,4,0)</f>
        <v>21.327999999999999</v>
      </c>
      <c r="D14" s="65">
        <f>VLOOKUP($A14,'Return Data'!$B$7:$R$2843,9,0)</f>
        <v>5.9143999999999997</v>
      </c>
      <c r="E14" s="66">
        <f t="shared" si="0"/>
        <v>7</v>
      </c>
      <c r="F14" s="65">
        <f>VLOOKUP($A14,'Return Data'!$B$7:$R$2843,10,0)</f>
        <v>12.919</v>
      </c>
      <c r="G14" s="66">
        <f t="shared" si="1"/>
        <v>2</v>
      </c>
      <c r="H14" s="65">
        <f>VLOOKUP($A14,'Return Data'!$B$7:$R$2843,11,0)</f>
        <v>14.7517</v>
      </c>
      <c r="I14" s="66">
        <f t="shared" si="2"/>
        <v>2</v>
      </c>
      <c r="J14" s="65">
        <f>VLOOKUP($A14,'Return Data'!$B$7:$R$2843,12,0)</f>
        <v>18.738900000000001</v>
      </c>
      <c r="K14" s="66">
        <f t="shared" si="3"/>
        <v>1</v>
      </c>
      <c r="L14" s="65">
        <f>VLOOKUP($A14,'Return Data'!$B$7:$R$2843,13,0)</f>
        <v>14.911899999999999</v>
      </c>
      <c r="M14" s="66">
        <f t="shared" si="4"/>
        <v>2</v>
      </c>
      <c r="N14" s="65">
        <f>VLOOKUP($A14,'Return Data'!$B$7:$R$2843,17,0)</f>
        <v>4.4146999999999998</v>
      </c>
      <c r="O14" s="66">
        <f t="shared" si="6"/>
        <v>11</v>
      </c>
      <c r="P14" s="65">
        <f>VLOOKUP($A14,'Return Data'!$B$7:$R$2843,14,0)</f>
        <v>5.4322999999999997</v>
      </c>
      <c r="Q14" s="66">
        <f t="shared" si="7"/>
        <v>8</v>
      </c>
      <c r="R14" s="65">
        <f>VLOOKUP($A14,'Return Data'!$B$7:$R$2843,16,0)</f>
        <v>8.2486999999999995</v>
      </c>
      <c r="S14" s="67">
        <f t="shared" si="5"/>
        <v>3</v>
      </c>
    </row>
    <row r="15" spans="1:19" x14ac:dyDescent="0.3">
      <c r="A15" s="82" t="s">
        <v>674</v>
      </c>
      <c r="B15" s="64">
        <f>VLOOKUP($A15,'Return Data'!$B$7:$R$2843,3,0)</f>
        <v>44372</v>
      </c>
      <c r="C15" s="65">
        <f>VLOOKUP($A15,'Return Data'!$B$7:$R$2843,4,0)</f>
        <v>18.661799999999999</v>
      </c>
      <c r="D15" s="65">
        <f>VLOOKUP($A15,'Return Data'!$B$7:$R$2843,9,0)</f>
        <v>5.2346000000000004</v>
      </c>
      <c r="E15" s="66">
        <f t="shared" si="0"/>
        <v>9</v>
      </c>
      <c r="F15" s="65">
        <f>VLOOKUP($A15,'Return Data'!$B$7:$R$2843,10,0)</f>
        <v>10.4359</v>
      </c>
      <c r="G15" s="66">
        <f t="shared" si="1"/>
        <v>5</v>
      </c>
      <c r="H15" s="65">
        <f>VLOOKUP($A15,'Return Data'!$B$7:$R$2843,11,0)</f>
        <v>7.8411</v>
      </c>
      <c r="I15" s="66">
        <f t="shared" si="2"/>
        <v>5</v>
      </c>
      <c r="J15" s="65">
        <f>VLOOKUP($A15,'Return Data'!$B$7:$R$2843,12,0)</f>
        <v>10.446899999999999</v>
      </c>
      <c r="K15" s="66">
        <f t="shared" si="3"/>
        <v>4</v>
      </c>
      <c r="L15" s="65">
        <f>VLOOKUP($A15,'Return Data'!$B$7:$R$2843,13,0)</f>
        <v>11.1357</v>
      </c>
      <c r="M15" s="66">
        <f t="shared" si="4"/>
        <v>4</v>
      </c>
      <c r="N15" s="65">
        <f>VLOOKUP($A15,'Return Data'!$B$7:$R$2843,17,0)</f>
        <v>9.6905000000000001</v>
      </c>
      <c r="O15" s="66">
        <f t="shared" si="6"/>
        <v>1</v>
      </c>
      <c r="P15" s="65">
        <f>VLOOKUP($A15,'Return Data'!$B$7:$R$2843,14,0)</f>
        <v>9.0172000000000008</v>
      </c>
      <c r="Q15" s="66">
        <f t="shared" si="7"/>
        <v>1</v>
      </c>
      <c r="R15" s="65">
        <f>VLOOKUP($A15,'Return Data'!$B$7:$R$2843,16,0)</f>
        <v>8.9768000000000008</v>
      </c>
      <c r="S15" s="67">
        <f t="shared" si="5"/>
        <v>1</v>
      </c>
    </row>
    <row r="16" spans="1:19" x14ac:dyDescent="0.3">
      <c r="A16" s="82" t="s">
        <v>676</v>
      </c>
      <c r="B16" s="64">
        <f>VLOOKUP($A16,'Return Data'!$B$7:$R$2843,3,0)</f>
        <v>44372</v>
      </c>
      <c r="C16" s="65">
        <f>VLOOKUP($A16,'Return Data'!$B$7:$R$2843,4,0)</f>
        <v>24.1341</v>
      </c>
      <c r="D16" s="65">
        <f>VLOOKUP($A16,'Return Data'!$B$7:$R$2843,9,0)</f>
        <v>10.479100000000001</v>
      </c>
      <c r="E16" s="66">
        <f t="shared" si="0"/>
        <v>4</v>
      </c>
      <c r="F16" s="65">
        <f>VLOOKUP($A16,'Return Data'!$B$7:$R$2843,10,0)</f>
        <v>10.0457</v>
      </c>
      <c r="G16" s="66">
        <f t="shared" si="1"/>
        <v>6</v>
      </c>
      <c r="H16" s="65">
        <f>VLOOKUP($A16,'Return Data'!$B$7:$R$2843,11,0)</f>
        <v>6.9249000000000001</v>
      </c>
      <c r="I16" s="66">
        <f t="shared" si="2"/>
        <v>8</v>
      </c>
      <c r="J16" s="65">
        <f>VLOOKUP($A16,'Return Data'!$B$7:$R$2843,12,0)</f>
        <v>8.3071000000000002</v>
      </c>
      <c r="K16" s="66">
        <f t="shared" si="3"/>
        <v>8</v>
      </c>
      <c r="L16" s="65">
        <f>VLOOKUP($A16,'Return Data'!$B$7:$R$2843,13,0)</f>
        <v>9.5092999999999996</v>
      </c>
      <c r="M16" s="66">
        <f t="shared" si="4"/>
        <v>6</v>
      </c>
      <c r="N16" s="65">
        <f>VLOOKUP($A16,'Return Data'!$B$7:$R$2843,17,0)</f>
        <v>9.2917000000000005</v>
      </c>
      <c r="O16" s="66">
        <f t="shared" si="6"/>
        <v>2</v>
      </c>
      <c r="P16" s="65">
        <f>VLOOKUP($A16,'Return Data'!$B$7:$R$2843,14,0)</f>
        <v>8.7687000000000008</v>
      </c>
      <c r="Q16" s="66">
        <f t="shared" si="7"/>
        <v>2</v>
      </c>
      <c r="R16" s="65">
        <f>VLOOKUP($A16,'Return Data'!$B$7:$R$2843,16,0)</f>
        <v>8.6950000000000003</v>
      </c>
      <c r="S16" s="67">
        <f t="shared" si="5"/>
        <v>2</v>
      </c>
    </row>
    <row r="17" spans="1:19" x14ac:dyDescent="0.3">
      <c r="A17" s="82" t="s">
        <v>678</v>
      </c>
      <c r="B17" s="64">
        <f>VLOOKUP($A17,'Return Data'!$B$7:$R$2843,3,0)</f>
        <v>44372</v>
      </c>
      <c r="C17" s="65">
        <f>VLOOKUP($A17,'Return Data'!$B$7:$R$2843,4,0)</f>
        <v>13.3789</v>
      </c>
      <c r="D17" s="65">
        <f>VLOOKUP($A17,'Return Data'!$B$7:$R$2843,9,0)</f>
        <v>0.81020000000000003</v>
      </c>
      <c r="E17" s="66">
        <f t="shared" si="0"/>
        <v>18</v>
      </c>
      <c r="F17" s="65">
        <f>VLOOKUP($A17,'Return Data'!$B$7:$R$2843,10,0)</f>
        <v>6.9950000000000001</v>
      </c>
      <c r="G17" s="66">
        <f t="shared" si="1"/>
        <v>12</v>
      </c>
      <c r="H17" s="65">
        <f>VLOOKUP($A17,'Return Data'!$B$7:$R$2843,11,0)</f>
        <v>5.4082999999999997</v>
      </c>
      <c r="I17" s="66">
        <f t="shared" si="2"/>
        <v>11</v>
      </c>
      <c r="J17" s="65">
        <f>VLOOKUP($A17,'Return Data'!$B$7:$R$2843,12,0)</f>
        <v>7.8324999999999996</v>
      </c>
      <c r="K17" s="66">
        <f t="shared" si="3"/>
        <v>9</v>
      </c>
      <c r="L17" s="65">
        <f>VLOOKUP($A17,'Return Data'!$B$7:$R$2843,13,0)</f>
        <v>8.86</v>
      </c>
      <c r="M17" s="66">
        <f t="shared" si="4"/>
        <v>9</v>
      </c>
      <c r="N17" s="65">
        <f>VLOOKUP($A17,'Return Data'!$B$7:$R$2843,17,0)</f>
        <v>-1.2794000000000001</v>
      </c>
      <c r="O17" s="66">
        <f t="shared" si="6"/>
        <v>15</v>
      </c>
      <c r="P17" s="65">
        <f>VLOOKUP($A17,'Return Data'!$B$7:$R$2843,14,0)</f>
        <v>-1.1604000000000001</v>
      </c>
      <c r="Q17" s="66">
        <f t="shared" si="7"/>
        <v>15</v>
      </c>
      <c r="R17" s="65">
        <f>VLOOKUP($A17,'Return Data'!$B$7:$R$2843,16,0)</f>
        <v>4.0580999999999996</v>
      </c>
      <c r="S17" s="67">
        <f t="shared" si="5"/>
        <v>15</v>
      </c>
    </row>
    <row r="18" spans="1:19" x14ac:dyDescent="0.3">
      <c r="A18" s="82" t="s">
        <v>681</v>
      </c>
      <c r="B18" s="64">
        <f>VLOOKUP($A18,'Return Data'!$B$7:$R$2843,3,0)</f>
        <v>44372</v>
      </c>
      <c r="C18" s="65">
        <f>VLOOKUP($A18,'Return Data'!$B$7:$R$2843,4,0)</f>
        <v>13.2029</v>
      </c>
      <c r="D18" s="65">
        <f>VLOOKUP($A18,'Return Data'!$B$7:$R$2843,9,0)</f>
        <v>1.3481000000000001</v>
      </c>
      <c r="E18" s="66">
        <f t="shared" si="0"/>
        <v>17</v>
      </c>
      <c r="F18" s="65">
        <f>VLOOKUP($A18,'Return Data'!$B$7:$R$2843,10,0)</f>
        <v>6.5861999999999998</v>
      </c>
      <c r="G18" s="66">
        <f t="shared" si="1"/>
        <v>13</v>
      </c>
      <c r="H18" s="65">
        <f>VLOOKUP($A18,'Return Data'!$B$7:$R$2843,11,0)</f>
        <v>3.8355000000000001</v>
      </c>
      <c r="I18" s="66">
        <f t="shared" si="2"/>
        <v>15</v>
      </c>
      <c r="J18" s="65">
        <f>VLOOKUP($A18,'Return Data'!$B$7:$R$2843,12,0)</f>
        <v>5.7984999999999998</v>
      </c>
      <c r="K18" s="66">
        <f t="shared" si="3"/>
        <v>14</v>
      </c>
      <c r="L18" s="65">
        <f>VLOOKUP($A18,'Return Data'!$B$7:$R$2843,13,0)</f>
        <v>6.1096000000000004</v>
      </c>
      <c r="M18" s="66">
        <f t="shared" si="4"/>
        <v>15</v>
      </c>
      <c r="N18" s="65">
        <f>VLOOKUP($A18,'Return Data'!$B$7:$R$2843,17,0)</f>
        <v>6.9217000000000004</v>
      </c>
      <c r="O18" s="66">
        <f t="shared" si="6"/>
        <v>6</v>
      </c>
      <c r="P18" s="65">
        <f>VLOOKUP($A18,'Return Data'!$B$7:$R$2843,14,0)</f>
        <v>7.1482000000000001</v>
      </c>
      <c r="Q18" s="66">
        <f t="shared" si="7"/>
        <v>5</v>
      </c>
      <c r="R18" s="65">
        <f>VLOOKUP($A18,'Return Data'!$B$7:$R$2843,16,0)</f>
        <v>6.6509</v>
      </c>
      <c r="S18" s="67">
        <f t="shared" si="5"/>
        <v>10</v>
      </c>
    </row>
    <row r="19" spans="1:19" x14ac:dyDescent="0.3">
      <c r="A19" s="82" t="s">
        <v>682</v>
      </c>
      <c r="B19" s="64">
        <f>VLOOKUP($A19,'Return Data'!$B$7:$R$2843,3,0)</f>
        <v>44372</v>
      </c>
      <c r="C19" s="65">
        <f>VLOOKUP($A19,'Return Data'!$B$7:$R$2843,4,0)</f>
        <v>1458.268</v>
      </c>
      <c r="D19" s="65">
        <f>VLOOKUP($A19,'Return Data'!$B$7:$R$2843,9,0)</f>
        <v>-1.8800000000000001E-2</v>
      </c>
      <c r="E19" s="66">
        <f t="shared" si="0"/>
        <v>20</v>
      </c>
      <c r="F19" s="65">
        <f>VLOOKUP($A19,'Return Data'!$B$7:$R$2843,10,0)</f>
        <v>4.9509999999999996</v>
      </c>
      <c r="G19" s="66">
        <f t="shared" si="1"/>
        <v>18</v>
      </c>
      <c r="H19" s="65">
        <f>VLOOKUP($A19,'Return Data'!$B$7:$R$2843,11,0)</f>
        <v>2.3696000000000002</v>
      </c>
      <c r="I19" s="66">
        <f t="shared" si="2"/>
        <v>17</v>
      </c>
      <c r="J19" s="65">
        <f>VLOOKUP($A19,'Return Data'!$B$7:$R$2843,12,0)</f>
        <v>3.5491000000000001</v>
      </c>
      <c r="K19" s="66">
        <f t="shared" si="3"/>
        <v>17</v>
      </c>
      <c r="L19" s="65">
        <f>VLOOKUP($A19,'Return Data'!$B$7:$R$2843,13,0)</f>
        <v>4.1494999999999997</v>
      </c>
      <c r="M19" s="66">
        <f t="shared" si="4"/>
        <v>16</v>
      </c>
      <c r="N19" s="65">
        <f>VLOOKUP($A19,'Return Data'!$B$7:$R$2843,17,0)</f>
        <v>6.4196999999999997</v>
      </c>
      <c r="O19" s="66">
        <f t="shared" si="6"/>
        <v>7</v>
      </c>
      <c r="P19" s="65">
        <f>VLOOKUP($A19,'Return Data'!$B$7:$R$2843,14,0)</f>
        <v>1.915</v>
      </c>
      <c r="Q19" s="66">
        <f t="shared" si="7"/>
        <v>13</v>
      </c>
      <c r="R19" s="65">
        <f>VLOOKUP($A19,'Return Data'!$B$7:$R$2843,16,0)</f>
        <v>5.6951000000000001</v>
      </c>
      <c r="S19" s="67">
        <f t="shared" si="5"/>
        <v>14</v>
      </c>
    </row>
    <row r="20" spans="1:19" x14ac:dyDescent="0.3">
      <c r="A20" s="82" t="s">
        <v>684</v>
      </c>
      <c r="B20" s="64">
        <f>VLOOKUP($A20,'Return Data'!$B$7:$R$2843,3,0)</f>
        <v>44372</v>
      </c>
      <c r="C20" s="65">
        <f>VLOOKUP($A20,'Return Data'!$B$7:$R$2843,4,0)</f>
        <v>23.7941</v>
      </c>
      <c r="D20" s="65">
        <f>VLOOKUP($A20,'Return Data'!$B$7:$R$2843,9,0)</f>
        <v>5.9680999999999997</v>
      </c>
      <c r="E20" s="66">
        <f t="shared" si="0"/>
        <v>6</v>
      </c>
      <c r="F20" s="65">
        <f>VLOOKUP($A20,'Return Data'!$B$7:$R$2843,10,0)</f>
        <v>9.0454000000000008</v>
      </c>
      <c r="G20" s="66">
        <f t="shared" si="1"/>
        <v>7</v>
      </c>
      <c r="H20" s="65">
        <f>VLOOKUP($A20,'Return Data'!$B$7:$R$2843,11,0)</f>
        <v>5.9095000000000004</v>
      </c>
      <c r="I20" s="66">
        <f t="shared" si="2"/>
        <v>10</v>
      </c>
      <c r="J20" s="65">
        <f>VLOOKUP($A20,'Return Data'!$B$7:$R$2843,12,0)</f>
        <v>6.4298999999999999</v>
      </c>
      <c r="K20" s="66">
        <f t="shared" si="3"/>
        <v>12</v>
      </c>
      <c r="L20" s="65">
        <f>VLOOKUP($A20,'Return Data'!$B$7:$R$2843,13,0)</f>
        <v>7.8921000000000001</v>
      </c>
      <c r="M20" s="66">
        <f t="shared" si="4"/>
        <v>12</v>
      </c>
      <c r="N20" s="65">
        <f>VLOOKUP($A20,'Return Data'!$B$7:$R$2843,17,0)</f>
        <v>7.2690000000000001</v>
      </c>
      <c r="O20" s="66">
        <f t="shared" si="6"/>
        <v>5</v>
      </c>
      <c r="P20" s="65">
        <f>VLOOKUP($A20,'Return Data'!$B$7:$R$2843,14,0)</f>
        <v>7.3459000000000003</v>
      </c>
      <c r="Q20" s="66">
        <f t="shared" si="7"/>
        <v>4</v>
      </c>
      <c r="R20" s="65">
        <f>VLOOKUP($A20,'Return Data'!$B$7:$R$2843,16,0)</f>
        <v>8.0985999999999994</v>
      </c>
      <c r="S20" s="67">
        <f t="shared" si="5"/>
        <v>4</v>
      </c>
    </row>
    <row r="21" spans="1:19" x14ac:dyDescent="0.3">
      <c r="A21" s="82" t="s">
        <v>686</v>
      </c>
      <c r="B21" s="64">
        <f>VLOOKUP($A21,'Return Data'!$B$7:$R$2843,3,0)</f>
        <v>44372</v>
      </c>
      <c r="C21" s="65">
        <f>VLOOKUP($A21,'Return Data'!$B$7:$R$2843,4,0)</f>
        <v>22.566700000000001</v>
      </c>
      <c r="D21" s="65">
        <f>VLOOKUP($A21,'Return Data'!$B$7:$R$2843,9,0)</f>
        <v>1.5569</v>
      </c>
      <c r="E21" s="66">
        <f t="shared" si="0"/>
        <v>16</v>
      </c>
      <c r="F21" s="65">
        <f>VLOOKUP($A21,'Return Data'!$B$7:$R$2843,10,0)</f>
        <v>4.9881000000000002</v>
      </c>
      <c r="G21" s="66">
        <f t="shared" si="1"/>
        <v>17</v>
      </c>
      <c r="H21" s="65">
        <f>VLOOKUP($A21,'Return Data'!$B$7:$R$2843,11,0)</f>
        <v>3.7724000000000002</v>
      </c>
      <c r="I21" s="66">
        <f t="shared" si="2"/>
        <v>16</v>
      </c>
      <c r="J21" s="65">
        <f>VLOOKUP($A21,'Return Data'!$B$7:$R$2843,12,0)</f>
        <v>5.5137999999999998</v>
      </c>
      <c r="K21" s="66">
        <f t="shared" si="3"/>
        <v>15</v>
      </c>
      <c r="L21" s="65">
        <f>VLOOKUP($A21,'Return Data'!$B$7:$R$2843,13,0)</f>
        <v>9.2685999999999993</v>
      </c>
      <c r="M21" s="66">
        <f t="shared" si="4"/>
        <v>7</v>
      </c>
      <c r="N21" s="65">
        <f>VLOOKUP($A21,'Return Data'!$B$7:$R$2843,17,0)</f>
        <v>4.0427</v>
      </c>
      <c r="O21" s="66">
        <f t="shared" si="6"/>
        <v>12</v>
      </c>
      <c r="P21" s="65">
        <f>VLOOKUP($A21,'Return Data'!$B$7:$R$2843,14,0)</f>
        <v>4.1083999999999996</v>
      </c>
      <c r="Q21" s="66">
        <f t="shared" si="7"/>
        <v>10</v>
      </c>
      <c r="R21" s="65">
        <f>VLOOKUP($A21,'Return Data'!$B$7:$R$2843,16,0)</f>
        <v>7.1909000000000001</v>
      </c>
      <c r="S21" s="67">
        <f t="shared" si="5"/>
        <v>9</v>
      </c>
    </row>
    <row r="22" spans="1:19" x14ac:dyDescent="0.3">
      <c r="A22" s="82" t="s">
        <v>688</v>
      </c>
      <c r="B22" s="64">
        <f>VLOOKUP($A22,'Return Data'!$B$7:$R$2843,3,0)</f>
        <v>44372</v>
      </c>
      <c r="C22" s="65">
        <f>VLOOKUP($A22,'Return Data'!$B$7:$R$2843,4,0)</f>
        <v>25.050999999999998</v>
      </c>
      <c r="D22" s="65">
        <f>VLOOKUP($A22,'Return Data'!$B$7:$R$2843,9,0)</f>
        <v>5.3162000000000003</v>
      </c>
      <c r="E22" s="66">
        <f t="shared" si="0"/>
        <v>8</v>
      </c>
      <c r="F22" s="65">
        <f>VLOOKUP($A22,'Return Data'!$B$7:$R$2843,10,0)</f>
        <v>7.5677000000000003</v>
      </c>
      <c r="G22" s="66">
        <f t="shared" si="1"/>
        <v>11</v>
      </c>
      <c r="H22" s="65">
        <f>VLOOKUP($A22,'Return Data'!$B$7:$R$2843,11,0)</f>
        <v>7.3830999999999998</v>
      </c>
      <c r="I22" s="66">
        <f t="shared" si="2"/>
        <v>7</v>
      </c>
      <c r="J22" s="65">
        <f>VLOOKUP($A22,'Return Data'!$B$7:$R$2843,12,0)</f>
        <v>8.9947999999999997</v>
      </c>
      <c r="K22" s="66">
        <f t="shared" si="3"/>
        <v>7</v>
      </c>
      <c r="L22" s="65">
        <f>VLOOKUP($A22,'Return Data'!$B$7:$R$2843,13,0)</f>
        <v>9.1389999999999993</v>
      </c>
      <c r="M22" s="66">
        <f t="shared" si="4"/>
        <v>8</v>
      </c>
      <c r="N22" s="65">
        <f>VLOOKUP($A22,'Return Data'!$B$7:$R$2843,17,0)</f>
        <v>-0.72629999999999995</v>
      </c>
      <c r="O22" s="66">
        <f t="shared" si="6"/>
        <v>14</v>
      </c>
      <c r="P22" s="65">
        <f>VLOOKUP($A22,'Return Data'!$B$7:$R$2843,14,0)</f>
        <v>0.98799999999999999</v>
      </c>
      <c r="Q22" s="66">
        <f t="shared" si="7"/>
        <v>14</v>
      </c>
      <c r="R22" s="65">
        <f>VLOOKUP($A22,'Return Data'!$B$7:$R$2843,16,0)</f>
        <v>5.8689999999999998</v>
      </c>
      <c r="S22" s="67">
        <f t="shared" si="5"/>
        <v>13</v>
      </c>
    </row>
    <row r="23" spans="1:19" x14ac:dyDescent="0.3">
      <c r="A23" s="82" t="s">
        <v>690</v>
      </c>
      <c r="B23" s="64">
        <f>VLOOKUP($A23,'Return Data'!$B$7:$R$2843,3,0)</f>
        <v>44372</v>
      </c>
      <c r="C23" s="65">
        <f>VLOOKUP($A23,'Return Data'!$B$7:$R$2843,4,0)</f>
        <v>0.1198</v>
      </c>
      <c r="D23" s="65">
        <f>VLOOKUP($A23,'Return Data'!$B$7:$R$2843,9,0)</f>
        <v>10.911199999999999</v>
      </c>
      <c r="E23" s="66">
        <f t="shared" si="0"/>
        <v>3</v>
      </c>
      <c r="F23" s="65">
        <f>VLOOKUP($A23,'Return Data'!$B$7:$R$2843,10,0)</f>
        <v>11.238099999999999</v>
      </c>
      <c r="G23" s="66">
        <f t="shared" si="1"/>
        <v>4</v>
      </c>
      <c r="H23" s="65">
        <f>VLOOKUP($A23,'Return Data'!$B$7:$R$2843,11,0)</f>
        <v>-40.896599999999999</v>
      </c>
      <c r="I23" s="66">
        <f t="shared" si="2"/>
        <v>20</v>
      </c>
      <c r="J23" s="65">
        <f>VLOOKUP($A23,'Return Data'!$B$7:$R$2843,12,0)</f>
        <v>-25.1083</v>
      </c>
      <c r="K23" s="66">
        <f t="shared" si="3"/>
        <v>20</v>
      </c>
      <c r="L23" s="65">
        <f>VLOOKUP($A23,'Return Data'!$B$7:$R$2843,13,0)</f>
        <v>-20.504300000000001</v>
      </c>
      <c r="M23" s="66">
        <f t="shared" si="4"/>
        <v>19</v>
      </c>
      <c r="N23" s="65"/>
      <c r="O23" s="66"/>
      <c r="P23" s="65"/>
      <c r="Q23" s="66"/>
      <c r="R23" s="65">
        <f>VLOOKUP($A23,'Return Data'!$B$7:$R$2843,16,0)</f>
        <v>-13.552199999999999</v>
      </c>
      <c r="S23" s="67">
        <f t="shared" si="5"/>
        <v>18</v>
      </c>
    </row>
    <row r="24" spans="1:19" x14ac:dyDescent="0.3">
      <c r="A24" s="82" t="s">
        <v>695</v>
      </c>
      <c r="B24" s="64">
        <f>VLOOKUP($A24,'Return Data'!$B$7:$R$2843,3,0)</f>
        <v>44372</v>
      </c>
      <c r="C24" s="65">
        <f>VLOOKUP($A24,'Return Data'!$B$7:$R$2843,4,0)</f>
        <v>14.8741</v>
      </c>
      <c r="D24" s="65">
        <f>VLOOKUP($A24,'Return Data'!$B$7:$R$2843,9,0)</f>
        <v>1.8949</v>
      </c>
      <c r="E24" s="66">
        <f t="shared" si="0"/>
        <v>15</v>
      </c>
      <c r="F24" s="65">
        <f>VLOOKUP($A24,'Return Data'!$B$7:$R$2843,10,0)</f>
        <v>5.5937999999999999</v>
      </c>
      <c r="G24" s="66">
        <f t="shared" si="1"/>
        <v>16</v>
      </c>
      <c r="H24" s="65">
        <f>VLOOKUP($A24,'Return Data'!$B$7:$R$2843,11,0)</f>
        <v>8.234</v>
      </c>
      <c r="I24" s="66">
        <f t="shared" si="2"/>
        <v>4</v>
      </c>
      <c r="J24" s="65">
        <f>VLOOKUP($A24,'Return Data'!$B$7:$R$2843,12,0)</f>
        <v>10.0999</v>
      </c>
      <c r="K24" s="66">
        <f t="shared" si="3"/>
        <v>5</v>
      </c>
      <c r="L24" s="65">
        <f>VLOOKUP($A24,'Return Data'!$B$7:$R$2843,13,0)</f>
        <v>8.2949999999999999</v>
      </c>
      <c r="M24" s="66">
        <f t="shared" si="4"/>
        <v>10</v>
      </c>
      <c r="N24" s="65">
        <f>VLOOKUP($A24,'Return Data'!$B$7:$R$2843,17,0)</f>
        <v>3.2254</v>
      </c>
      <c r="O24" s="66">
        <f>RANK(N24,N$8:N$27,0)</f>
        <v>13</v>
      </c>
      <c r="P24" s="65">
        <f>VLOOKUP($A24,'Return Data'!$B$7:$R$2843,14,0)</f>
        <v>2.5828000000000002</v>
      </c>
      <c r="Q24" s="66">
        <f>RANK(P24,P$8:P$27,0)</f>
        <v>11</v>
      </c>
      <c r="R24" s="65">
        <f>VLOOKUP($A24,'Return Data'!$B$7:$R$2843,16,0)</f>
        <v>6.0654000000000003</v>
      </c>
      <c r="S24" s="67">
        <f t="shared" si="5"/>
        <v>12</v>
      </c>
    </row>
    <row r="25" spans="1:19" x14ac:dyDescent="0.3">
      <c r="A25" s="82" t="s">
        <v>701</v>
      </c>
      <c r="B25" s="64">
        <f>VLOOKUP($A25,'Return Data'!$B$7:$R$2843,3,0)</f>
        <v>44372</v>
      </c>
      <c r="C25" s="65">
        <f>VLOOKUP($A25,'Return Data'!$B$7:$R$2843,4,0)</f>
        <v>34.844700000000003</v>
      </c>
      <c r="D25" s="65">
        <f>VLOOKUP($A25,'Return Data'!$B$7:$R$2843,9,0)</f>
        <v>3.9803999999999999</v>
      </c>
      <c r="E25" s="66">
        <f t="shared" si="0"/>
        <v>10</v>
      </c>
      <c r="F25" s="65">
        <f>VLOOKUP($A25,'Return Data'!$B$7:$R$2843,10,0)</f>
        <v>7.5829000000000004</v>
      </c>
      <c r="G25" s="66">
        <f t="shared" si="1"/>
        <v>10</v>
      </c>
      <c r="H25" s="65">
        <f>VLOOKUP($A25,'Return Data'!$B$7:$R$2843,11,0)</f>
        <v>4.7925000000000004</v>
      </c>
      <c r="I25" s="66">
        <f t="shared" si="2"/>
        <v>12</v>
      </c>
      <c r="J25" s="65">
        <f>VLOOKUP($A25,'Return Data'!$B$7:$R$2843,12,0)</f>
        <v>7.1494</v>
      </c>
      <c r="K25" s="66">
        <f t="shared" si="3"/>
        <v>11</v>
      </c>
      <c r="L25" s="65">
        <f>VLOOKUP($A25,'Return Data'!$B$7:$R$2843,13,0)</f>
        <v>7.8465999999999996</v>
      </c>
      <c r="M25" s="66">
        <f t="shared" si="4"/>
        <v>13</v>
      </c>
      <c r="N25" s="65">
        <f>VLOOKUP($A25,'Return Data'!$B$7:$R$2843,17,0)</f>
        <v>7.7572999999999999</v>
      </c>
      <c r="O25" s="66">
        <f>RANK(N25,N$8:N$27,0)</f>
        <v>4</v>
      </c>
      <c r="P25" s="65">
        <f>VLOOKUP($A25,'Return Data'!$B$7:$R$2843,14,0)</f>
        <v>7.5076000000000001</v>
      </c>
      <c r="Q25" s="66">
        <f>RANK(P25,P$8:P$27,0)</f>
        <v>3</v>
      </c>
      <c r="R25" s="65">
        <f>VLOOKUP($A25,'Return Data'!$B$7:$R$2843,16,0)</f>
        <v>7.6384999999999996</v>
      </c>
      <c r="S25" s="67">
        <f t="shared" si="5"/>
        <v>5</v>
      </c>
    </row>
    <row r="26" spans="1:19" x14ac:dyDescent="0.3">
      <c r="A26" s="82" t="s">
        <v>709</v>
      </c>
      <c r="B26" s="64">
        <f>VLOOKUP($A26,'Return Data'!$B$7:$R$2843,3,0)</f>
        <v>44372</v>
      </c>
      <c r="C26" s="65">
        <f>VLOOKUP($A26,'Return Data'!$B$7:$R$2843,4,0)</f>
        <v>0.58299999999999996</v>
      </c>
      <c r="D26" s="65">
        <f>VLOOKUP($A26,'Return Data'!$B$7:$R$2843,9,0)</f>
        <v>11.0077</v>
      </c>
      <c r="E26" s="66">
        <f t="shared" si="0"/>
        <v>2</v>
      </c>
      <c r="F26" s="65">
        <f>VLOOKUP($A26,'Return Data'!$B$7:$R$2843,10,0)</f>
        <v>11.2674</v>
      </c>
      <c r="G26" s="66">
        <f t="shared" si="1"/>
        <v>3</v>
      </c>
      <c r="H26" s="65">
        <f>VLOOKUP($A26,'Return Data'!$B$7:$R$2843,11,0)</f>
        <v>-40.207599999999999</v>
      </c>
      <c r="I26" s="66">
        <f t="shared" si="2"/>
        <v>19</v>
      </c>
      <c r="J26" s="65">
        <f>VLOOKUP($A26,'Return Data'!$B$7:$R$2843,12,0)</f>
        <v>-24.6983</v>
      </c>
      <c r="K26" s="66">
        <f t="shared" si="3"/>
        <v>19</v>
      </c>
      <c r="L26" s="65">
        <f>VLOOKUP($A26,'Return Data'!$B$7:$R$2843,13,0)</f>
        <v>-54.396099999999997</v>
      </c>
      <c r="M26" s="66">
        <f t="shared" si="4"/>
        <v>20</v>
      </c>
      <c r="N26" s="65"/>
      <c r="O26" s="66"/>
      <c r="P26" s="65"/>
      <c r="Q26" s="66"/>
      <c r="R26" s="65">
        <f>VLOOKUP($A26,'Return Data'!$B$7:$R$2843,16,0)</f>
        <v>-47.594999999999999</v>
      </c>
      <c r="S26" s="67">
        <f t="shared" si="5"/>
        <v>20</v>
      </c>
    </row>
    <row r="27" spans="1:19" x14ac:dyDescent="0.3">
      <c r="A27" s="82" t="s">
        <v>711</v>
      </c>
      <c r="B27" s="64">
        <f>VLOOKUP($A27,'Return Data'!$B$7:$R$2843,3,0)</f>
        <v>44372</v>
      </c>
      <c r="C27" s="65">
        <f>VLOOKUP($A27,'Return Data'!$B$7:$R$2843,4,0)</f>
        <v>11.532</v>
      </c>
      <c r="D27" s="65">
        <f>VLOOKUP($A27,'Return Data'!$B$7:$R$2843,9,0)</f>
        <v>3.5125000000000002</v>
      </c>
      <c r="E27" s="66">
        <f t="shared" si="0"/>
        <v>11</v>
      </c>
      <c r="F27" s="65">
        <f>VLOOKUP($A27,'Return Data'!$B$7:$R$2843,10,0)</f>
        <v>6.0495000000000001</v>
      </c>
      <c r="G27" s="66">
        <f t="shared" si="1"/>
        <v>15</v>
      </c>
      <c r="H27" s="65">
        <f>VLOOKUP($A27,'Return Data'!$B$7:$R$2843,11,0)</f>
        <v>4.3998999999999997</v>
      </c>
      <c r="I27" s="66">
        <f t="shared" si="2"/>
        <v>13</v>
      </c>
      <c r="J27" s="65">
        <f>VLOOKUP($A27,'Return Data'!$B$7:$R$2843,12,0)</f>
        <v>5.8483999999999998</v>
      </c>
      <c r="K27" s="66">
        <f t="shared" si="3"/>
        <v>13</v>
      </c>
      <c r="L27" s="65">
        <f>VLOOKUP($A27,'Return Data'!$B$7:$R$2843,13,0)</f>
        <v>-3.9695999999999998</v>
      </c>
      <c r="M27" s="66">
        <f t="shared" si="4"/>
        <v>18</v>
      </c>
      <c r="N27" s="65">
        <f>VLOOKUP($A27,'Return Data'!$B$7:$R$2843,17,0)</f>
        <v>-15.8886</v>
      </c>
      <c r="O27" s="66">
        <f>RANK(N27,N$8:N$27,0)</f>
        <v>16</v>
      </c>
      <c r="P27" s="65">
        <f>VLOOKUP($A27,'Return Data'!$B$7:$R$2843,14,0)</f>
        <v>-10.1907</v>
      </c>
      <c r="Q27" s="66">
        <f>RANK(P27,P$8:P$27,0)</f>
        <v>16</v>
      </c>
      <c r="R27" s="65">
        <f>VLOOKUP($A27,'Return Data'!$B$7:$R$2843,16,0)</f>
        <v>1.6707000000000001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4.6584150000000006</v>
      </c>
      <c r="E29" s="88"/>
      <c r="F29" s="89">
        <f>AVERAGE(F8:F27)</f>
        <v>8.242799999999999</v>
      </c>
      <c r="G29" s="88"/>
      <c r="H29" s="89">
        <f>AVERAGE(H8:H27)</f>
        <v>2.0952849999999992</v>
      </c>
      <c r="I29" s="88"/>
      <c r="J29" s="89">
        <f>AVERAGE(J8:J27)</f>
        <v>4.7698000000000009</v>
      </c>
      <c r="K29" s="88"/>
      <c r="L29" s="89">
        <f>AVERAGE(L8:L27)</f>
        <v>3.6492450000000014</v>
      </c>
      <c r="M29" s="88"/>
      <c r="N29" s="89">
        <f>AVERAGE(N8:N27)</f>
        <v>1.841464705882353</v>
      </c>
      <c r="O29" s="88"/>
      <c r="P29" s="89">
        <f>AVERAGE(P8:P27)</f>
        <v>1.8410352941176475</v>
      </c>
      <c r="Q29" s="88"/>
      <c r="R29" s="89">
        <f>AVERAGE(R8:R27)</f>
        <v>0.8901349999999999</v>
      </c>
      <c r="S29" s="90"/>
    </row>
    <row r="30" spans="1:19" x14ac:dyDescent="0.3">
      <c r="A30" s="87" t="s">
        <v>28</v>
      </c>
      <c r="B30" s="88"/>
      <c r="C30" s="88"/>
      <c r="D30" s="89">
        <f>MIN(D8:D27)</f>
        <v>-1.8800000000000001E-2</v>
      </c>
      <c r="E30" s="88"/>
      <c r="F30" s="89">
        <f>MIN(F8:F27)</f>
        <v>0</v>
      </c>
      <c r="G30" s="88"/>
      <c r="H30" s="89">
        <f>MIN(H8:H27)</f>
        <v>-40.896599999999999</v>
      </c>
      <c r="I30" s="88"/>
      <c r="J30" s="89">
        <f>MIN(J8:J27)</f>
        <v>-25.1083</v>
      </c>
      <c r="K30" s="88"/>
      <c r="L30" s="89">
        <f>MIN(L8:L27)</f>
        <v>-54.396099999999997</v>
      </c>
      <c r="M30" s="88"/>
      <c r="N30" s="89">
        <f>MIN(N8:N27)</f>
        <v>-34.350200000000001</v>
      </c>
      <c r="O30" s="88"/>
      <c r="P30" s="89">
        <f>MIN(P8:P27)</f>
        <v>-32.028799999999997</v>
      </c>
      <c r="Q30" s="88"/>
      <c r="R30" s="89">
        <f>MIN(R8:R27)</f>
        <v>-47.594999999999999</v>
      </c>
      <c r="S30" s="90"/>
    </row>
    <row r="31" spans="1:19" ht="15" thickBot="1" x14ac:dyDescent="0.35">
      <c r="A31" s="91" t="s">
        <v>29</v>
      </c>
      <c r="B31" s="92"/>
      <c r="C31" s="92"/>
      <c r="D31" s="93">
        <f>MAX(D8:D27)</f>
        <v>11.2034</v>
      </c>
      <c r="E31" s="92"/>
      <c r="F31" s="93">
        <f>MAX(F8:F27)</f>
        <v>23.288699999999999</v>
      </c>
      <c r="G31" s="92"/>
      <c r="H31" s="93">
        <f>MAX(H8:H27)</f>
        <v>14.9278</v>
      </c>
      <c r="I31" s="92"/>
      <c r="J31" s="93">
        <f>MAX(J8:J27)</f>
        <v>18.738900000000001</v>
      </c>
      <c r="K31" s="92"/>
      <c r="L31" s="93">
        <f>MAX(L8:L27)</f>
        <v>15.1998</v>
      </c>
      <c r="M31" s="92"/>
      <c r="N31" s="93">
        <f>MAX(N8:N27)</f>
        <v>9.6905000000000001</v>
      </c>
      <c r="O31" s="92"/>
      <c r="P31" s="93">
        <f>MAX(P8:P27)</f>
        <v>9.0172000000000008</v>
      </c>
      <c r="Q31" s="92"/>
      <c r="R31" s="93">
        <f>MAX(R8:R27)</f>
        <v>8.9768000000000008</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44372</v>
      </c>
      <c r="C8" s="65">
        <f>VLOOKUP($A8,'Return Data'!$B$7:$R$2843,4,0)</f>
        <v>88.109300000000005</v>
      </c>
      <c r="D8" s="65">
        <f>VLOOKUP($A8,'Return Data'!$B$7:$R$2843,9,0)</f>
        <v>2.7606000000000002</v>
      </c>
      <c r="E8" s="66">
        <f t="shared" ref="E8:E26" si="0">RANK(D8,D$8:D$26,0)</f>
        <v>7</v>
      </c>
      <c r="F8" s="65">
        <f>VLOOKUP($A8,'Return Data'!$B$7:$R$2843,10,0)</f>
        <v>7.1393000000000004</v>
      </c>
      <c r="G8" s="66">
        <f t="shared" ref="G8:G26" si="1">RANK(F8,F$8:F$26,0)</f>
        <v>4</v>
      </c>
      <c r="H8" s="65">
        <f>VLOOKUP($A8,'Return Data'!$B$7:$R$2843,11,0)</f>
        <v>4.1462000000000003</v>
      </c>
      <c r="I8" s="66">
        <f t="shared" ref="I8:I26" si="2">RANK(H8,H$8:H$26,0)</f>
        <v>6</v>
      </c>
      <c r="J8" s="65">
        <f>VLOOKUP($A8,'Return Data'!$B$7:$R$2843,12,0)</f>
        <v>6.3364000000000003</v>
      </c>
      <c r="K8" s="66">
        <f t="shared" ref="K8:K26" si="3">RANK(J8,J$8:J$26,0)</f>
        <v>5</v>
      </c>
      <c r="L8" s="65">
        <f>VLOOKUP($A8,'Return Data'!$B$7:$R$2843,13,0)</f>
        <v>6.7072000000000003</v>
      </c>
      <c r="M8" s="66">
        <f t="shared" ref="M8:M26" si="4">RANK(L8,L$8:L$26,0)</f>
        <v>5</v>
      </c>
      <c r="N8" s="65">
        <f>VLOOKUP($A8,'Return Data'!$B$7:$R$2843,17,0)</f>
        <v>9.2791999999999994</v>
      </c>
      <c r="O8" s="66">
        <f t="shared" ref="O8:O23" si="5">RANK(N8,N$8:N$26,0)</f>
        <v>6</v>
      </c>
      <c r="P8" s="65">
        <f>VLOOKUP($A8,'Return Data'!$B$7:$R$2843,14,0)</f>
        <v>9.4273000000000007</v>
      </c>
      <c r="Q8" s="66">
        <f>RANK(P8,P$8:P$26,0)</f>
        <v>4</v>
      </c>
      <c r="R8" s="65">
        <f>VLOOKUP($A8,'Return Data'!$B$7:$R$2843,16,0)</f>
        <v>8.9666999999999994</v>
      </c>
      <c r="S8" s="67">
        <f t="shared" ref="S8:S26" si="6">RANK(R8,R$8:R$26,0)</f>
        <v>5</v>
      </c>
    </row>
    <row r="9" spans="1:19" x14ac:dyDescent="0.3">
      <c r="A9" s="82" t="s">
        <v>613</v>
      </c>
      <c r="B9" s="64">
        <f>VLOOKUP($A9,'Return Data'!$B$7:$R$2843,3,0)</f>
        <v>44372</v>
      </c>
      <c r="C9" s="65">
        <f>VLOOKUP($A9,'Return Data'!$B$7:$R$2843,4,0)</f>
        <v>13.7659</v>
      </c>
      <c r="D9" s="65">
        <f>VLOOKUP($A9,'Return Data'!$B$7:$R$2843,9,0)</f>
        <v>2.0047999999999999</v>
      </c>
      <c r="E9" s="66">
        <f t="shared" si="0"/>
        <v>8</v>
      </c>
      <c r="F9" s="65">
        <f>VLOOKUP($A9,'Return Data'!$B$7:$R$2843,10,0)</f>
        <v>6.6638000000000002</v>
      </c>
      <c r="G9" s="66">
        <f t="shared" si="1"/>
        <v>6</v>
      </c>
      <c r="H9" s="65">
        <f>VLOOKUP($A9,'Return Data'!$B$7:$R$2843,11,0)</f>
        <v>4.2256999999999998</v>
      </c>
      <c r="I9" s="66">
        <f t="shared" si="2"/>
        <v>4</v>
      </c>
      <c r="J9" s="65">
        <f>VLOOKUP($A9,'Return Data'!$B$7:$R$2843,12,0)</f>
        <v>6.3856000000000002</v>
      </c>
      <c r="K9" s="66">
        <f t="shared" si="3"/>
        <v>4</v>
      </c>
      <c r="L9" s="65">
        <f>VLOOKUP($A9,'Return Data'!$B$7:$R$2843,13,0)</f>
        <v>7.4654999999999996</v>
      </c>
      <c r="M9" s="66">
        <f t="shared" si="4"/>
        <v>2</v>
      </c>
      <c r="N9" s="65">
        <f>VLOOKUP($A9,'Return Data'!$B$7:$R$2843,17,0)</f>
        <v>10.0585</v>
      </c>
      <c r="O9" s="66">
        <f t="shared" si="5"/>
        <v>1</v>
      </c>
      <c r="P9" s="65">
        <f>VLOOKUP($A9,'Return Data'!$B$7:$R$2843,14,0)</f>
        <v>8.7006999999999994</v>
      </c>
      <c r="Q9" s="66">
        <f>RANK(P9,P$8:P$26,0)</f>
        <v>11</v>
      </c>
      <c r="R9" s="65">
        <f>VLOOKUP($A9,'Return Data'!$B$7:$R$2843,16,0)</f>
        <v>8.4200999999999997</v>
      </c>
      <c r="S9" s="67">
        <f t="shared" si="6"/>
        <v>11</v>
      </c>
    </row>
    <row r="10" spans="1:19" x14ac:dyDescent="0.3">
      <c r="A10" s="82" t="s">
        <v>616</v>
      </c>
      <c r="B10" s="64">
        <f>VLOOKUP($A10,'Return Data'!$B$7:$R$2843,3,0)</f>
        <v>44372</v>
      </c>
      <c r="C10" s="65">
        <f>VLOOKUP($A10,'Return Data'!$B$7:$R$2843,4,0)</f>
        <v>22.91</v>
      </c>
      <c r="D10" s="65">
        <f>VLOOKUP($A10,'Return Data'!$B$7:$R$2843,9,0)</f>
        <v>3.0142000000000002</v>
      </c>
      <c r="E10" s="66">
        <f t="shared" si="0"/>
        <v>4</v>
      </c>
      <c r="F10" s="65">
        <f>VLOOKUP($A10,'Return Data'!$B$7:$R$2843,10,0)</f>
        <v>5.8373999999999997</v>
      </c>
      <c r="G10" s="66">
        <f t="shared" si="1"/>
        <v>16</v>
      </c>
      <c r="H10" s="65">
        <f>VLOOKUP($A10,'Return Data'!$B$7:$R$2843,11,0)</f>
        <v>2.2450000000000001</v>
      </c>
      <c r="I10" s="66">
        <f t="shared" si="2"/>
        <v>18</v>
      </c>
      <c r="J10" s="65">
        <f>VLOOKUP($A10,'Return Data'!$B$7:$R$2843,12,0)</f>
        <v>4.9229000000000003</v>
      </c>
      <c r="K10" s="66">
        <f t="shared" si="3"/>
        <v>17</v>
      </c>
      <c r="L10" s="65">
        <f>VLOOKUP($A10,'Return Data'!$B$7:$R$2843,13,0)</f>
        <v>5.4332000000000003</v>
      </c>
      <c r="M10" s="66">
        <f t="shared" si="4"/>
        <v>16</v>
      </c>
      <c r="N10" s="65">
        <f>VLOOKUP($A10,'Return Data'!$B$7:$R$2843,17,0)</f>
        <v>9.7675999999999998</v>
      </c>
      <c r="O10" s="66">
        <f t="shared" si="5"/>
        <v>3</v>
      </c>
      <c r="P10" s="65">
        <f>VLOOKUP($A10,'Return Data'!$B$7:$R$2843,14,0)</f>
        <v>5.5473999999999997</v>
      </c>
      <c r="Q10" s="66">
        <f>RANK(P10,P$8:P$26,0)</f>
        <v>15</v>
      </c>
      <c r="R10" s="65">
        <f>VLOOKUP($A10,'Return Data'!$B$7:$R$2843,16,0)</f>
        <v>7.4824999999999999</v>
      </c>
      <c r="S10" s="67">
        <f t="shared" si="6"/>
        <v>17</v>
      </c>
    </row>
    <row r="11" spans="1:19" x14ac:dyDescent="0.3">
      <c r="A11" s="82" t="s">
        <v>617</v>
      </c>
      <c r="B11" s="64">
        <f>VLOOKUP($A11,'Return Data'!$B$7:$R$2843,3,0)</f>
        <v>44372</v>
      </c>
      <c r="C11" s="65">
        <f>VLOOKUP($A11,'Return Data'!$B$7:$R$2843,4,0)</f>
        <v>18.317599999999999</v>
      </c>
      <c r="D11" s="65">
        <f>VLOOKUP($A11,'Return Data'!$B$7:$R$2843,9,0)</f>
        <v>1.1902999999999999</v>
      </c>
      <c r="E11" s="66">
        <f t="shared" si="0"/>
        <v>14</v>
      </c>
      <c r="F11" s="65">
        <f>VLOOKUP($A11,'Return Data'!$B$7:$R$2843,10,0)</f>
        <v>6.0023</v>
      </c>
      <c r="G11" s="66">
        <f t="shared" si="1"/>
        <v>13</v>
      </c>
      <c r="H11" s="65">
        <f>VLOOKUP($A11,'Return Data'!$B$7:$R$2843,11,0)</f>
        <v>3.2681</v>
      </c>
      <c r="I11" s="66">
        <f t="shared" si="2"/>
        <v>13</v>
      </c>
      <c r="J11" s="65">
        <f>VLOOKUP($A11,'Return Data'!$B$7:$R$2843,12,0)</f>
        <v>5.351</v>
      </c>
      <c r="K11" s="66">
        <f t="shared" si="3"/>
        <v>13</v>
      </c>
      <c r="L11" s="65">
        <f>VLOOKUP($A11,'Return Data'!$B$7:$R$2843,13,0)</f>
        <v>5.5696000000000003</v>
      </c>
      <c r="M11" s="66">
        <f t="shared" si="4"/>
        <v>13</v>
      </c>
      <c r="N11" s="65">
        <f>VLOOKUP($A11,'Return Data'!$B$7:$R$2843,17,0)</f>
        <v>8.1980000000000004</v>
      </c>
      <c r="O11" s="66">
        <f t="shared" si="5"/>
        <v>17</v>
      </c>
      <c r="P11" s="65">
        <f>VLOOKUP($A11,'Return Data'!$B$7:$R$2843,14,0)</f>
        <v>8.7077000000000009</v>
      </c>
      <c r="Q11" s="66">
        <f>RANK(P11,P$8:P$26,0)</f>
        <v>10</v>
      </c>
      <c r="R11" s="65">
        <f>VLOOKUP($A11,'Return Data'!$B$7:$R$2843,16,0)</f>
        <v>8.5429999999999993</v>
      </c>
      <c r="S11" s="67">
        <f t="shared" si="6"/>
        <v>9</v>
      </c>
    </row>
    <row r="12" spans="1:19" x14ac:dyDescent="0.3">
      <c r="A12" s="82" t="s">
        <v>619</v>
      </c>
      <c r="B12" s="64">
        <f>VLOOKUP($A12,'Return Data'!$B$7:$R$2843,3,0)</f>
        <v>44372</v>
      </c>
      <c r="C12" s="65">
        <f>VLOOKUP($A12,'Return Data'!$B$7:$R$2843,4,0)</f>
        <v>12.9213</v>
      </c>
      <c r="D12" s="65">
        <f>VLOOKUP($A12,'Return Data'!$B$7:$R$2843,9,0)</f>
        <v>3.2071000000000001</v>
      </c>
      <c r="E12" s="66">
        <f t="shared" si="0"/>
        <v>3</v>
      </c>
      <c r="F12" s="65">
        <f>VLOOKUP($A12,'Return Data'!$B$7:$R$2843,10,0)</f>
        <v>4.3771000000000004</v>
      </c>
      <c r="G12" s="66">
        <f t="shared" si="1"/>
        <v>18</v>
      </c>
      <c r="H12" s="65">
        <f>VLOOKUP($A12,'Return Data'!$B$7:$R$2843,11,0)</f>
        <v>3.6674000000000002</v>
      </c>
      <c r="I12" s="66">
        <f t="shared" si="2"/>
        <v>7</v>
      </c>
      <c r="J12" s="65">
        <f>VLOOKUP($A12,'Return Data'!$B$7:$R$2843,12,0)</f>
        <v>4.6623000000000001</v>
      </c>
      <c r="K12" s="66">
        <f t="shared" si="3"/>
        <v>18</v>
      </c>
      <c r="L12" s="65">
        <f>VLOOKUP($A12,'Return Data'!$B$7:$R$2843,13,0)</f>
        <v>5.0545999999999998</v>
      </c>
      <c r="M12" s="66">
        <f t="shared" si="4"/>
        <v>18</v>
      </c>
      <c r="N12" s="65">
        <f>VLOOKUP($A12,'Return Data'!$B$7:$R$2843,17,0)</f>
        <v>8.5500000000000007</v>
      </c>
      <c r="O12" s="66">
        <f t="shared" si="5"/>
        <v>14</v>
      </c>
      <c r="P12" s="65"/>
      <c r="Q12" s="66"/>
      <c r="R12" s="65">
        <f>VLOOKUP($A12,'Return Data'!$B$7:$R$2843,16,0)</f>
        <v>9.6148000000000007</v>
      </c>
      <c r="S12" s="67">
        <f t="shared" si="6"/>
        <v>1</v>
      </c>
    </row>
    <row r="13" spans="1:19" x14ac:dyDescent="0.3">
      <c r="A13" s="82" t="s">
        <v>624</v>
      </c>
      <c r="B13" s="64">
        <f>VLOOKUP($A13,'Return Data'!$B$7:$R$2843,3,0)</f>
        <v>44372</v>
      </c>
      <c r="C13" s="65">
        <f>VLOOKUP($A13,'Return Data'!$B$7:$R$2843,4,0)</f>
        <v>82.724100000000007</v>
      </c>
      <c r="D13" s="65">
        <f>VLOOKUP($A13,'Return Data'!$B$7:$R$2843,9,0)</f>
        <v>1.3466</v>
      </c>
      <c r="E13" s="66">
        <f t="shared" si="0"/>
        <v>11</v>
      </c>
      <c r="F13" s="65">
        <f>VLOOKUP($A13,'Return Data'!$B$7:$R$2843,10,0)</f>
        <v>5.7026000000000003</v>
      </c>
      <c r="G13" s="66">
        <f t="shared" si="1"/>
        <v>17</v>
      </c>
      <c r="H13" s="65">
        <f>VLOOKUP($A13,'Return Data'!$B$7:$R$2843,11,0)</f>
        <v>4.1745000000000001</v>
      </c>
      <c r="I13" s="66">
        <f t="shared" si="2"/>
        <v>5</v>
      </c>
      <c r="J13" s="65">
        <f>VLOOKUP($A13,'Return Data'!$B$7:$R$2843,12,0)</f>
        <v>6.6620999999999997</v>
      </c>
      <c r="K13" s="66">
        <f t="shared" si="3"/>
        <v>2</v>
      </c>
      <c r="L13" s="65">
        <f>VLOOKUP($A13,'Return Data'!$B$7:$R$2843,13,0)</f>
        <v>7.3807999999999998</v>
      </c>
      <c r="M13" s="66">
        <f t="shared" si="4"/>
        <v>3</v>
      </c>
      <c r="N13" s="65">
        <f>VLOOKUP($A13,'Return Data'!$B$7:$R$2843,17,0)</f>
        <v>7.9206000000000003</v>
      </c>
      <c r="O13" s="66">
        <f t="shared" si="5"/>
        <v>18</v>
      </c>
      <c r="P13" s="65">
        <f>VLOOKUP($A13,'Return Data'!$B$7:$R$2843,14,0)</f>
        <v>8.8958999999999993</v>
      </c>
      <c r="Q13" s="66">
        <f t="shared" ref="Q13:Q21" si="7">RANK(P13,P$8:P$26,0)</f>
        <v>7</v>
      </c>
      <c r="R13" s="65">
        <f>VLOOKUP($A13,'Return Data'!$B$7:$R$2843,16,0)</f>
        <v>9.2946000000000009</v>
      </c>
      <c r="S13" s="67">
        <f t="shared" si="6"/>
        <v>4</v>
      </c>
    </row>
    <row r="14" spans="1:19" x14ac:dyDescent="0.3">
      <c r="A14" s="82" t="s">
        <v>627</v>
      </c>
      <c r="B14" s="64">
        <f>VLOOKUP($A14,'Return Data'!$B$7:$R$2843,3,0)</f>
        <v>44372</v>
      </c>
      <c r="C14" s="65">
        <f>VLOOKUP($A14,'Return Data'!$B$7:$R$2843,4,0)</f>
        <v>25.581800000000001</v>
      </c>
      <c r="D14" s="65">
        <f>VLOOKUP($A14,'Return Data'!$B$7:$R$2843,9,0)</f>
        <v>1.71</v>
      </c>
      <c r="E14" s="66">
        <f t="shared" si="0"/>
        <v>9</v>
      </c>
      <c r="F14" s="65">
        <f>VLOOKUP($A14,'Return Data'!$B$7:$R$2843,10,0)</f>
        <v>7.1264000000000003</v>
      </c>
      <c r="G14" s="66">
        <f t="shared" si="1"/>
        <v>5</v>
      </c>
      <c r="H14" s="65">
        <f>VLOOKUP($A14,'Return Data'!$B$7:$R$2843,11,0)</f>
        <v>3.6343999999999999</v>
      </c>
      <c r="I14" s="66">
        <f t="shared" si="2"/>
        <v>9</v>
      </c>
      <c r="J14" s="65">
        <f>VLOOKUP($A14,'Return Data'!$B$7:$R$2843,12,0)</f>
        <v>6.3196000000000003</v>
      </c>
      <c r="K14" s="66">
        <f t="shared" si="3"/>
        <v>6</v>
      </c>
      <c r="L14" s="65">
        <f>VLOOKUP($A14,'Return Data'!$B$7:$R$2843,13,0)</f>
        <v>6.5544000000000002</v>
      </c>
      <c r="M14" s="66">
        <f t="shared" si="4"/>
        <v>6</v>
      </c>
      <c r="N14" s="65">
        <f>VLOOKUP($A14,'Return Data'!$B$7:$R$2843,17,0)</f>
        <v>9.2680000000000007</v>
      </c>
      <c r="O14" s="66">
        <f t="shared" si="5"/>
        <v>7</v>
      </c>
      <c r="P14" s="65">
        <f>VLOOKUP($A14,'Return Data'!$B$7:$R$2843,14,0)</f>
        <v>9.5251999999999999</v>
      </c>
      <c r="Q14" s="66">
        <f t="shared" si="7"/>
        <v>3</v>
      </c>
      <c r="R14" s="65">
        <f>VLOOKUP($A14,'Return Data'!$B$7:$R$2843,16,0)</f>
        <v>8.8576999999999995</v>
      </c>
      <c r="S14" s="67">
        <f t="shared" si="6"/>
        <v>6</v>
      </c>
    </row>
    <row r="15" spans="1:19" x14ac:dyDescent="0.3">
      <c r="A15" s="82" t="s">
        <v>629</v>
      </c>
      <c r="B15" s="64">
        <f>VLOOKUP($A15,'Return Data'!$B$7:$R$2843,3,0)</f>
        <v>44372</v>
      </c>
      <c r="C15" s="65">
        <f>VLOOKUP($A15,'Return Data'!$B$7:$R$2843,4,0)</f>
        <v>23.834700000000002</v>
      </c>
      <c r="D15" s="65">
        <f>VLOOKUP($A15,'Return Data'!$B$7:$R$2843,9,0)</f>
        <v>3.9552999999999998</v>
      </c>
      <c r="E15" s="66">
        <f t="shared" si="0"/>
        <v>1</v>
      </c>
      <c r="F15" s="65">
        <f>VLOOKUP($A15,'Return Data'!$B$7:$R$2843,10,0)</f>
        <v>6.1718000000000002</v>
      </c>
      <c r="G15" s="66">
        <f t="shared" si="1"/>
        <v>10</v>
      </c>
      <c r="H15" s="65">
        <f>VLOOKUP($A15,'Return Data'!$B$7:$R$2843,11,0)</f>
        <v>4.2885999999999997</v>
      </c>
      <c r="I15" s="66">
        <f t="shared" si="2"/>
        <v>3</v>
      </c>
      <c r="J15" s="65">
        <f>VLOOKUP($A15,'Return Data'!$B$7:$R$2843,12,0)</f>
        <v>6.1368</v>
      </c>
      <c r="K15" s="66">
        <f t="shared" si="3"/>
        <v>8</v>
      </c>
      <c r="L15" s="65">
        <f>VLOOKUP($A15,'Return Data'!$B$7:$R$2843,13,0)</f>
        <v>6.4619</v>
      </c>
      <c r="M15" s="66">
        <f t="shared" si="4"/>
        <v>7</v>
      </c>
      <c r="N15" s="65">
        <f>VLOOKUP($A15,'Return Data'!$B$7:$R$2843,17,0)</f>
        <v>8.9662000000000006</v>
      </c>
      <c r="O15" s="66">
        <f t="shared" si="5"/>
        <v>9</v>
      </c>
      <c r="P15" s="65">
        <f>VLOOKUP($A15,'Return Data'!$B$7:$R$2843,14,0)</f>
        <v>9.0222999999999995</v>
      </c>
      <c r="Q15" s="66">
        <f t="shared" si="7"/>
        <v>6</v>
      </c>
      <c r="R15" s="65">
        <f>VLOOKUP($A15,'Return Data'!$B$7:$R$2843,16,0)</f>
        <v>8.8556000000000008</v>
      </c>
      <c r="S15" s="67">
        <f t="shared" si="6"/>
        <v>7</v>
      </c>
    </row>
    <row r="16" spans="1:19" x14ac:dyDescent="0.3">
      <c r="A16" s="82" t="s">
        <v>630</v>
      </c>
      <c r="B16" s="64">
        <f>VLOOKUP($A16,'Return Data'!$B$7:$R$2843,3,0)</f>
        <v>44372</v>
      </c>
      <c r="C16" s="65">
        <f>VLOOKUP($A16,'Return Data'!$B$7:$R$2843,4,0)</f>
        <v>15.4963</v>
      </c>
      <c r="D16" s="65">
        <f>VLOOKUP($A16,'Return Data'!$B$7:$R$2843,9,0)</f>
        <v>-0.8276</v>
      </c>
      <c r="E16" s="66">
        <f t="shared" si="0"/>
        <v>18</v>
      </c>
      <c r="F16" s="65">
        <f>VLOOKUP($A16,'Return Data'!$B$7:$R$2843,10,0)</f>
        <v>6.6325000000000003</v>
      </c>
      <c r="G16" s="66">
        <f t="shared" si="1"/>
        <v>7</v>
      </c>
      <c r="H16" s="65">
        <f>VLOOKUP($A16,'Return Data'!$B$7:$R$2843,11,0)</f>
        <v>3.3610000000000002</v>
      </c>
      <c r="I16" s="66">
        <f t="shared" si="2"/>
        <v>11</v>
      </c>
      <c r="J16" s="65">
        <f>VLOOKUP($A16,'Return Data'!$B$7:$R$2843,12,0)</f>
        <v>6.2495000000000003</v>
      </c>
      <c r="K16" s="66">
        <f t="shared" si="3"/>
        <v>7</v>
      </c>
      <c r="L16" s="65">
        <f>VLOOKUP($A16,'Return Data'!$B$7:$R$2843,13,0)</f>
        <v>6.1630000000000003</v>
      </c>
      <c r="M16" s="66">
        <f t="shared" si="4"/>
        <v>8</v>
      </c>
      <c r="N16" s="65">
        <f>VLOOKUP($A16,'Return Data'!$B$7:$R$2843,17,0)</f>
        <v>8.7772000000000006</v>
      </c>
      <c r="O16" s="66">
        <f t="shared" si="5"/>
        <v>13</v>
      </c>
      <c r="P16" s="65">
        <f>VLOOKUP($A16,'Return Data'!$B$7:$R$2843,14,0)</f>
        <v>8.8226999999999993</v>
      </c>
      <c r="Q16" s="66">
        <f t="shared" si="7"/>
        <v>8</v>
      </c>
      <c r="R16" s="65">
        <f>VLOOKUP($A16,'Return Data'!$B$7:$R$2843,16,0)</f>
        <v>8.3611000000000004</v>
      </c>
      <c r="S16" s="67">
        <f t="shared" si="6"/>
        <v>13</v>
      </c>
    </row>
    <row r="17" spans="1:19" x14ac:dyDescent="0.3">
      <c r="A17" s="82" t="s">
        <v>633</v>
      </c>
      <c r="B17" s="64">
        <f>VLOOKUP($A17,'Return Data'!$B$7:$R$2843,3,0)</f>
        <v>44372</v>
      </c>
      <c r="C17" s="65">
        <f>VLOOKUP($A17,'Return Data'!$B$7:$R$2843,4,0)</f>
        <v>2648.4295999999999</v>
      </c>
      <c r="D17" s="65">
        <f>VLOOKUP($A17,'Return Data'!$B$7:$R$2843,9,0)</f>
        <v>0.94469999999999998</v>
      </c>
      <c r="E17" s="66">
        <f t="shared" si="0"/>
        <v>15</v>
      </c>
      <c r="F17" s="65">
        <f>VLOOKUP($A17,'Return Data'!$B$7:$R$2843,10,0)</f>
        <v>6.0088999999999997</v>
      </c>
      <c r="G17" s="66">
        <f t="shared" si="1"/>
        <v>12</v>
      </c>
      <c r="H17" s="65">
        <f>VLOOKUP($A17,'Return Data'!$B$7:$R$2843,11,0)</f>
        <v>3.3008000000000002</v>
      </c>
      <c r="I17" s="66">
        <f t="shared" si="2"/>
        <v>12</v>
      </c>
      <c r="J17" s="65">
        <f>VLOOKUP($A17,'Return Data'!$B$7:$R$2843,12,0)</f>
        <v>5.1520000000000001</v>
      </c>
      <c r="K17" s="66">
        <f t="shared" si="3"/>
        <v>16</v>
      </c>
      <c r="L17" s="65">
        <f>VLOOKUP($A17,'Return Data'!$B$7:$R$2843,13,0)</f>
        <v>5.8183999999999996</v>
      </c>
      <c r="M17" s="66">
        <f t="shared" si="4"/>
        <v>11</v>
      </c>
      <c r="N17" s="65">
        <f>VLOOKUP($A17,'Return Data'!$B$7:$R$2843,17,0)</f>
        <v>8.9361999999999995</v>
      </c>
      <c r="O17" s="66">
        <f t="shared" si="5"/>
        <v>10</v>
      </c>
      <c r="P17" s="65">
        <f>VLOOKUP($A17,'Return Data'!$B$7:$R$2843,14,0)</f>
        <v>9.2227999999999994</v>
      </c>
      <c r="Q17" s="66">
        <f t="shared" si="7"/>
        <v>5</v>
      </c>
      <c r="R17" s="65">
        <f>VLOOKUP($A17,'Return Data'!$B$7:$R$2843,16,0)</f>
        <v>8.0084</v>
      </c>
      <c r="S17" s="67">
        <f t="shared" si="6"/>
        <v>16</v>
      </c>
    </row>
    <row r="18" spans="1:19" x14ac:dyDescent="0.3">
      <c r="A18" s="82" t="s">
        <v>635</v>
      </c>
      <c r="B18" s="64">
        <f>VLOOKUP($A18,'Return Data'!$B$7:$R$2843,3,0)</f>
        <v>44372</v>
      </c>
      <c r="C18" s="65">
        <f>VLOOKUP($A18,'Return Data'!$B$7:$R$2843,4,0)</f>
        <v>3027.2139999999999</v>
      </c>
      <c r="D18" s="65">
        <f>VLOOKUP($A18,'Return Data'!$B$7:$R$2843,9,0)</f>
        <v>2.9647000000000001</v>
      </c>
      <c r="E18" s="66">
        <f t="shared" si="0"/>
        <v>6</v>
      </c>
      <c r="F18" s="65">
        <f>VLOOKUP($A18,'Return Data'!$B$7:$R$2843,10,0)</f>
        <v>6.5128000000000004</v>
      </c>
      <c r="G18" s="66">
        <f t="shared" si="1"/>
        <v>8</v>
      </c>
      <c r="H18" s="65">
        <f>VLOOKUP($A18,'Return Data'!$B$7:$R$2843,11,0)</f>
        <v>3.5548000000000002</v>
      </c>
      <c r="I18" s="66">
        <f t="shared" si="2"/>
        <v>10</v>
      </c>
      <c r="J18" s="65">
        <f>VLOOKUP($A18,'Return Data'!$B$7:$R$2843,12,0)</f>
        <v>5.6269</v>
      </c>
      <c r="K18" s="66">
        <f t="shared" si="3"/>
        <v>11</v>
      </c>
      <c r="L18" s="65">
        <f>VLOOKUP($A18,'Return Data'!$B$7:$R$2843,13,0)</f>
        <v>6.1494999999999997</v>
      </c>
      <c r="M18" s="66">
        <f t="shared" si="4"/>
        <v>9</v>
      </c>
      <c r="N18" s="65">
        <f>VLOOKUP($A18,'Return Data'!$B$7:$R$2843,17,0)</f>
        <v>8.3287999999999993</v>
      </c>
      <c r="O18" s="66">
        <f t="shared" si="5"/>
        <v>16</v>
      </c>
      <c r="P18" s="65">
        <f>VLOOKUP($A18,'Return Data'!$B$7:$R$2843,14,0)</f>
        <v>8.6091999999999995</v>
      </c>
      <c r="Q18" s="66">
        <f t="shared" si="7"/>
        <v>12</v>
      </c>
      <c r="R18" s="65">
        <f>VLOOKUP($A18,'Return Data'!$B$7:$R$2843,16,0)</f>
        <v>8.7098999999999993</v>
      </c>
      <c r="S18" s="67">
        <f t="shared" si="6"/>
        <v>8</v>
      </c>
    </row>
    <row r="19" spans="1:19" x14ac:dyDescent="0.3">
      <c r="A19" s="82" t="s">
        <v>636</v>
      </c>
      <c r="B19" s="64">
        <f>VLOOKUP($A19,'Return Data'!$B$7:$R$2843,3,0)</f>
        <v>44372</v>
      </c>
      <c r="C19" s="65">
        <f>VLOOKUP($A19,'Return Data'!$B$7:$R$2843,4,0)</f>
        <v>60.667299999999997</v>
      </c>
      <c r="D19" s="65">
        <f>VLOOKUP($A19,'Return Data'!$B$7:$R$2843,9,0)</f>
        <v>9.5100000000000004E-2</v>
      </c>
      <c r="E19" s="66">
        <f t="shared" si="0"/>
        <v>16</v>
      </c>
      <c r="F19" s="65">
        <f>VLOOKUP($A19,'Return Data'!$B$7:$R$2843,10,0)</f>
        <v>7.4471999999999996</v>
      </c>
      <c r="G19" s="66">
        <f t="shared" si="1"/>
        <v>2</v>
      </c>
      <c r="H19" s="65">
        <f>VLOOKUP($A19,'Return Data'!$B$7:$R$2843,11,0)</f>
        <v>2.8527999999999998</v>
      </c>
      <c r="I19" s="66">
        <f t="shared" si="2"/>
        <v>15</v>
      </c>
      <c r="J19" s="65">
        <f>VLOOKUP($A19,'Return Data'!$B$7:$R$2843,12,0)</f>
        <v>5.6577000000000002</v>
      </c>
      <c r="K19" s="66">
        <f t="shared" si="3"/>
        <v>10</v>
      </c>
      <c r="L19" s="65">
        <f>VLOOKUP($A19,'Return Data'!$B$7:$R$2843,13,0)</f>
        <v>5.5038999999999998</v>
      </c>
      <c r="M19" s="66">
        <f t="shared" si="4"/>
        <v>14</v>
      </c>
      <c r="N19" s="65">
        <f>VLOOKUP($A19,'Return Data'!$B$7:$R$2843,17,0)</f>
        <v>9.8314000000000004</v>
      </c>
      <c r="O19" s="66">
        <f t="shared" si="5"/>
        <v>2</v>
      </c>
      <c r="P19" s="65">
        <f>VLOOKUP($A19,'Return Data'!$B$7:$R$2843,14,0)</f>
        <v>10.518700000000001</v>
      </c>
      <c r="Q19" s="66">
        <f t="shared" si="7"/>
        <v>1</v>
      </c>
      <c r="R19" s="65">
        <f>VLOOKUP($A19,'Return Data'!$B$7:$R$2843,16,0)</f>
        <v>8.3697999999999997</v>
      </c>
      <c r="S19" s="67">
        <f t="shared" si="6"/>
        <v>12</v>
      </c>
    </row>
    <row r="20" spans="1:19" x14ac:dyDescent="0.3">
      <c r="A20" s="117" t="s">
        <v>1772</v>
      </c>
      <c r="B20" s="64">
        <f>VLOOKUP($A20,'Return Data'!$B$7:$R$2843,3,0)</f>
        <v>44372</v>
      </c>
      <c r="C20" s="65">
        <f>VLOOKUP($A20,'Return Data'!$B$7:$R$2843,4,0)</f>
        <v>47.646000000000001</v>
      </c>
      <c r="D20" s="65">
        <f>VLOOKUP($A20,'Return Data'!$B$7:$R$2843,9,0)</f>
        <v>3.3877999999999999</v>
      </c>
      <c r="E20" s="66">
        <f t="shared" si="0"/>
        <v>2</v>
      </c>
      <c r="F20" s="65">
        <f>VLOOKUP($A20,'Return Data'!$B$7:$R$2843,10,0)</f>
        <v>7.2297000000000002</v>
      </c>
      <c r="G20" s="66">
        <f t="shared" si="1"/>
        <v>3</v>
      </c>
      <c r="H20" s="65">
        <f>VLOOKUP($A20,'Return Data'!$B$7:$R$2843,11,0)</f>
        <v>4.9067999999999996</v>
      </c>
      <c r="I20" s="66">
        <f t="shared" si="2"/>
        <v>1</v>
      </c>
      <c r="J20" s="65">
        <f>VLOOKUP($A20,'Return Data'!$B$7:$R$2843,12,0)</f>
        <v>6.7779999999999996</v>
      </c>
      <c r="K20" s="66">
        <f t="shared" si="3"/>
        <v>1</v>
      </c>
      <c r="L20" s="65">
        <f>VLOOKUP($A20,'Return Data'!$B$7:$R$2843,13,0)</f>
        <v>7.7233000000000001</v>
      </c>
      <c r="M20" s="66">
        <f t="shared" si="4"/>
        <v>1</v>
      </c>
      <c r="N20" s="65">
        <f>VLOOKUP($A20,'Return Data'!$B$7:$R$2843,17,0)</f>
        <v>8.4214000000000002</v>
      </c>
      <c r="O20" s="66">
        <f t="shared" si="5"/>
        <v>15</v>
      </c>
      <c r="P20" s="65">
        <f>VLOOKUP($A20,'Return Data'!$B$7:$R$2843,14,0)</f>
        <v>8.2158999999999995</v>
      </c>
      <c r="Q20" s="66">
        <f t="shared" si="7"/>
        <v>13</v>
      </c>
      <c r="R20" s="65">
        <f>VLOOKUP($A20,'Return Data'!$B$7:$R$2843,16,0)</f>
        <v>8.4849999999999994</v>
      </c>
      <c r="S20" s="67">
        <f t="shared" si="6"/>
        <v>10</v>
      </c>
    </row>
    <row r="21" spans="1:19" x14ac:dyDescent="0.3">
      <c r="A21" s="82" t="s">
        <v>639</v>
      </c>
      <c r="B21" s="64">
        <f>VLOOKUP($A21,'Return Data'!$B$7:$R$2843,3,0)</f>
        <v>44372</v>
      </c>
      <c r="C21" s="65">
        <f>VLOOKUP($A21,'Return Data'!$B$7:$R$2843,4,0)</f>
        <v>37.110599999999998</v>
      </c>
      <c r="D21" s="65">
        <f>VLOOKUP($A21,'Return Data'!$B$7:$R$2843,9,0)</f>
        <v>3.0091000000000001</v>
      </c>
      <c r="E21" s="66">
        <f t="shared" si="0"/>
        <v>5</v>
      </c>
      <c r="F21" s="65">
        <f>VLOOKUP($A21,'Return Data'!$B$7:$R$2843,10,0)</f>
        <v>7.8407</v>
      </c>
      <c r="G21" s="66">
        <f t="shared" si="1"/>
        <v>1</v>
      </c>
      <c r="H21" s="65">
        <f>VLOOKUP($A21,'Return Data'!$B$7:$R$2843,11,0)</f>
        <v>4.8417000000000003</v>
      </c>
      <c r="I21" s="66">
        <f t="shared" si="2"/>
        <v>2</v>
      </c>
      <c r="J21" s="65">
        <f>VLOOKUP($A21,'Return Data'!$B$7:$R$2843,12,0)</f>
        <v>6.5720000000000001</v>
      </c>
      <c r="K21" s="66">
        <f t="shared" si="3"/>
        <v>3</v>
      </c>
      <c r="L21" s="65">
        <f>VLOOKUP($A21,'Return Data'!$B$7:$R$2843,13,0)</f>
        <v>6.8643999999999998</v>
      </c>
      <c r="M21" s="66">
        <f t="shared" si="4"/>
        <v>4</v>
      </c>
      <c r="N21" s="65">
        <f>VLOOKUP($A21,'Return Data'!$B$7:$R$2843,17,0)</f>
        <v>8.8198000000000008</v>
      </c>
      <c r="O21" s="66">
        <f t="shared" si="5"/>
        <v>12</v>
      </c>
      <c r="P21" s="65">
        <f>VLOOKUP($A21,'Return Data'!$B$7:$R$2843,14,0)</f>
        <v>8.7365999999999993</v>
      </c>
      <c r="Q21" s="66">
        <f t="shared" si="7"/>
        <v>9</v>
      </c>
      <c r="R21" s="65">
        <f>VLOOKUP($A21,'Return Data'!$B$7:$R$2843,16,0)</f>
        <v>8.1283999999999992</v>
      </c>
      <c r="S21" s="67">
        <f t="shared" si="6"/>
        <v>15</v>
      </c>
    </row>
    <row r="22" spans="1:19" x14ac:dyDescent="0.3">
      <c r="A22" s="82" t="s">
        <v>640</v>
      </c>
      <c r="B22" s="64">
        <f>VLOOKUP($A22,'Return Data'!$B$7:$R$2843,3,0)</f>
        <v>44372</v>
      </c>
      <c r="C22" s="65">
        <f>VLOOKUP($A22,'Return Data'!$B$7:$R$2843,4,0)</f>
        <v>12.3756</v>
      </c>
      <c r="D22" s="65">
        <f>VLOOKUP($A22,'Return Data'!$B$7:$R$2843,9,0)</f>
        <v>1.3334999999999999</v>
      </c>
      <c r="E22" s="66">
        <f t="shared" si="0"/>
        <v>12</v>
      </c>
      <c r="F22" s="65">
        <f>VLOOKUP($A22,'Return Data'!$B$7:$R$2843,10,0)</f>
        <v>6.0902000000000003</v>
      </c>
      <c r="G22" s="66">
        <f t="shared" si="1"/>
        <v>11</v>
      </c>
      <c r="H22" s="65">
        <f>VLOOKUP($A22,'Return Data'!$B$7:$R$2843,11,0)</f>
        <v>2.7233000000000001</v>
      </c>
      <c r="I22" s="66">
        <f t="shared" si="2"/>
        <v>16</v>
      </c>
      <c r="J22" s="65">
        <f>VLOOKUP($A22,'Return Data'!$B$7:$R$2843,12,0)</f>
        <v>5.2558999999999996</v>
      </c>
      <c r="K22" s="66">
        <f t="shared" si="3"/>
        <v>15</v>
      </c>
      <c r="L22" s="65">
        <f>VLOOKUP($A22,'Return Data'!$B$7:$R$2843,13,0)</f>
        <v>5.3287000000000004</v>
      </c>
      <c r="M22" s="66">
        <f t="shared" si="4"/>
        <v>17</v>
      </c>
      <c r="N22" s="65">
        <f>VLOOKUP($A22,'Return Data'!$B$7:$R$2843,17,0)</f>
        <v>8.8666</v>
      </c>
      <c r="O22" s="66">
        <f t="shared" si="5"/>
        <v>11</v>
      </c>
      <c r="P22" s="65"/>
      <c r="Q22" s="66"/>
      <c r="R22" s="65">
        <f>VLOOKUP($A22,'Return Data'!$B$7:$R$2843,16,0)</f>
        <v>9.2982999999999993</v>
      </c>
      <c r="S22" s="67">
        <f t="shared" si="6"/>
        <v>3</v>
      </c>
    </row>
    <row r="23" spans="1:19" x14ac:dyDescent="0.3">
      <c r="A23" s="82" t="s">
        <v>643</v>
      </c>
      <c r="B23" s="64">
        <f>VLOOKUP($A23,'Return Data'!$B$7:$R$2843,3,0)</f>
        <v>44372</v>
      </c>
      <c r="C23" s="65">
        <f>VLOOKUP($A23,'Return Data'!$B$7:$R$2843,4,0)</f>
        <v>32.449599999999997</v>
      </c>
      <c r="D23" s="65">
        <f>VLOOKUP($A23,'Return Data'!$B$7:$R$2843,9,0)</f>
        <v>1.5513999999999999</v>
      </c>
      <c r="E23" s="66">
        <f t="shared" si="0"/>
        <v>10</v>
      </c>
      <c r="F23" s="65">
        <f>VLOOKUP($A23,'Return Data'!$B$7:$R$2843,10,0)</f>
        <v>5.9832000000000001</v>
      </c>
      <c r="G23" s="66">
        <f t="shared" si="1"/>
        <v>14</v>
      </c>
      <c r="H23" s="65">
        <f>VLOOKUP($A23,'Return Data'!$B$7:$R$2843,11,0)</f>
        <v>3.6610999999999998</v>
      </c>
      <c r="I23" s="66">
        <f t="shared" si="2"/>
        <v>8</v>
      </c>
      <c r="J23" s="65">
        <f>VLOOKUP($A23,'Return Data'!$B$7:$R$2843,12,0)</f>
        <v>5.7141000000000002</v>
      </c>
      <c r="K23" s="66">
        <f t="shared" si="3"/>
        <v>9</v>
      </c>
      <c r="L23" s="65">
        <f>VLOOKUP($A23,'Return Data'!$B$7:$R$2843,13,0)</f>
        <v>5.7796000000000003</v>
      </c>
      <c r="M23" s="66">
        <f t="shared" si="4"/>
        <v>12</v>
      </c>
      <c r="N23" s="65">
        <f>VLOOKUP($A23,'Return Data'!$B$7:$R$2843,17,0)</f>
        <v>9.4131999999999998</v>
      </c>
      <c r="O23" s="66">
        <f t="shared" si="5"/>
        <v>4</v>
      </c>
      <c r="P23" s="65">
        <f>VLOOKUP($A23,'Return Data'!$B$7:$R$2843,14,0)</f>
        <v>9.7149000000000001</v>
      </c>
      <c r="Q23" s="66">
        <f>RANK(P23,P$8:P$26,0)</f>
        <v>2</v>
      </c>
      <c r="R23" s="65">
        <f>VLOOKUP($A23,'Return Data'!$B$7:$R$2843,16,0)</f>
        <v>8.2761999999999993</v>
      </c>
      <c r="S23" s="67">
        <f t="shared" si="6"/>
        <v>14</v>
      </c>
    </row>
    <row r="24" spans="1:19" x14ac:dyDescent="0.3">
      <c r="A24" s="82" t="s">
        <v>644</v>
      </c>
      <c r="B24" s="64">
        <f>VLOOKUP($A24,'Return Data'!$B$7:$R$2843,3,0)</f>
        <v>44372</v>
      </c>
      <c r="C24" s="65">
        <f>VLOOKUP($A24,'Return Data'!$B$7:$R$2843,4,0)</f>
        <v>200.18340000000001</v>
      </c>
      <c r="D24" s="65">
        <f>VLOOKUP($A24,'Return Data'!$B$7:$R$2843,9,0)</f>
        <v>0</v>
      </c>
      <c r="E24" s="66">
        <f t="shared" si="0"/>
        <v>17</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-10.820600000000001</v>
      </c>
      <c r="S24" s="67">
        <f t="shared" si="6"/>
        <v>19</v>
      </c>
    </row>
    <row r="25" spans="1:19" x14ac:dyDescent="0.3">
      <c r="A25" s="82" t="s">
        <v>646</v>
      </c>
      <c r="B25" s="64">
        <f>VLOOKUP($A25,'Return Data'!$B$7:$R$2843,3,0)</f>
        <v>44372</v>
      </c>
      <c r="C25" s="65">
        <f>VLOOKUP($A25,'Return Data'!$B$7:$R$2843,4,0)</f>
        <v>12.274100000000001</v>
      </c>
      <c r="D25" s="65">
        <f>VLOOKUP($A25,'Return Data'!$B$7:$R$2843,9,0)</f>
        <v>-1.5807</v>
      </c>
      <c r="E25" s="66">
        <f t="shared" si="0"/>
        <v>19</v>
      </c>
      <c r="F25" s="65">
        <f>VLOOKUP($A25,'Return Data'!$B$7:$R$2843,10,0)</f>
        <v>6.3613999999999997</v>
      </c>
      <c r="G25" s="66">
        <f t="shared" si="1"/>
        <v>9</v>
      </c>
      <c r="H25" s="65">
        <f>VLOOKUP($A25,'Return Data'!$B$7:$R$2843,11,0)</f>
        <v>2.3660999999999999</v>
      </c>
      <c r="I25" s="66">
        <f t="shared" si="2"/>
        <v>17</v>
      </c>
      <c r="J25" s="65">
        <f>VLOOKUP($A25,'Return Data'!$B$7:$R$2843,12,0)</f>
        <v>5.2798999999999996</v>
      </c>
      <c r="K25" s="66">
        <f t="shared" si="3"/>
        <v>14</v>
      </c>
      <c r="L25" s="65">
        <f>VLOOKUP($A25,'Return Data'!$B$7:$R$2843,13,0)</f>
        <v>5.4476000000000004</v>
      </c>
      <c r="M25" s="66">
        <f t="shared" si="4"/>
        <v>15</v>
      </c>
      <c r="N25" s="65">
        <f>VLOOKUP($A25,'Return Data'!$B$7:$R$2843,17,0)</f>
        <v>9.1856000000000009</v>
      </c>
      <c r="O25" s="66">
        <f>RANK(N25,N$8:N$26,0)</f>
        <v>8</v>
      </c>
      <c r="P25" s="65">
        <f>VLOOKUP($A25,'Return Data'!$B$7:$R$2843,14,0)</f>
        <v>6.7953999999999999</v>
      </c>
      <c r="Q25" s="66">
        <f t="shared" ref="Q25" si="8">RANK(P25,P$8:P$26,0)</f>
        <v>14</v>
      </c>
      <c r="R25" s="65">
        <f>VLOOKUP($A25,'Return Data'!$B$7:$R$2843,16,0)</f>
        <v>6.8613999999999997</v>
      </c>
      <c r="S25" s="67">
        <f t="shared" si="6"/>
        <v>18</v>
      </c>
    </row>
    <row r="26" spans="1:19" x14ac:dyDescent="0.3">
      <c r="A26" s="82" t="s">
        <v>648</v>
      </c>
      <c r="B26" s="64">
        <f>VLOOKUP($A26,'Return Data'!$B$7:$R$2843,3,0)</f>
        <v>44372</v>
      </c>
      <c r="C26" s="65">
        <f>VLOOKUP($A26,'Return Data'!$B$7:$R$2843,4,0)</f>
        <v>12.970800000000001</v>
      </c>
      <c r="D26" s="65">
        <f>VLOOKUP($A26,'Return Data'!$B$7:$R$2843,9,0)</f>
        <v>1.254</v>
      </c>
      <c r="E26" s="66">
        <f t="shared" si="0"/>
        <v>13</v>
      </c>
      <c r="F26" s="65">
        <f>VLOOKUP($A26,'Return Data'!$B$7:$R$2843,10,0)</f>
        <v>5.8884999999999996</v>
      </c>
      <c r="G26" s="66">
        <f t="shared" si="1"/>
        <v>15</v>
      </c>
      <c r="H26" s="65">
        <f>VLOOKUP($A26,'Return Data'!$B$7:$R$2843,11,0)</f>
        <v>3.1299000000000001</v>
      </c>
      <c r="I26" s="66">
        <f t="shared" si="2"/>
        <v>14</v>
      </c>
      <c r="J26" s="65">
        <f>VLOOKUP($A26,'Return Data'!$B$7:$R$2843,12,0)</f>
        <v>5.5782999999999996</v>
      </c>
      <c r="K26" s="66">
        <f t="shared" si="3"/>
        <v>12</v>
      </c>
      <c r="L26" s="65">
        <f>VLOOKUP($A26,'Return Data'!$B$7:$R$2843,13,0)</f>
        <v>5.8987999999999996</v>
      </c>
      <c r="M26" s="66">
        <f t="shared" si="4"/>
        <v>10</v>
      </c>
      <c r="N26" s="65">
        <f>VLOOKUP($A26,'Return Data'!$B$7:$R$2843,17,0)</f>
        <v>9.3436000000000003</v>
      </c>
      <c r="O26" s="66">
        <f>RANK(N26,N$8:N$26,0)</f>
        <v>5</v>
      </c>
      <c r="P26" s="65"/>
      <c r="Q26" s="66"/>
      <c r="R26" s="65">
        <f>VLOOKUP($A26,'Return Data'!$B$7:$R$2843,16,0)</f>
        <v>9.4446999999999992</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1.6484684210526319</v>
      </c>
      <c r="E28" s="88"/>
      <c r="F28" s="89">
        <f>AVERAGE(F8:F26)</f>
        <v>6.0534631578947353</v>
      </c>
      <c r="G28" s="88"/>
      <c r="H28" s="89">
        <f>AVERAGE(H8:H26)</f>
        <v>3.386747368421053</v>
      </c>
      <c r="I28" s="88"/>
      <c r="J28" s="89">
        <f>AVERAGE(J8:J26)</f>
        <v>5.507421052631579</v>
      </c>
      <c r="K28" s="88"/>
      <c r="L28" s="89">
        <f>AVERAGE(L8:L26)</f>
        <v>5.0605105263157881</v>
      </c>
      <c r="M28" s="88"/>
      <c r="N28" s="89">
        <f>AVERAGE(N8:N26)</f>
        <v>8.9962166666666672</v>
      </c>
      <c r="O28" s="88"/>
      <c r="P28" s="89">
        <f>AVERAGE(P8:P26)</f>
        <v>8.6975133333333314</v>
      </c>
      <c r="Q28" s="88"/>
      <c r="R28" s="89">
        <f>AVERAGE(R8:R26)</f>
        <v>7.5346105263157899</v>
      </c>
      <c r="S28" s="90"/>
    </row>
    <row r="29" spans="1:19" x14ac:dyDescent="0.3">
      <c r="A29" s="87" t="s">
        <v>28</v>
      </c>
      <c r="B29" s="88"/>
      <c r="C29" s="88"/>
      <c r="D29" s="89">
        <f>MIN(D8:D26)</f>
        <v>-1.5807</v>
      </c>
      <c r="E29" s="88"/>
      <c r="F29" s="89">
        <f>MIN(F8:F26)</f>
        <v>0</v>
      </c>
      <c r="G29" s="88"/>
      <c r="H29" s="89">
        <f>MIN(H8:H26)</f>
        <v>0</v>
      </c>
      <c r="I29" s="88"/>
      <c r="J29" s="89">
        <f>MIN(J8:J26)</f>
        <v>0</v>
      </c>
      <c r="K29" s="88"/>
      <c r="L29" s="89">
        <f>MIN(L8:L26)</f>
        <v>-15.1547</v>
      </c>
      <c r="M29" s="88"/>
      <c r="N29" s="89">
        <f>MIN(N8:N26)</f>
        <v>7.9206000000000003</v>
      </c>
      <c r="O29" s="88"/>
      <c r="P29" s="89">
        <f>MIN(P8:P26)</f>
        <v>5.5473999999999997</v>
      </c>
      <c r="Q29" s="88"/>
      <c r="R29" s="89">
        <f>MIN(R8:R26)</f>
        <v>-10.820600000000001</v>
      </c>
      <c r="S29" s="90"/>
    </row>
    <row r="30" spans="1:19" ht="15" thickBot="1" x14ac:dyDescent="0.35">
      <c r="A30" s="91" t="s">
        <v>29</v>
      </c>
      <c r="B30" s="92"/>
      <c r="C30" s="92"/>
      <c r="D30" s="93">
        <f>MAX(D8:D26)</f>
        <v>3.9552999999999998</v>
      </c>
      <c r="E30" s="92"/>
      <c r="F30" s="93">
        <f>MAX(F8:F26)</f>
        <v>7.8407</v>
      </c>
      <c r="G30" s="92"/>
      <c r="H30" s="93">
        <f>MAX(H8:H26)</f>
        <v>4.9067999999999996</v>
      </c>
      <c r="I30" s="92"/>
      <c r="J30" s="93">
        <f>MAX(J8:J26)</f>
        <v>6.7779999999999996</v>
      </c>
      <c r="K30" s="92"/>
      <c r="L30" s="93">
        <f>MAX(L8:L26)</f>
        <v>7.7233000000000001</v>
      </c>
      <c r="M30" s="92"/>
      <c r="N30" s="93">
        <f>MAX(N8:N26)</f>
        <v>10.0585</v>
      </c>
      <c r="O30" s="92"/>
      <c r="P30" s="93">
        <f>MAX(P8:P26)</f>
        <v>10.518700000000001</v>
      </c>
      <c r="Q30" s="92"/>
      <c r="R30" s="93">
        <f>MAX(R8:R26)</f>
        <v>9.6148000000000007</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44372</v>
      </c>
      <c r="C8" s="65">
        <f>VLOOKUP($A8,'Return Data'!$B$7:$R$2843,4,0)</f>
        <v>87.2346</v>
      </c>
      <c r="D8" s="65">
        <f>VLOOKUP($A8,'Return Data'!$B$7:$R$2843,9,0)</f>
        <v>2.6012</v>
      </c>
      <c r="E8" s="66">
        <f t="shared" ref="E8:E26" si="0">RANK(D8,D$8:D$26,0)</f>
        <v>6</v>
      </c>
      <c r="F8" s="65">
        <f>VLOOKUP($A8,'Return Data'!$B$7:$R$2843,10,0)</f>
        <v>6.9743000000000004</v>
      </c>
      <c r="G8" s="66">
        <f t="shared" ref="G8:G26" si="1">RANK(F8,F$8:F$26,0)</f>
        <v>3</v>
      </c>
      <c r="H8" s="65">
        <f>VLOOKUP($A8,'Return Data'!$B$7:$R$2843,11,0)</f>
        <v>3.9847999999999999</v>
      </c>
      <c r="I8" s="66">
        <f t="shared" ref="I8:I26" si="2">RANK(H8,H$8:H$26,0)</f>
        <v>3</v>
      </c>
      <c r="J8" s="65">
        <f>VLOOKUP($A8,'Return Data'!$B$7:$R$2843,12,0)</f>
        <v>6.1736000000000004</v>
      </c>
      <c r="K8" s="66">
        <f t="shared" ref="K8:K26" si="3">RANK(J8,J$8:J$26,0)</f>
        <v>2</v>
      </c>
      <c r="L8" s="65">
        <f>VLOOKUP($A8,'Return Data'!$B$7:$R$2843,13,0)</f>
        <v>6.5378999999999996</v>
      </c>
      <c r="M8" s="66">
        <f t="shared" ref="M8:M26" si="4">RANK(L8,L$8:L$26,0)</f>
        <v>4</v>
      </c>
      <c r="N8" s="65">
        <f>VLOOKUP($A8,'Return Data'!$B$7:$R$2843,17,0)</f>
        <v>9.1198999999999995</v>
      </c>
      <c r="O8" s="66">
        <f t="shared" ref="O8:O23" si="5">RANK(N8,N$8:N$26,0)</f>
        <v>5</v>
      </c>
      <c r="P8" s="65">
        <f>VLOOKUP($A8,'Return Data'!$B$7:$R$2843,14,0)</f>
        <v>9.2784999999999993</v>
      </c>
      <c r="Q8" s="66">
        <f>RANK(P8,P$8:P$26,0)</f>
        <v>4</v>
      </c>
      <c r="R8" s="65">
        <f>VLOOKUP($A8,'Return Data'!$B$7:$R$2843,16,0)</f>
        <v>9.3115000000000006</v>
      </c>
      <c r="S8" s="67">
        <f t="shared" ref="S8:S26" si="6">RANK(R8,R$8:R$26,0)</f>
        <v>2</v>
      </c>
    </row>
    <row r="9" spans="1:19" x14ac:dyDescent="0.3">
      <c r="A9" s="82" t="s">
        <v>614</v>
      </c>
      <c r="B9" s="64">
        <f>VLOOKUP($A9,'Return Data'!$B$7:$R$2843,3,0)</f>
        <v>44372</v>
      </c>
      <c r="C9" s="65">
        <f>VLOOKUP($A9,'Return Data'!$B$7:$R$2843,4,0)</f>
        <v>13.3477</v>
      </c>
      <c r="D9" s="65">
        <f>VLOOKUP($A9,'Return Data'!$B$7:$R$2843,9,0)</f>
        <v>1.3247</v>
      </c>
      <c r="E9" s="66">
        <f t="shared" si="0"/>
        <v>9</v>
      </c>
      <c r="F9" s="65">
        <f>VLOOKUP($A9,'Return Data'!$B$7:$R$2843,10,0)</f>
        <v>5.9707999999999997</v>
      </c>
      <c r="G9" s="66">
        <f t="shared" si="1"/>
        <v>9</v>
      </c>
      <c r="H9" s="65">
        <f>VLOOKUP($A9,'Return Data'!$B$7:$R$2843,11,0)</f>
        <v>3.5327000000000002</v>
      </c>
      <c r="I9" s="66">
        <f t="shared" si="2"/>
        <v>6</v>
      </c>
      <c r="J9" s="65">
        <f>VLOOKUP($A9,'Return Data'!$B$7:$R$2843,12,0)</f>
        <v>5.6839000000000004</v>
      </c>
      <c r="K9" s="66">
        <f t="shared" si="3"/>
        <v>8</v>
      </c>
      <c r="L9" s="65">
        <f>VLOOKUP($A9,'Return Data'!$B$7:$R$2843,13,0)</f>
        <v>6.7465999999999999</v>
      </c>
      <c r="M9" s="66">
        <f t="shared" si="4"/>
        <v>3</v>
      </c>
      <c r="N9" s="65">
        <f>VLOOKUP($A9,'Return Data'!$B$7:$R$2843,17,0)</f>
        <v>9.2700999999999993</v>
      </c>
      <c r="O9" s="66">
        <f t="shared" si="5"/>
        <v>2</v>
      </c>
      <c r="P9" s="65">
        <f>VLOOKUP($A9,'Return Data'!$B$7:$R$2843,14,0)</f>
        <v>7.8925999999999998</v>
      </c>
      <c r="Q9" s="66">
        <f>RANK(P9,P$8:P$26,0)</f>
        <v>11</v>
      </c>
      <c r="R9" s="65">
        <f>VLOOKUP($A9,'Return Data'!$B$7:$R$2843,16,0)</f>
        <v>7.5773999999999999</v>
      </c>
      <c r="S9" s="67">
        <f t="shared" si="6"/>
        <v>11</v>
      </c>
    </row>
    <row r="10" spans="1:19" x14ac:dyDescent="0.3">
      <c r="A10" s="82" t="s">
        <v>615</v>
      </c>
      <c r="B10" s="64">
        <f>VLOOKUP($A10,'Return Data'!$B$7:$R$2843,3,0)</f>
        <v>44372</v>
      </c>
      <c r="C10" s="65">
        <f>VLOOKUP($A10,'Return Data'!$B$7:$R$2843,4,0)</f>
        <v>21.894400000000001</v>
      </c>
      <c r="D10" s="65">
        <f>VLOOKUP($A10,'Return Data'!$B$7:$R$2843,9,0)</f>
        <v>2.2467999999999999</v>
      </c>
      <c r="E10" s="66">
        <f t="shared" si="0"/>
        <v>7</v>
      </c>
      <c r="F10" s="65">
        <f>VLOOKUP($A10,'Return Data'!$B$7:$R$2843,10,0)</f>
        <v>5.0670000000000002</v>
      </c>
      <c r="G10" s="66">
        <f t="shared" si="1"/>
        <v>17</v>
      </c>
      <c r="H10" s="65">
        <f>VLOOKUP($A10,'Return Data'!$B$7:$R$2843,11,0)</f>
        <v>1.5414000000000001</v>
      </c>
      <c r="I10" s="66">
        <f t="shared" si="2"/>
        <v>18</v>
      </c>
      <c r="J10" s="65">
        <f>VLOOKUP($A10,'Return Data'!$B$7:$R$2843,12,0)</f>
        <v>4.2862</v>
      </c>
      <c r="K10" s="66">
        <f t="shared" si="3"/>
        <v>18</v>
      </c>
      <c r="L10" s="65">
        <f>VLOOKUP($A10,'Return Data'!$B$7:$R$2843,13,0)</f>
        <v>4.7904999999999998</v>
      </c>
      <c r="M10" s="66">
        <f t="shared" si="4"/>
        <v>18</v>
      </c>
      <c r="N10" s="65">
        <f>VLOOKUP($A10,'Return Data'!$B$7:$R$2843,17,0)</f>
        <v>9.2292000000000005</v>
      </c>
      <c r="O10" s="66">
        <f t="shared" si="5"/>
        <v>3</v>
      </c>
      <c r="P10" s="65">
        <f>VLOOKUP($A10,'Return Data'!$B$7:$R$2843,14,0)</f>
        <v>5.0655000000000001</v>
      </c>
      <c r="Q10" s="66">
        <f>RANK(P10,P$8:P$26,0)</f>
        <v>15</v>
      </c>
      <c r="R10" s="65">
        <f>VLOOKUP($A10,'Return Data'!$B$7:$R$2843,16,0)</f>
        <v>6.3982000000000001</v>
      </c>
      <c r="S10" s="67">
        <f t="shared" si="6"/>
        <v>18</v>
      </c>
    </row>
    <row r="11" spans="1:19" x14ac:dyDescent="0.3">
      <c r="A11" s="82" t="s">
        <v>618</v>
      </c>
      <c r="B11" s="64">
        <f>VLOOKUP($A11,'Return Data'!$B$7:$R$2843,3,0)</f>
        <v>44372</v>
      </c>
      <c r="C11" s="65">
        <f>VLOOKUP($A11,'Return Data'!$B$7:$R$2843,4,0)</f>
        <v>17.541799999999999</v>
      </c>
      <c r="D11" s="65">
        <f>VLOOKUP($A11,'Return Data'!$B$7:$R$2843,9,0)</f>
        <v>0.55059999999999998</v>
      </c>
      <c r="E11" s="66">
        <f t="shared" si="0"/>
        <v>14</v>
      </c>
      <c r="F11" s="65">
        <f>VLOOKUP($A11,'Return Data'!$B$7:$R$2843,10,0)</f>
        <v>5.3894000000000002</v>
      </c>
      <c r="G11" s="66">
        <f t="shared" si="1"/>
        <v>15</v>
      </c>
      <c r="H11" s="65">
        <f>VLOOKUP($A11,'Return Data'!$B$7:$R$2843,11,0)</f>
        <v>2.6534</v>
      </c>
      <c r="I11" s="66">
        <f t="shared" si="2"/>
        <v>14</v>
      </c>
      <c r="J11" s="65">
        <f>VLOOKUP($A11,'Return Data'!$B$7:$R$2843,12,0)</f>
        <v>4.7104999999999997</v>
      </c>
      <c r="K11" s="66">
        <f t="shared" si="3"/>
        <v>16</v>
      </c>
      <c r="L11" s="65">
        <f>VLOOKUP($A11,'Return Data'!$B$7:$R$2843,13,0)</f>
        <v>4.9013</v>
      </c>
      <c r="M11" s="66">
        <f t="shared" si="4"/>
        <v>15</v>
      </c>
      <c r="N11" s="65">
        <f>VLOOKUP($A11,'Return Data'!$B$7:$R$2843,17,0)</f>
        <v>7.4724000000000004</v>
      </c>
      <c r="O11" s="66">
        <f t="shared" si="5"/>
        <v>17</v>
      </c>
      <c r="P11" s="65">
        <f>VLOOKUP($A11,'Return Data'!$B$7:$R$2843,14,0)</f>
        <v>7.9566999999999997</v>
      </c>
      <c r="Q11" s="66">
        <f>RANK(P11,P$8:P$26,0)</f>
        <v>10</v>
      </c>
      <c r="R11" s="65">
        <f>VLOOKUP($A11,'Return Data'!$B$7:$R$2843,16,0)</f>
        <v>7.9086999999999996</v>
      </c>
      <c r="S11" s="67">
        <f t="shared" si="6"/>
        <v>9</v>
      </c>
    </row>
    <row r="12" spans="1:19" x14ac:dyDescent="0.3">
      <c r="A12" s="82" t="s">
        <v>620</v>
      </c>
      <c r="B12" s="64">
        <f>VLOOKUP($A12,'Return Data'!$B$7:$R$2843,3,0)</f>
        <v>44372</v>
      </c>
      <c r="C12" s="65">
        <f>VLOOKUP($A12,'Return Data'!$B$7:$R$2843,4,0)</f>
        <v>12.8302</v>
      </c>
      <c r="D12" s="65">
        <f>VLOOKUP($A12,'Return Data'!$B$7:$R$2843,9,0)</f>
        <v>2.9531999999999998</v>
      </c>
      <c r="E12" s="66">
        <f t="shared" si="0"/>
        <v>3</v>
      </c>
      <c r="F12" s="65">
        <f>VLOOKUP($A12,'Return Data'!$B$7:$R$2843,10,0)</f>
        <v>4.1147</v>
      </c>
      <c r="G12" s="66">
        <f t="shared" si="1"/>
        <v>18</v>
      </c>
      <c r="H12" s="65">
        <f>VLOOKUP($A12,'Return Data'!$B$7:$R$2843,11,0)</f>
        <v>3.4024999999999999</v>
      </c>
      <c r="I12" s="66">
        <f t="shared" si="2"/>
        <v>7</v>
      </c>
      <c r="J12" s="65">
        <f>VLOOKUP($A12,'Return Data'!$B$7:$R$2843,12,0)</f>
        <v>4.3990999999999998</v>
      </c>
      <c r="K12" s="66">
        <f t="shared" si="3"/>
        <v>17</v>
      </c>
      <c r="L12" s="65">
        <f>VLOOKUP($A12,'Return Data'!$B$7:$R$2843,13,0)</f>
        <v>4.7919</v>
      </c>
      <c r="M12" s="66">
        <f t="shared" si="4"/>
        <v>17</v>
      </c>
      <c r="N12" s="65">
        <f>VLOOKUP($A12,'Return Data'!$B$7:$R$2843,17,0)</f>
        <v>8.2736999999999998</v>
      </c>
      <c r="O12" s="66">
        <f t="shared" si="5"/>
        <v>13</v>
      </c>
      <c r="P12" s="65"/>
      <c r="Q12" s="66"/>
      <c r="R12" s="65">
        <f>VLOOKUP($A12,'Return Data'!$B$7:$R$2843,16,0)</f>
        <v>9.3374000000000006</v>
      </c>
      <c r="S12" s="67">
        <f t="shared" si="6"/>
        <v>1</v>
      </c>
    </row>
    <row r="13" spans="1:19" x14ac:dyDescent="0.3">
      <c r="A13" s="82" t="s">
        <v>623</v>
      </c>
      <c r="B13" s="64">
        <f>VLOOKUP($A13,'Return Data'!$B$7:$R$2843,3,0)</f>
        <v>44372</v>
      </c>
      <c r="C13" s="65">
        <f>VLOOKUP($A13,'Return Data'!$B$7:$R$2843,4,0)</f>
        <v>78.076700000000002</v>
      </c>
      <c r="D13" s="65">
        <f>VLOOKUP($A13,'Return Data'!$B$7:$R$2843,9,0)</f>
        <v>0.83150000000000002</v>
      </c>
      <c r="E13" s="66">
        <f t="shared" si="0"/>
        <v>13</v>
      </c>
      <c r="F13" s="65">
        <f>VLOOKUP($A13,'Return Data'!$B$7:$R$2843,10,0)</f>
        <v>5.1520000000000001</v>
      </c>
      <c r="G13" s="66">
        <f t="shared" si="1"/>
        <v>16</v>
      </c>
      <c r="H13" s="65">
        <f>VLOOKUP($A13,'Return Data'!$B$7:$R$2843,11,0)</f>
        <v>3.6120999999999999</v>
      </c>
      <c r="I13" s="66">
        <f t="shared" si="2"/>
        <v>5</v>
      </c>
      <c r="J13" s="65">
        <f>VLOOKUP($A13,'Return Data'!$B$7:$R$2843,12,0)</f>
        <v>6.0807000000000002</v>
      </c>
      <c r="K13" s="66">
        <f t="shared" si="3"/>
        <v>3</v>
      </c>
      <c r="L13" s="65">
        <f>VLOOKUP($A13,'Return Data'!$B$7:$R$2843,13,0)</f>
        <v>6.7847999999999997</v>
      </c>
      <c r="M13" s="66">
        <f t="shared" si="4"/>
        <v>2</v>
      </c>
      <c r="N13" s="65">
        <f>VLOOKUP($A13,'Return Data'!$B$7:$R$2843,17,0)</f>
        <v>7.3135000000000003</v>
      </c>
      <c r="O13" s="66">
        <f t="shared" si="5"/>
        <v>18</v>
      </c>
      <c r="P13" s="65">
        <f>VLOOKUP($A13,'Return Data'!$B$7:$R$2843,14,0)</f>
        <v>8.2848000000000006</v>
      </c>
      <c r="Q13" s="66">
        <f t="shared" ref="Q13:Q21" si="7">RANK(P13,P$8:P$26,0)</f>
        <v>9</v>
      </c>
      <c r="R13" s="65">
        <f>VLOOKUP($A13,'Return Data'!$B$7:$R$2843,16,0)</f>
        <v>8.9316999999999993</v>
      </c>
      <c r="S13" s="67">
        <f t="shared" si="6"/>
        <v>4</v>
      </c>
    </row>
    <row r="14" spans="1:19" x14ac:dyDescent="0.3">
      <c r="A14" s="82" t="s">
        <v>626</v>
      </c>
      <c r="B14" s="64">
        <f>VLOOKUP($A14,'Return Data'!$B$7:$R$2843,3,0)</f>
        <v>44372</v>
      </c>
      <c r="C14" s="65">
        <f>VLOOKUP($A14,'Return Data'!$B$7:$R$2843,4,0)</f>
        <v>25.303899999999999</v>
      </c>
      <c r="D14" s="65">
        <f>VLOOKUP($A14,'Return Data'!$B$7:$R$2843,9,0)</f>
        <v>1.3976</v>
      </c>
      <c r="E14" s="66">
        <f t="shared" si="0"/>
        <v>8</v>
      </c>
      <c r="F14" s="65">
        <f>VLOOKUP($A14,'Return Data'!$B$7:$R$2843,10,0)</f>
        <v>6.8147000000000002</v>
      </c>
      <c r="G14" s="66">
        <f t="shared" si="1"/>
        <v>5</v>
      </c>
      <c r="H14" s="65">
        <f>VLOOKUP($A14,'Return Data'!$B$7:$R$2843,11,0)</f>
        <v>3.3241000000000001</v>
      </c>
      <c r="I14" s="66">
        <f t="shared" si="2"/>
        <v>9</v>
      </c>
      <c r="J14" s="65">
        <f>VLOOKUP($A14,'Return Data'!$B$7:$R$2843,12,0)</f>
        <v>6.0018000000000002</v>
      </c>
      <c r="K14" s="66">
        <f t="shared" si="3"/>
        <v>4</v>
      </c>
      <c r="L14" s="65">
        <f>VLOOKUP($A14,'Return Data'!$B$7:$R$2843,13,0)</f>
        <v>6.2301000000000002</v>
      </c>
      <c r="M14" s="66">
        <f t="shared" si="4"/>
        <v>5</v>
      </c>
      <c r="N14" s="65">
        <f>VLOOKUP($A14,'Return Data'!$B$7:$R$2843,17,0)</f>
        <v>9.0116999999999994</v>
      </c>
      <c r="O14" s="66">
        <f t="shared" si="5"/>
        <v>7</v>
      </c>
      <c r="P14" s="65">
        <f>VLOOKUP($A14,'Return Data'!$B$7:$R$2843,14,0)</f>
        <v>9.3226999999999993</v>
      </c>
      <c r="Q14" s="66">
        <f t="shared" si="7"/>
        <v>3</v>
      </c>
      <c r="R14" s="65">
        <f>VLOOKUP($A14,'Return Data'!$B$7:$R$2843,16,0)</f>
        <v>8.8084000000000007</v>
      </c>
      <c r="S14" s="67">
        <f t="shared" si="6"/>
        <v>5</v>
      </c>
    </row>
    <row r="15" spans="1:19" x14ac:dyDescent="0.3">
      <c r="A15" s="82" t="s">
        <v>628</v>
      </c>
      <c r="B15" s="64">
        <f>VLOOKUP($A15,'Return Data'!$B$7:$R$2843,3,0)</f>
        <v>44372</v>
      </c>
      <c r="C15" s="65">
        <f>VLOOKUP($A15,'Return Data'!$B$7:$R$2843,4,0)</f>
        <v>22.9876</v>
      </c>
      <c r="D15" s="65">
        <f>VLOOKUP($A15,'Return Data'!$B$7:$R$2843,9,0)</f>
        <v>3.6375999999999999</v>
      </c>
      <c r="E15" s="66">
        <f t="shared" si="0"/>
        <v>1</v>
      </c>
      <c r="F15" s="65">
        <f>VLOOKUP($A15,'Return Data'!$B$7:$R$2843,10,0)</f>
        <v>5.8529999999999998</v>
      </c>
      <c r="G15" s="66">
        <f t="shared" si="1"/>
        <v>10</v>
      </c>
      <c r="H15" s="65">
        <f>VLOOKUP($A15,'Return Data'!$B$7:$R$2843,11,0)</f>
        <v>3.9689000000000001</v>
      </c>
      <c r="I15" s="66">
        <f t="shared" si="2"/>
        <v>4</v>
      </c>
      <c r="J15" s="65">
        <f>VLOOKUP($A15,'Return Data'!$B$7:$R$2843,12,0)</f>
        <v>5.8090999999999999</v>
      </c>
      <c r="K15" s="66">
        <f t="shared" si="3"/>
        <v>7</v>
      </c>
      <c r="L15" s="65">
        <f>VLOOKUP($A15,'Return Data'!$B$7:$R$2843,13,0)</f>
        <v>6.1283000000000003</v>
      </c>
      <c r="M15" s="66">
        <f t="shared" si="4"/>
        <v>6</v>
      </c>
      <c r="N15" s="65">
        <f>VLOOKUP($A15,'Return Data'!$B$7:$R$2843,17,0)</f>
        <v>8.6272000000000002</v>
      </c>
      <c r="O15" s="66">
        <f t="shared" si="5"/>
        <v>9</v>
      </c>
      <c r="P15" s="65">
        <f>VLOOKUP($A15,'Return Data'!$B$7:$R$2843,14,0)</f>
        <v>8.6865000000000006</v>
      </c>
      <c r="Q15" s="66">
        <f t="shared" si="7"/>
        <v>6</v>
      </c>
      <c r="R15" s="65">
        <f>VLOOKUP($A15,'Return Data'!$B$7:$R$2843,16,0)</f>
        <v>7.2580999999999998</v>
      </c>
      <c r="S15" s="67">
        <f t="shared" si="6"/>
        <v>13</v>
      </c>
    </row>
    <row r="16" spans="1:19" x14ac:dyDescent="0.3">
      <c r="A16" s="82" t="s">
        <v>631</v>
      </c>
      <c r="B16" s="64">
        <f>VLOOKUP($A16,'Return Data'!$B$7:$R$2843,3,0)</f>
        <v>44372</v>
      </c>
      <c r="C16" s="65">
        <f>VLOOKUP($A16,'Return Data'!$B$7:$R$2843,4,0)</f>
        <v>15.2371</v>
      </c>
      <c r="D16" s="65">
        <f>VLOOKUP($A16,'Return Data'!$B$7:$R$2843,9,0)</f>
        <v>-1.1271</v>
      </c>
      <c r="E16" s="66">
        <f t="shared" si="0"/>
        <v>18</v>
      </c>
      <c r="F16" s="65">
        <f>VLOOKUP($A16,'Return Data'!$B$7:$R$2843,10,0)</f>
        <v>6.3249000000000004</v>
      </c>
      <c r="G16" s="66">
        <f t="shared" si="1"/>
        <v>6</v>
      </c>
      <c r="H16" s="65">
        <f>VLOOKUP($A16,'Return Data'!$B$7:$R$2843,11,0)</f>
        <v>3.0528</v>
      </c>
      <c r="I16" s="66">
        <f t="shared" si="2"/>
        <v>11</v>
      </c>
      <c r="J16" s="65">
        <f>VLOOKUP($A16,'Return Data'!$B$7:$R$2843,12,0)</f>
        <v>5.9298999999999999</v>
      </c>
      <c r="K16" s="66">
        <f t="shared" si="3"/>
        <v>5</v>
      </c>
      <c r="L16" s="65">
        <f>VLOOKUP($A16,'Return Data'!$B$7:$R$2843,13,0)</f>
        <v>5.8373999999999997</v>
      </c>
      <c r="M16" s="66">
        <f t="shared" si="4"/>
        <v>8</v>
      </c>
      <c r="N16" s="65">
        <f>VLOOKUP($A16,'Return Data'!$B$7:$R$2843,17,0)</f>
        <v>8.4450000000000003</v>
      </c>
      <c r="O16" s="66">
        <f t="shared" si="5"/>
        <v>11</v>
      </c>
      <c r="P16" s="65">
        <f>VLOOKUP($A16,'Return Data'!$B$7:$R$2843,14,0)</f>
        <v>8.4865999999999993</v>
      </c>
      <c r="Q16" s="66">
        <f t="shared" si="7"/>
        <v>7</v>
      </c>
      <c r="R16" s="65">
        <f>VLOOKUP($A16,'Return Data'!$B$7:$R$2843,16,0)</f>
        <v>8.0266000000000002</v>
      </c>
      <c r="S16" s="67">
        <f t="shared" si="6"/>
        <v>8</v>
      </c>
    </row>
    <row r="17" spans="1:19" x14ac:dyDescent="0.3">
      <c r="A17" s="82" t="s">
        <v>632</v>
      </c>
      <c r="B17" s="64">
        <f>VLOOKUP($A17,'Return Data'!$B$7:$R$2843,3,0)</f>
        <v>44372</v>
      </c>
      <c r="C17" s="65">
        <f>VLOOKUP($A17,'Return Data'!$B$7:$R$2843,4,0)</f>
        <v>2509.6614</v>
      </c>
      <c r="D17" s="65">
        <f>VLOOKUP($A17,'Return Data'!$B$7:$R$2843,9,0)</f>
        <v>0.5444</v>
      </c>
      <c r="E17" s="66">
        <f t="shared" si="0"/>
        <v>15</v>
      </c>
      <c r="F17" s="65">
        <f>VLOOKUP($A17,'Return Data'!$B$7:$R$2843,10,0)</f>
        <v>5.6036999999999999</v>
      </c>
      <c r="G17" s="66">
        <f t="shared" si="1"/>
        <v>13</v>
      </c>
      <c r="H17" s="65">
        <f>VLOOKUP($A17,'Return Data'!$B$7:$R$2843,11,0)</f>
        <v>2.8948999999999998</v>
      </c>
      <c r="I17" s="66">
        <f t="shared" si="2"/>
        <v>12</v>
      </c>
      <c r="J17" s="65">
        <f>VLOOKUP($A17,'Return Data'!$B$7:$R$2843,12,0)</f>
        <v>4.7371999999999996</v>
      </c>
      <c r="K17" s="66">
        <f t="shared" si="3"/>
        <v>15</v>
      </c>
      <c r="L17" s="65">
        <f>VLOOKUP($A17,'Return Data'!$B$7:$R$2843,13,0)</f>
        <v>5.3959999999999999</v>
      </c>
      <c r="M17" s="66">
        <f t="shared" si="4"/>
        <v>12</v>
      </c>
      <c r="N17" s="65">
        <f>VLOOKUP($A17,'Return Data'!$B$7:$R$2843,17,0)</f>
        <v>8.5045000000000002</v>
      </c>
      <c r="O17" s="66">
        <f t="shared" si="5"/>
        <v>10</v>
      </c>
      <c r="P17" s="65">
        <f>VLOOKUP($A17,'Return Data'!$B$7:$R$2843,14,0)</f>
        <v>8.7268000000000008</v>
      </c>
      <c r="Q17" s="66">
        <f t="shared" si="7"/>
        <v>5</v>
      </c>
      <c r="R17" s="65">
        <f>VLOOKUP($A17,'Return Data'!$B$7:$R$2843,16,0)</f>
        <v>6.8403</v>
      </c>
      <c r="S17" s="67">
        <f t="shared" si="6"/>
        <v>16</v>
      </c>
    </row>
    <row r="18" spans="1:19" x14ac:dyDescent="0.3">
      <c r="A18" s="82" t="s">
        <v>634</v>
      </c>
      <c r="B18" s="64">
        <f>VLOOKUP($A18,'Return Data'!$B$7:$R$2843,3,0)</f>
        <v>44372</v>
      </c>
      <c r="C18" s="65">
        <f>VLOOKUP($A18,'Return Data'!$B$7:$R$2843,4,0)</f>
        <v>2939.4715000000001</v>
      </c>
      <c r="D18" s="65">
        <f>VLOOKUP($A18,'Return Data'!$B$7:$R$2843,9,0)</f>
        <v>2.6171000000000002</v>
      </c>
      <c r="E18" s="66">
        <f t="shared" si="0"/>
        <v>5</v>
      </c>
      <c r="F18" s="65">
        <f>VLOOKUP($A18,'Return Data'!$B$7:$R$2843,10,0)</f>
        <v>6.1421000000000001</v>
      </c>
      <c r="G18" s="66">
        <f t="shared" si="1"/>
        <v>7</v>
      </c>
      <c r="H18" s="65">
        <f>VLOOKUP($A18,'Return Data'!$B$7:$R$2843,11,0)</f>
        <v>3.1842000000000001</v>
      </c>
      <c r="I18" s="66">
        <f t="shared" si="2"/>
        <v>10</v>
      </c>
      <c r="J18" s="65">
        <f>VLOOKUP($A18,'Return Data'!$B$7:$R$2843,12,0)</f>
        <v>5.27</v>
      </c>
      <c r="K18" s="66">
        <f t="shared" si="3"/>
        <v>12</v>
      </c>
      <c r="L18" s="65">
        <f>VLOOKUP($A18,'Return Data'!$B$7:$R$2843,13,0)</f>
        <v>5.8002000000000002</v>
      </c>
      <c r="M18" s="66">
        <f t="shared" si="4"/>
        <v>9</v>
      </c>
      <c r="N18" s="65">
        <f>VLOOKUP($A18,'Return Data'!$B$7:$R$2843,17,0)</f>
        <v>7.9976000000000003</v>
      </c>
      <c r="O18" s="66">
        <f t="shared" si="5"/>
        <v>15</v>
      </c>
      <c r="P18" s="65">
        <f>VLOOKUP($A18,'Return Data'!$B$7:$R$2843,14,0)</f>
        <v>8.2860999999999994</v>
      </c>
      <c r="Q18" s="66">
        <f t="shared" si="7"/>
        <v>8</v>
      </c>
      <c r="R18" s="65">
        <f>VLOOKUP($A18,'Return Data'!$B$7:$R$2843,16,0)</f>
        <v>8.1450999999999993</v>
      </c>
      <c r="S18" s="67">
        <f t="shared" si="6"/>
        <v>7</v>
      </c>
    </row>
    <row r="19" spans="1:19" x14ac:dyDescent="0.3">
      <c r="A19" s="82" t="s">
        <v>637</v>
      </c>
      <c r="B19" s="64">
        <f>VLOOKUP($A19,'Return Data'!$B$7:$R$2843,3,0)</f>
        <v>44372</v>
      </c>
      <c r="C19" s="65">
        <f>VLOOKUP($A19,'Return Data'!$B$7:$R$2843,4,0)</f>
        <v>57.735100000000003</v>
      </c>
      <c r="D19" s="65">
        <f>VLOOKUP($A19,'Return Data'!$B$7:$R$2843,9,0)</f>
        <v>-0.2447</v>
      </c>
      <c r="E19" s="66">
        <f t="shared" si="0"/>
        <v>17</v>
      </c>
      <c r="F19" s="65">
        <f>VLOOKUP($A19,'Return Data'!$B$7:$R$2843,10,0)</f>
        <v>7.0995999999999997</v>
      </c>
      <c r="G19" s="66">
        <f t="shared" si="1"/>
        <v>2</v>
      </c>
      <c r="H19" s="65">
        <f>VLOOKUP($A19,'Return Data'!$B$7:$R$2843,11,0)</f>
        <v>2.4910999999999999</v>
      </c>
      <c r="I19" s="66">
        <f t="shared" si="2"/>
        <v>15</v>
      </c>
      <c r="J19" s="65">
        <f>VLOOKUP($A19,'Return Data'!$B$7:$R$2843,12,0)</f>
        <v>5.2931999999999997</v>
      </c>
      <c r="K19" s="66">
        <f t="shared" si="3"/>
        <v>10</v>
      </c>
      <c r="L19" s="65">
        <f>VLOOKUP($A19,'Return Data'!$B$7:$R$2843,13,0)</f>
        <v>5.1432000000000002</v>
      </c>
      <c r="M19" s="66">
        <f t="shared" si="4"/>
        <v>14</v>
      </c>
      <c r="N19" s="65">
        <f>VLOOKUP($A19,'Return Data'!$B$7:$R$2843,17,0)</f>
        <v>9.4674999999999994</v>
      </c>
      <c r="O19" s="66">
        <f t="shared" si="5"/>
        <v>1</v>
      </c>
      <c r="P19" s="65">
        <f>VLOOKUP($A19,'Return Data'!$B$7:$R$2843,14,0)</f>
        <v>10.167</v>
      </c>
      <c r="Q19" s="66">
        <f t="shared" si="7"/>
        <v>1</v>
      </c>
      <c r="R19" s="65">
        <f>VLOOKUP($A19,'Return Data'!$B$7:$R$2843,16,0)</f>
        <v>7.4970999999999997</v>
      </c>
      <c r="S19" s="67">
        <f t="shared" si="6"/>
        <v>12</v>
      </c>
    </row>
    <row r="20" spans="1:19" x14ac:dyDescent="0.3">
      <c r="A20" s="116" t="s">
        <v>1771</v>
      </c>
      <c r="B20" s="64">
        <f>VLOOKUP($A20,'Return Data'!$B$7:$R$2843,3,0)</f>
        <v>44372</v>
      </c>
      <c r="C20" s="65">
        <f>VLOOKUP($A20,'Return Data'!$B$7:$R$2843,4,0)</f>
        <v>46.0702</v>
      </c>
      <c r="D20" s="65">
        <f>VLOOKUP($A20,'Return Data'!$B$7:$R$2843,9,0)</f>
        <v>2.9849000000000001</v>
      </c>
      <c r="E20" s="66">
        <f t="shared" si="0"/>
        <v>2</v>
      </c>
      <c r="F20" s="65">
        <f>VLOOKUP($A20,'Return Data'!$B$7:$R$2843,10,0)</f>
        <v>6.8220999999999998</v>
      </c>
      <c r="G20" s="66">
        <f t="shared" si="1"/>
        <v>4</v>
      </c>
      <c r="H20" s="65">
        <f>VLOOKUP($A20,'Return Data'!$B$7:$R$2843,11,0)</f>
        <v>4.4969000000000001</v>
      </c>
      <c r="I20" s="66">
        <f t="shared" si="2"/>
        <v>1</v>
      </c>
      <c r="J20" s="65">
        <f>VLOOKUP($A20,'Return Data'!$B$7:$R$2843,12,0)</f>
        <v>6.3583999999999996</v>
      </c>
      <c r="K20" s="66">
        <f t="shared" si="3"/>
        <v>1</v>
      </c>
      <c r="L20" s="65">
        <f>VLOOKUP($A20,'Return Data'!$B$7:$R$2843,13,0)</f>
        <v>7.2931999999999997</v>
      </c>
      <c r="M20" s="66">
        <f t="shared" si="4"/>
        <v>1</v>
      </c>
      <c r="N20" s="65">
        <f>VLOOKUP($A20,'Return Data'!$B$7:$R$2843,17,0)</f>
        <v>7.9894999999999996</v>
      </c>
      <c r="O20" s="66">
        <f t="shared" si="5"/>
        <v>16</v>
      </c>
      <c r="P20" s="65">
        <f>VLOOKUP($A20,'Return Data'!$B$7:$R$2843,14,0)</f>
        <v>7.7847</v>
      </c>
      <c r="Q20" s="66">
        <f t="shared" si="7"/>
        <v>13</v>
      </c>
      <c r="R20" s="65">
        <f>VLOOKUP($A20,'Return Data'!$B$7:$R$2843,16,0)</f>
        <v>7.6237000000000004</v>
      </c>
      <c r="S20" s="67">
        <f t="shared" si="6"/>
        <v>10</v>
      </c>
    </row>
    <row r="21" spans="1:19" x14ac:dyDescent="0.3">
      <c r="A21" s="82" t="s">
        <v>638</v>
      </c>
      <c r="B21" s="64">
        <f>VLOOKUP($A21,'Return Data'!$B$7:$R$2843,3,0)</f>
        <v>44372</v>
      </c>
      <c r="C21" s="65">
        <f>VLOOKUP($A21,'Return Data'!$B$7:$R$2843,4,0)</f>
        <v>34.2849</v>
      </c>
      <c r="D21" s="65">
        <f>VLOOKUP($A21,'Return Data'!$B$7:$R$2843,9,0)</f>
        <v>2.6193</v>
      </c>
      <c r="E21" s="66">
        <f t="shared" si="0"/>
        <v>4</v>
      </c>
      <c r="F21" s="65">
        <f>VLOOKUP($A21,'Return Data'!$B$7:$R$2843,10,0)</f>
        <v>7.4410999999999996</v>
      </c>
      <c r="G21" s="66">
        <f t="shared" si="1"/>
        <v>1</v>
      </c>
      <c r="H21" s="65">
        <f>VLOOKUP($A21,'Return Data'!$B$7:$R$2843,11,0)</f>
        <v>4.2389999999999999</v>
      </c>
      <c r="I21" s="66">
        <f t="shared" si="2"/>
        <v>2</v>
      </c>
      <c r="J21" s="65">
        <f>VLOOKUP($A21,'Return Data'!$B$7:$R$2843,12,0)</f>
        <v>5.8783000000000003</v>
      </c>
      <c r="K21" s="66">
        <f t="shared" si="3"/>
        <v>6</v>
      </c>
      <c r="L21" s="65">
        <f>VLOOKUP($A21,'Return Data'!$B$7:$R$2843,13,0)</f>
        <v>6.1196000000000002</v>
      </c>
      <c r="M21" s="66">
        <f t="shared" si="4"/>
        <v>7</v>
      </c>
      <c r="N21" s="65">
        <f>VLOOKUP($A21,'Return Data'!$B$7:$R$2843,17,0)</f>
        <v>8.0091000000000001</v>
      </c>
      <c r="O21" s="66">
        <f t="shared" si="5"/>
        <v>14</v>
      </c>
      <c r="P21" s="65">
        <f>VLOOKUP($A21,'Return Data'!$B$7:$R$2843,14,0)</f>
        <v>7.8192000000000004</v>
      </c>
      <c r="Q21" s="66">
        <f t="shared" si="7"/>
        <v>12</v>
      </c>
      <c r="R21" s="65">
        <f>VLOOKUP($A21,'Return Data'!$B$7:$R$2843,16,0)</f>
        <v>6.9203000000000001</v>
      </c>
      <c r="S21" s="67">
        <f t="shared" si="6"/>
        <v>15</v>
      </c>
    </row>
    <row r="22" spans="1:19" x14ac:dyDescent="0.3">
      <c r="A22" s="82" t="s">
        <v>641</v>
      </c>
      <c r="B22" s="64">
        <f>VLOOKUP($A22,'Return Data'!$B$7:$R$2843,3,0)</f>
        <v>44372</v>
      </c>
      <c r="C22" s="65">
        <f>VLOOKUP($A22,'Return Data'!$B$7:$R$2843,4,0)</f>
        <v>12.228300000000001</v>
      </c>
      <c r="D22" s="65">
        <f>VLOOKUP($A22,'Return Data'!$B$7:$R$2843,9,0)</f>
        <v>0.87690000000000001</v>
      </c>
      <c r="E22" s="66">
        <f t="shared" si="0"/>
        <v>12</v>
      </c>
      <c r="F22" s="65">
        <f>VLOOKUP($A22,'Return Data'!$B$7:$R$2843,10,0)</f>
        <v>5.6166999999999998</v>
      </c>
      <c r="G22" s="66">
        <f t="shared" si="1"/>
        <v>12</v>
      </c>
      <c r="H22" s="65">
        <f>VLOOKUP($A22,'Return Data'!$B$7:$R$2843,11,0)</f>
        <v>2.2515999999999998</v>
      </c>
      <c r="I22" s="66">
        <f t="shared" si="2"/>
        <v>16</v>
      </c>
      <c r="J22" s="65">
        <f>VLOOKUP($A22,'Return Data'!$B$7:$R$2843,12,0)</f>
        <v>4.7683999999999997</v>
      </c>
      <c r="K22" s="66">
        <f t="shared" si="3"/>
        <v>14</v>
      </c>
      <c r="L22" s="65">
        <f>VLOOKUP($A22,'Return Data'!$B$7:$R$2843,13,0)</f>
        <v>4.8190999999999997</v>
      </c>
      <c r="M22" s="66">
        <f t="shared" si="4"/>
        <v>16</v>
      </c>
      <c r="N22" s="65">
        <f>VLOOKUP($A22,'Return Data'!$B$7:$R$2843,17,0)</f>
        <v>8.3312000000000008</v>
      </c>
      <c r="O22" s="66">
        <f t="shared" si="5"/>
        <v>12</v>
      </c>
      <c r="P22" s="65"/>
      <c r="Q22" s="66"/>
      <c r="R22" s="65">
        <f>VLOOKUP($A22,'Return Data'!$B$7:$R$2843,16,0)</f>
        <v>8.7537000000000003</v>
      </c>
      <c r="S22" s="67">
        <f t="shared" si="6"/>
        <v>6</v>
      </c>
    </row>
    <row r="23" spans="1:19" x14ac:dyDescent="0.3">
      <c r="A23" s="82" t="s">
        <v>642</v>
      </c>
      <c r="B23" s="64">
        <f>VLOOKUP($A23,'Return Data'!$B$7:$R$2843,3,0)</f>
        <v>44372</v>
      </c>
      <c r="C23" s="65">
        <f>VLOOKUP($A23,'Return Data'!$B$7:$R$2843,4,0)</f>
        <v>31.674900000000001</v>
      </c>
      <c r="D23" s="65">
        <f>VLOOKUP($A23,'Return Data'!$B$7:$R$2843,9,0)</f>
        <v>1.2987</v>
      </c>
      <c r="E23" s="66">
        <f t="shared" si="0"/>
        <v>10</v>
      </c>
      <c r="F23" s="65">
        <f>VLOOKUP($A23,'Return Data'!$B$7:$R$2843,10,0)</f>
        <v>5.7188999999999997</v>
      </c>
      <c r="G23" s="66">
        <f t="shared" si="1"/>
        <v>11</v>
      </c>
      <c r="H23" s="65">
        <f>VLOOKUP($A23,'Return Data'!$B$7:$R$2843,11,0)</f>
        <v>3.3994</v>
      </c>
      <c r="I23" s="66">
        <f t="shared" si="2"/>
        <v>8</v>
      </c>
      <c r="J23" s="65">
        <f>VLOOKUP($A23,'Return Data'!$B$7:$R$2843,12,0)</f>
        <v>5.4546000000000001</v>
      </c>
      <c r="K23" s="66">
        <f t="shared" si="3"/>
        <v>9</v>
      </c>
      <c r="L23" s="65">
        <f>VLOOKUP($A23,'Return Data'!$B$7:$R$2843,13,0)</f>
        <v>5.5206999999999997</v>
      </c>
      <c r="M23" s="66">
        <f t="shared" si="4"/>
        <v>11</v>
      </c>
      <c r="N23" s="65">
        <f>VLOOKUP($A23,'Return Data'!$B$7:$R$2843,17,0)</f>
        <v>9.1636000000000006</v>
      </c>
      <c r="O23" s="66">
        <f t="shared" si="5"/>
        <v>4</v>
      </c>
      <c r="P23" s="65">
        <f>VLOOKUP($A23,'Return Data'!$B$7:$R$2843,14,0)</f>
        <v>9.4251000000000005</v>
      </c>
      <c r="Q23" s="66">
        <f>RANK(P23,P$8:P$26,0)</f>
        <v>2</v>
      </c>
      <c r="R23" s="65">
        <f>VLOOKUP($A23,'Return Data'!$B$7:$R$2843,16,0)</f>
        <v>7.2393000000000001</v>
      </c>
      <c r="S23" s="67">
        <f t="shared" si="6"/>
        <v>14</v>
      </c>
    </row>
    <row r="24" spans="1:19" x14ac:dyDescent="0.3">
      <c r="A24" s="82" t="s">
        <v>645</v>
      </c>
      <c r="B24" s="64">
        <f>VLOOKUP($A24,'Return Data'!$B$7:$R$2843,3,0)</f>
        <v>44372</v>
      </c>
      <c r="C24" s="65">
        <f>VLOOKUP($A24,'Return Data'!$B$7:$R$2843,4,0)</f>
        <v>192.02520000000001</v>
      </c>
      <c r="D24" s="65">
        <f>VLOOKUP($A24,'Return Data'!$B$7:$R$2843,9,0)</f>
        <v>0</v>
      </c>
      <c r="E24" s="66">
        <f t="shared" si="0"/>
        <v>16</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-10.820600000000001</v>
      </c>
      <c r="S24" s="67">
        <f t="shared" si="6"/>
        <v>19</v>
      </c>
    </row>
    <row r="25" spans="1:19" x14ac:dyDescent="0.3">
      <c r="A25" s="82" t="s">
        <v>647</v>
      </c>
      <c r="B25" s="64">
        <f>VLOOKUP($A25,'Return Data'!$B$7:$R$2843,3,0)</f>
        <v>44372</v>
      </c>
      <c r="C25" s="65">
        <f>VLOOKUP($A25,'Return Data'!$B$7:$R$2843,4,0)</f>
        <v>12.153600000000001</v>
      </c>
      <c r="D25" s="65">
        <f>VLOOKUP($A25,'Return Data'!$B$7:$R$2843,9,0)</f>
        <v>-1.9343999999999999</v>
      </c>
      <c r="E25" s="66">
        <f t="shared" si="0"/>
        <v>19</v>
      </c>
      <c r="F25" s="65">
        <f>VLOOKUP($A25,'Return Data'!$B$7:$R$2843,10,0)</f>
        <v>6.0045999999999999</v>
      </c>
      <c r="G25" s="66">
        <f t="shared" si="1"/>
        <v>8</v>
      </c>
      <c r="H25" s="65">
        <f>VLOOKUP($A25,'Return Data'!$B$7:$R$2843,11,0)</f>
        <v>2.1515</v>
      </c>
      <c r="I25" s="66">
        <f t="shared" si="2"/>
        <v>17</v>
      </c>
      <c r="J25" s="65">
        <f>VLOOKUP($A25,'Return Data'!$B$7:$R$2843,12,0)</f>
        <v>5.0494000000000003</v>
      </c>
      <c r="K25" s="66">
        <f t="shared" si="3"/>
        <v>13</v>
      </c>
      <c r="L25" s="65">
        <f>VLOOKUP($A25,'Return Data'!$B$7:$R$2843,13,0)</f>
        <v>5.1859000000000002</v>
      </c>
      <c r="M25" s="66">
        <f t="shared" si="4"/>
        <v>13</v>
      </c>
      <c r="N25" s="65">
        <f>VLOOKUP($A25,'Return Data'!$B$7:$R$2843,17,0)</f>
        <v>8.8414000000000001</v>
      </c>
      <c r="O25" s="66">
        <f>RANK(N25,N$8:N$26,0)</f>
        <v>8</v>
      </c>
      <c r="P25" s="65">
        <f>VLOOKUP($A25,'Return Data'!$B$7:$R$2843,14,0)</f>
        <v>6.4606000000000003</v>
      </c>
      <c r="Q25" s="66">
        <f>RANK(P25,P$8:P$26,0)</f>
        <v>14</v>
      </c>
      <c r="R25" s="65">
        <f>VLOOKUP($A25,'Return Data'!$B$7:$R$2843,16,0)</f>
        <v>6.5205000000000002</v>
      </c>
      <c r="S25" s="67">
        <f t="shared" si="6"/>
        <v>17</v>
      </c>
    </row>
    <row r="26" spans="1:19" x14ac:dyDescent="0.3">
      <c r="A26" s="82" t="s">
        <v>649</v>
      </c>
      <c r="B26" s="64">
        <f>VLOOKUP($A26,'Return Data'!$B$7:$R$2843,3,0)</f>
        <v>44372</v>
      </c>
      <c r="C26" s="65">
        <f>VLOOKUP($A26,'Return Data'!$B$7:$R$2843,4,0)</f>
        <v>12.8566</v>
      </c>
      <c r="D26" s="65">
        <f>VLOOKUP($A26,'Return Data'!$B$7:$R$2843,9,0)</f>
        <v>0.96240000000000003</v>
      </c>
      <c r="E26" s="66">
        <f t="shared" si="0"/>
        <v>11</v>
      </c>
      <c r="F26" s="65">
        <f>VLOOKUP($A26,'Return Data'!$B$7:$R$2843,10,0)</f>
        <v>5.5953999999999997</v>
      </c>
      <c r="G26" s="66">
        <f t="shared" si="1"/>
        <v>14</v>
      </c>
      <c r="H26" s="65">
        <f>VLOOKUP($A26,'Return Data'!$B$7:$R$2843,11,0)</f>
        <v>2.8416999999999999</v>
      </c>
      <c r="I26" s="66">
        <f t="shared" si="2"/>
        <v>13</v>
      </c>
      <c r="J26" s="65">
        <f>VLOOKUP($A26,'Return Data'!$B$7:$R$2843,12,0)</f>
        <v>5.2840999999999996</v>
      </c>
      <c r="K26" s="66">
        <f t="shared" si="3"/>
        <v>11</v>
      </c>
      <c r="L26" s="65">
        <f>VLOOKUP($A26,'Return Data'!$B$7:$R$2843,13,0)</f>
        <v>5.601</v>
      </c>
      <c r="M26" s="66">
        <f t="shared" si="4"/>
        <v>10</v>
      </c>
      <c r="N26" s="65">
        <f>VLOOKUP($A26,'Return Data'!$B$7:$R$2843,17,0)</f>
        <v>9.0467999999999993</v>
      </c>
      <c r="O26" s="66">
        <f>RANK(N26,N$8:N$26,0)</f>
        <v>6</v>
      </c>
      <c r="P26" s="65"/>
      <c r="Q26" s="66"/>
      <c r="R26" s="65">
        <f>VLOOKUP($A26,'Return Data'!$B$7:$R$2843,16,0)</f>
        <v>9.1094000000000008</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1.2705631578947365</v>
      </c>
      <c r="E28" s="88"/>
      <c r="F28" s="89">
        <f>AVERAGE(F8:F26)</f>
        <v>5.6686842105263153</v>
      </c>
      <c r="G28" s="88"/>
      <c r="H28" s="89">
        <f>AVERAGE(H8:H26)</f>
        <v>3.00121052631579</v>
      </c>
      <c r="I28" s="88"/>
      <c r="J28" s="89">
        <f>AVERAGE(J8:J26)</f>
        <v>5.1141263157894743</v>
      </c>
      <c r="K28" s="88"/>
      <c r="L28" s="89">
        <f>AVERAGE(L8:L26)</f>
        <v>4.6564736842105274</v>
      </c>
      <c r="M28" s="88"/>
      <c r="N28" s="89">
        <f>AVERAGE(N8:N26)</f>
        <v>8.5618833333333324</v>
      </c>
      <c r="O28" s="88"/>
      <c r="P28" s="89">
        <f>AVERAGE(P8:P26)</f>
        <v>8.242893333333333</v>
      </c>
      <c r="Q28" s="88"/>
      <c r="R28" s="89">
        <f>AVERAGE(R8:R26)</f>
        <v>6.9150947368421045</v>
      </c>
      <c r="S28" s="90"/>
    </row>
    <row r="29" spans="1:19" x14ac:dyDescent="0.3">
      <c r="A29" s="87" t="s">
        <v>28</v>
      </c>
      <c r="B29" s="88"/>
      <c r="C29" s="88"/>
      <c r="D29" s="89">
        <f>MIN(D8:D26)</f>
        <v>-1.9343999999999999</v>
      </c>
      <c r="E29" s="88"/>
      <c r="F29" s="89">
        <f>MIN(F8:F26)</f>
        <v>0</v>
      </c>
      <c r="G29" s="88"/>
      <c r="H29" s="89">
        <f>MIN(H8:H26)</f>
        <v>0</v>
      </c>
      <c r="I29" s="88"/>
      <c r="J29" s="89">
        <f>MIN(J8:J26)</f>
        <v>0</v>
      </c>
      <c r="K29" s="88"/>
      <c r="L29" s="89">
        <f>MIN(L8:L26)</f>
        <v>-15.1547</v>
      </c>
      <c r="M29" s="88"/>
      <c r="N29" s="89">
        <f>MIN(N8:N26)</f>
        <v>7.3135000000000003</v>
      </c>
      <c r="O29" s="88"/>
      <c r="P29" s="89">
        <f>MIN(P8:P26)</f>
        <v>5.0655000000000001</v>
      </c>
      <c r="Q29" s="88"/>
      <c r="R29" s="89">
        <f>MIN(R8:R26)</f>
        <v>-10.820600000000001</v>
      </c>
      <c r="S29" s="90"/>
    </row>
    <row r="30" spans="1:19" ht="15" thickBot="1" x14ac:dyDescent="0.35">
      <c r="A30" s="91" t="s">
        <v>29</v>
      </c>
      <c r="B30" s="92"/>
      <c r="C30" s="92"/>
      <c r="D30" s="93">
        <f>MAX(D8:D26)</f>
        <v>3.6375999999999999</v>
      </c>
      <c r="E30" s="92"/>
      <c r="F30" s="93">
        <f>MAX(F8:F26)</f>
        <v>7.4410999999999996</v>
      </c>
      <c r="G30" s="92"/>
      <c r="H30" s="93">
        <f>MAX(H8:H26)</f>
        <v>4.4969000000000001</v>
      </c>
      <c r="I30" s="92"/>
      <c r="J30" s="93">
        <f>MAX(J8:J26)</f>
        <v>6.3583999999999996</v>
      </c>
      <c r="K30" s="92"/>
      <c r="L30" s="93">
        <f>MAX(L8:L26)</f>
        <v>7.2931999999999997</v>
      </c>
      <c r="M30" s="92"/>
      <c r="N30" s="93">
        <f>MAX(N8:N26)</f>
        <v>9.4674999999999994</v>
      </c>
      <c r="O30" s="92"/>
      <c r="P30" s="93">
        <f>MAX(P8:P26)</f>
        <v>10.167</v>
      </c>
      <c r="Q30" s="92"/>
      <c r="R30" s="93">
        <f>MAX(R8:R26)</f>
        <v>9.3374000000000006</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44372</v>
      </c>
      <c r="C8" s="65">
        <f>VLOOKUP($A8,'Return Data'!$B$7:$R$2843,4,0)</f>
        <v>306.60000000000002</v>
      </c>
      <c r="D8" s="65">
        <f>VLOOKUP($A8,'Return Data'!$B$7:$R$2843,10,0)</f>
        <v>12.073700000000001</v>
      </c>
      <c r="E8" s="66">
        <f t="shared" ref="E8:E36" si="0">RANK(D8,D$8:D$36,0)</f>
        <v>13</v>
      </c>
      <c r="F8" s="65">
        <f>VLOOKUP($A8,'Return Data'!$B$7:$R$2843,11,0)</f>
        <v>17.426300000000001</v>
      </c>
      <c r="G8" s="66">
        <f t="shared" ref="G8:G36" si="1">RANK(F8,F$8:F$36,0)</f>
        <v>10</v>
      </c>
      <c r="H8" s="65">
        <f>VLOOKUP($A8,'Return Data'!$B$7:$R$2843,12,0)</f>
        <v>45.888800000000003</v>
      </c>
      <c r="I8" s="66">
        <f t="shared" ref="I8:I36" si="2">RANK(H8,H$8:H$36,0)</f>
        <v>7</v>
      </c>
      <c r="J8" s="65">
        <f>VLOOKUP($A8,'Return Data'!$B$7:$R$2843,13,0)</f>
        <v>55.618699999999997</v>
      </c>
      <c r="K8" s="66">
        <f t="shared" ref="K8:K36" si="3">RANK(J8,J$8:J$36,0)</f>
        <v>8</v>
      </c>
      <c r="L8" s="65">
        <f>VLOOKUP($A8,'Return Data'!$B$7:$R$2843,17,0)</f>
        <v>16.3657</v>
      </c>
      <c r="M8" s="66">
        <f t="shared" ref="M8:M36" si="4">RANK(L8,L$8:L$36,0)</f>
        <v>19</v>
      </c>
      <c r="N8" s="65">
        <f>VLOOKUP($A8,'Return Data'!$B$7:$R$2843,14,0)</f>
        <v>12.4679</v>
      </c>
      <c r="O8" s="66">
        <f t="shared" ref="O8:O26" si="5">RANK(N8,N$8:N$36,0)</f>
        <v>20</v>
      </c>
      <c r="P8" s="65">
        <f>VLOOKUP($A8,'Return Data'!$B$7:$R$2843,15,0)</f>
        <v>13.2485</v>
      </c>
      <c r="Q8" s="66">
        <f t="shared" ref="Q8:Q26" si="6">RANK(P8,P$8:P$36,0)</f>
        <v>18</v>
      </c>
      <c r="R8" s="65">
        <f>VLOOKUP($A8,'Return Data'!$B$7:$R$2843,16,0)</f>
        <v>19.931999999999999</v>
      </c>
      <c r="S8" s="67">
        <f t="shared" ref="S8:S36" si="7">RANK(R8,R$8:R$36,0)</f>
        <v>4</v>
      </c>
    </row>
    <row r="9" spans="1:20" x14ac:dyDescent="0.3">
      <c r="A9" s="63" t="s">
        <v>951</v>
      </c>
      <c r="B9" s="64">
        <f>VLOOKUP($A9,'Return Data'!$B$7:$R$2843,3,0)</f>
        <v>44372</v>
      </c>
      <c r="C9" s="65">
        <f>VLOOKUP($A9,'Return Data'!$B$7:$R$2843,4,0)</f>
        <v>42.13</v>
      </c>
      <c r="D9" s="65">
        <f>VLOOKUP($A9,'Return Data'!$B$7:$R$2843,10,0)</f>
        <v>11.3666</v>
      </c>
      <c r="E9" s="66">
        <f t="shared" si="0"/>
        <v>20</v>
      </c>
      <c r="F9" s="65">
        <f>VLOOKUP($A9,'Return Data'!$B$7:$R$2843,11,0)</f>
        <v>11.6914</v>
      </c>
      <c r="G9" s="66">
        <f t="shared" si="1"/>
        <v>27</v>
      </c>
      <c r="H9" s="65">
        <f>VLOOKUP($A9,'Return Data'!$B$7:$R$2843,12,0)</f>
        <v>39.595799999999997</v>
      </c>
      <c r="I9" s="66">
        <f t="shared" si="2"/>
        <v>23</v>
      </c>
      <c r="J9" s="65">
        <f>VLOOKUP($A9,'Return Data'!$B$7:$R$2843,13,0)</f>
        <v>47.050600000000003</v>
      </c>
      <c r="K9" s="66">
        <f t="shared" si="3"/>
        <v>26</v>
      </c>
      <c r="L9" s="65">
        <f>VLOOKUP($A9,'Return Data'!$B$7:$R$2843,17,0)</f>
        <v>18.793800000000001</v>
      </c>
      <c r="M9" s="66">
        <f t="shared" si="4"/>
        <v>7</v>
      </c>
      <c r="N9" s="65">
        <f>VLOOKUP($A9,'Return Data'!$B$7:$R$2843,14,0)</f>
        <v>15.8001</v>
      </c>
      <c r="O9" s="66">
        <f t="shared" si="5"/>
        <v>2</v>
      </c>
      <c r="P9" s="65">
        <f>VLOOKUP($A9,'Return Data'!$B$7:$R$2843,15,0)</f>
        <v>17.109200000000001</v>
      </c>
      <c r="Q9" s="66">
        <f t="shared" si="6"/>
        <v>2</v>
      </c>
      <c r="R9" s="65">
        <f>VLOOKUP($A9,'Return Data'!$B$7:$R$2843,16,0)</f>
        <v>13.350300000000001</v>
      </c>
      <c r="S9" s="67">
        <f t="shared" si="7"/>
        <v>16</v>
      </c>
    </row>
    <row r="10" spans="1:20" x14ac:dyDescent="0.3">
      <c r="A10" s="63" t="s">
        <v>952</v>
      </c>
      <c r="B10" s="64">
        <f>VLOOKUP($A10,'Return Data'!$B$7:$R$2843,3,0)</f>
        <v>44372</v>
      </c>
      <c r="C10" s="65">
        <f>VLOOKUP($A10,'Return Data'!$B$7:$R$2843,4,0)</f>
        <v>20.02</v>
      </c>
      <c r="D10" s="65">
        <f>VLOOKUP($A10,'Return Data'!$B$7:$R$2843,10,0)</f>
        <v>10.2423</v>
      </c>
      <c r="E10" s="66">
        <f t="shared" si="0"/>
        <v>25</v>
      </c>
      <c r="F10" s="65">
        <f>VLOOKUP($A10,'Return Data'!$B$7:$R$2843,11,0)</f>
        <v>15.3226</v>
      </c>
      <c r="G10" s="66">
        <f t="shared" si="1"/>
        <v>20</v>
      </c>
      <c r="H10" s="65">
        <f>VLOOKUP($A10,'Return Data'!$B$7:$R$2843,12,0)</f>
        <v>42.694200000000002</v>
      </c>
      <c r="I10" s="66">
        <f t="shared" si="2"/>
        <v>14</v>
      </c>
      <c r="J10" s="65">
        <f>VLOOKUP($A10,'Return Data'!$B$7:$R$2843,13,0)</f>
        <v>49.626300000000001</v>
      </c>
      <c r="K10" s="66">
        <f t="shared" si="3"/>
        <v>21</v>
      </c>
      <c r="L10" s="65">
        <f>VLOOKUP($A10,'Return Data'!$B$7:$R$2843,17,0)</f>
        <v>16.478400000000001</v>
      </c>
      <c r="M10" s="66">
        <f t="shared" si="4"/>
        <v>14</v>
      </c>
      <c r="N10" s="65">
        <f>VLOOKUP($A10,'Return Data'!$B$7:$R$2843,14,0)</f>
        <v>13.355499999999999</v>
      </c>
      <c r="O10" s="66">
        <f t="shared" si="5"/>
        <v>12</v>
      </c>
      <c r="P10" s="65">
        <f>VLOOKUP($A10,'Return Data'!$B$7:$R$2843,15,0)</f>
        <v>13.804399999999999</v>
      </c>
      <c r="Q10" s="66">
        <f t="shared" si="6"/>
        <v>13</v>
      </c>
      <c r="R10" s="65">
        <f>VLOOKUP($A10,'Return Data'!$B$7:$R$2843,16,0)</f>
        <v>6.5038</v>
      </c>
      <c r="S10" s="67">
        <f t="shared" si="7"/>
        <v>29</v>
      </c>
    </row>
    <row r="11" spans="1:20" x14ac:dyDescent="0.3">
      <c r="A11" s="63" t="s">
        <v>954</v>
      </c>
      <c r="B11" s="64">
        <f>VLOOKUP($A11,'Return Data'!$B$7:$R$2843,3,0)</f>
        <v>44372</v>
      </c>
      <c r="C11" s="65">
        <f>VLOOKUP($A11,'Return Data'!$B$7:$R$2843,4,0)</f>
        <v>127.35</v>
      </c>
      <c r="D11" s="65">
        <f>VLOOKUP($A11,'Return Data'!$B$7:$R$2843,10,0)</f>
        <v>10.498900000000001</v>
      </c>
      <c r="E11" s="66">
        <f t="shared" si="0"/>
        <v>23</v>
      </c>
      <c r="F11" s="65">
        <f>VLOOKUP($A11,'Return Data'!$B$7:$R$2843,11,0)</f>
        <v>13.9903</v>
      </c>
      <c r="G11" s="66">
        <f t="shared" si="1"/>
        <v>23</v>
      </c>
      <c r="H11" s="65">
        <f>VLOOKUP($A11,'Return Data'!$B$7:$R$2843,12,0)</f>
        <v>39.454700000000003</v>
      </c>
      <c r="I11" s="66">
        <f t="shared" si="2"/>
        <v>24</v>
      </c>
      <c r="J11" s="65">
        <f>VLOOKUP($A11,'Return Data'!$B$7:$R$2843,13,0)</f>
        <v>46.632100000000001</v>
      </c>
      <c r="K11" s="66">
        <f t="shared" si="3"/>
        <v>27</v>
      </c>
      <c r="L11" s="65">
        <f>VLOOKUP($A11,'Return Data'!$B$7:$R$2843,17,0)</f>
        <v>18.0318</v>
      </c>
      <c r="M11" s="66">
        <f t="shared" si="4"/>
        <v>8</v>
      </c>
      <c r="N11" s="65">
        <f>VLOOKUP($A11,'Return Data'!$B$7:$R$2843,14,0)</f>
        <v>14.964600000000001</v>
      </c>
      <c r="O11" s="66">
        <f t="shared" si="5"/>
        <v>5</v>
      </c>
      <c r="P11" s="65">
        <f>VLOOKUP($A11,'Return Data'!$B$7:$R$2843,15,0)</f>
        <v>13.888</v>
      </c>
      <c r="Q11" s="66">
        <f t="shared" si="6"/>
        <v>11</v>
      </c>
      <c r="R11" s="65">
        <f>VLOOKUP($A11,'Return Data'!$B$7:$R$2843,16,0)</f>
        <v>16.389399999999998</v>
      </c>
      <c r="S11" s="67">
        <f t="shared" si="7"/>
        <v>10</v>
      </c>
    </row>
    <row r="12" spans="1:20" x14ac:dyDescent="0.3">
      <c r="A12" s="63" t="s">
        <v>957</v>
      </c>
      <c r="B12" s="64">
        <f>VLOOKUP($A12,'Return Data'!$B$7:$R$2843,3,0)</f>
        <v>44372</v>
      </c>
      <c r="C12" s="65">
        <f>VLOOKUP($A12,'Return Data'!$B$7:$R$2843,4,0)</f>
        <v>38.130000000000003</v>
      </c>
      <c r="D12" s="65">
        <f>VLOOKUP($A12,'Return Data'!$B$7:$R$2843,10,0)</f>
        <v>11.3935</v>
      </c>
      <c r="E12" s="66">
        <f t="shared" si="0"/>
        <v>19</v>
      </c>
      <c r="F12" s="65">
        <f>VLOOKUP($A12,'Return Data'!$B$7:$R$2843,11,0)</f>
        <v>16.143799999999999</v>
      </c>
      <c r="G12" s="66">
        <f t="shared" si="1"/>
        <v>16</v>
      </c>
      <c r="H12" s="65">
        <f>VLOOKUP($A12,'Return Data'!$B$7:$R$2843,12,0)</f>
        <v>42.064100000000003</v>
      </c>
      <c r="I12" s="66">
        <f t="shared" si="2"/>
        <v>16</v>
      </c>
      <c r="J12" s="65">
        <f>VLOOKUP($A12,'Return Data'!$B$7:$R$2843,13,0)</f>
        <v>51.912399999999998</v>
      </c>
      <c r="K12" s="66">
        <f t="shared" si="3"/>
        <v>16</v>
      </c>
      <c r="L12" s="65">
        <f>VLOOKUP($A12,'Return Data'!$B$7:$R$2843,17,0)</f>
        <v>22.512699999999999</v>
      </c>
      <c r="M12" s="66">
        <f t="shared" si="4"/>
        <v>1</v>
      </c>
      <c r="N12" s="65">
        <f>VLOOKUP($A12,'Return Data'!$B$7:$R$2843,14,0)</f>
        <v>18.011099999999999</v>
      </c>
      <c r="O12" s="66">
        <f t="shared" si="5"/>
        <v>1</v>
      </c>
      <c r="P12" s="65">
        <f>VLOOKUP($A12,'Return Data'!$B$7:$R$2843,15,0)</f>
        <v>17.485600000000002</v>
      </c>
      <c r="Q12" s="66">
        <f t="shared" si="6"/>
        <v>1</v>
      </c>
      <c r="R12" s="65">
        <f>VLOOKUP($A12,'Return Data'!$B$7:$R$2843,16,0)</f>
        <v>13.1226</v>
      </c>
      <c r="S12" s="67">
        <f t="shared" si="7"/>
        <v>17</v>
      </c>
    </row>
    <row r="13" spans="1:20" x14ac:dyDescent="0.3">
      <c r="A13" s="63" t="s">
        <v>959</v>
      </c>
      <c r="B13" s="64">
        <f>VLOOKUP($A13,'Return Data'!$B$7:$R$2843,3,0)</f>
        <v>44372</v>
      </c>
      <c r="C13" s="65">
        <f>VLOOKUP($A13,'Return Data'!$B$7:$R$2843,4,0)</f>
        <v>276.08800000000002</v>
      </c>
      <c r="D13" s="65">
        <f>VLOOKUP($A13,'Return Data'!$B$7:$R$2843,10,0)</f>
        <v>12.1493</v>
      </c>
      <c r="E13" s="66">
        <f t="shared" si="0"/>
        <v>11</v>
      </c>
      <c r="F13" s="65">
        <f>VLOOKUP($A13,'Return Data'!$B$7:$R$2843,11,0)</f>
        <v>15.777200000000001</v>
      </c>
      <c r="G13" s="66">
        <f t="shared" si="1"/>
        <v>19</v>
      </c>
      <c r="H13" s="65">
        <f>VLOOKUP($A13,'Return Data'!$B$7:$R$2843,12,0)</f>
        <v>41.473999999999997</v>
      </c>
      <c r="I13" s="66">
        <f t="shared" si="2"/>
        <v>20</v>
      </c>
      <c r="J13" s="65">
        <f>VLOOKUP($A13,'Return Data'!$B$7:$R$2843,13,0)</f>
        <v>50.302700000000002</v>
      </c>
      <c r="K13" s="66">
        <f t="shared" si="3"/>
        <v>20</v>
      </c>
      <c r="L13" s="65">
        <f>VLOOKUP($A13,'Return Data'!$B$7:$R$2843,17,0)</f>
        <v>14.395099999999999</v>
      </c>
      <c r="M13" s="66">
        <f t="shared" si="4"/>
        <v>24</v>
      </c>
      <c r="N13" s="65">
        <f>VLOOKUP($A13,'Return Data'!$B$7:$R$2843,14,0)</f>
        <v>11.3034</v>
      </c>
      <c r="O13" s="66">
        <f t="shared" si="5"/>
        <v>25</v>
      </c>
      <c r="P13" s="65">
        <f>VLOOKUP($A13,'Return Data'!$B$7:$R$2843,15,0)</f>
        <v>12.3307</v>
      </c>
      <c r="Q13" s="66">
        <f t="shared" si="6"/>
        <v>24</v>
      </c>
      <c r="R13" s="65">
        <f>VLOOKUP($A13,'Return Data'!$B$7:$R$2843,16,0)</f>
        <v>19.871600000000001</v>
      </c>
      <c r="S13" s="67">
        <f t="shared" si="7"/>
        <v>5</v>
      </c>
    </row>
    <row r="14" spans="1:20" x14ac:dyDescent="0.3">
      <c r="A14" s="63" t="s">
        <v>960</v>
      </c>
      <c r="B14" s="64">
        <f>VLOOKUP($A14,'Return Data'!$B$7:$R$2843,3,0)</f>
        <v>44372</v>
      </c>
      <c r="C14" s="65">
        <f>VLOOKUP($A14,'Return Data'!$B$7:$R$2843,4,0)</f>
        <v>49.69</v>
      </c>
      <c r="D14" s="65">
        <f>VLOOKUP($A14,'Return Data'!$B$7:$R$2843,10,0)</f>
        <v>10.6435</v>
      </c>
      <c r="E14" s="66">
        <f t="shared" si="0"/>
        <v>22</v>
      </c>
      <c r="F14" s="65">
        <f>VLOOKUP($A14,'Return Data'!$B$7:$R$2843,11,0)</f>
        <v>14.229900000000001</v>
      </c>
      <c r="G14" s="66">
        <f t="shared" si="1"/>
        <v>21</v>
      </c>
      <c r="H14" s="65">
        <f>VLOOKUP($A14,'Return Data'!$B$7:$R$2843,12,0)</f>
        <v>40.050699999999999</v>
      </c>
      <c r="I14" s="66">
        <f t="shared" si="2"/>
        <v>22</v>
      </c>
      <c r="J14" s="65">
        <f>VLOOKUP($A14,'Return Data'!$B$7:$R$2843,13,0)</f>
        <v>51.401600000000002</v>
      </c>
      <c r="K14" s="66">
        <f t="shared" si="3"/>
        <v>17</v>
      </c>
      <c r="L14" s="65">
        <f>VLOOKUP($A14,'Return Data'!$B$7:$R$2843,17,0)</f>
        <v>17.054099999999998</v>
      </c>
      <c r="M14" s="66">
        <f t="shared" si="4"/>
        <v>11</v>
      </c>
      <c r="N14" s="65">
        <f>VLOOKUP($A14,'Return Data'!$B$7:$R$2843,14,0)</f>
        <v>13.0943</v>
      </c>
      <c r="O14" s="66">
        <f t="shared" si="5"/>
        <v>16</v>
      </c>
      <c r="P14" s="65">
        <f>VLOOKUP($A14,'Return Data'!$B$7:$R$2843,15,0)</f>
        <v>14.6732</v>
      </c>
      <c r="Q14" s="66">
        <f t="shared" si="6"/>
        <v>6</v>
      </c>
      <c r="R14" s="65">
        <f>VLOOKUP($A14,'Return Data'!$B$7:$R$2843,16,0)</f>
        <v>14.159000000000001</v>
      </c>
      <c r="S14" s="67">
        <f t="shared" si="7"/>
        <v>14</v>
      </c>
    </row>
    <row r="15" spans="1:20" x14ac:dyDescent="0.3">
      <c r="A15" s="63" t="s">
        <v>962</v>
      </c>
      <c r="B15" s="64">
        <f>VLOOKUP($A15,'Return Data'!$B$7:$R$2843,3,0)</f>
        <v>44372</v>
      </c>
      <c r="C15" s="65">
        <f>VLOOKUP($A15,'Return Data'!$B$7:$R$2843,4,0)</f>
        <v>1578.2227764705899</v>
      </c>
      <c r="D15" s="65">
        <f>VLOOKUP($A15,'Return Data'!$B$7:$R$2843,10,0)</f>
        <v>12.577299999999999</v>
      </c>
      <c r="E15" s="66">
        <f t="shared" si="0"/>
        <v>6</v>
      </c>
      <c r="F15" s="65">
        <f>VLOOKUP($A15,'Return Data'!$B$7:$R$2843,11,0)</f>
        <v>25.18</v>
      </c>
      <c r="G15" s="66">
        <f t="shared" si="1"/>
        <v>1</v>
      </c>
      <c r="H15" s="65">
        <f>VLOOKUP($A15,'Return Data'!$B$7:$R$2843,12,0)</f>
        <v>61</v>
      </c>
      <c r="I15" s="66">
        <f t="shared" si="2"/>
        <v>1</v>
      </c>
      <c r="J15" s="65">
        <f>VLOOKUP($A15,'Return Data'!$B$7:$R$2843,13,0)</f>
        <v>61.6081</v>
      </c>
      <c r="K15" s="66">
        <f t="shared" si="3"/>
        <v>1</v>
      </c>
      <c r="L15" s="65">
        <f>VLOOKUP($A15,'Return Data'!$B$7:$R$2843,17,0)</f>
        <v>18.931699999999999</v>
      </c>
      <c r="M15" s="66">
        <f t="shared" si="4"/>
        <v>6</v>
      </c>
      <c r="N15" s="65">
        <f>VLOOKUP($A15,'Return Data'!$B$7:$R$2843,14,0)</f>
        <v>13.345800000000001</v>
      </c>
      <c r="O15" s="66">
        <f t="shared" si="5"/>
        <v>13</v>
      </c>
      <c r="P15" s="65">
        <f>VLOOKUP($A15,'Return Data'!$B$7:$R$2843,15,0)</f>
        <v>12.566800000000001</v>
      </c>
      <c r="Q15" s="66">
        <f t="shared" si="6"/>
        <v>23</v>
      </c>
      <c r="R15" s="65">
        <f>VLOOKUP($A15,'Return Data'!$B$7:$R$2843,16,0)</f>
        <v>20.140999999999998</v>
      </c>
      <c r="S15" s="67">
        <f t="shared" si="7"/>
        <v>1</v>
      </c>
    </row>
    <row r="16" spans="1:20" x14ac:dyDescent="0.3">
      <c r="A16" s="63" t="s">
        <v>964</v>
      </c>
      <c r="B16" s="64">
        <f>VLOOKUP($A16,'Return Data'!$B$7:$R$2843,3,0)</f>
        <v>44372</v>
      </c>
      <c r="C16" s="65">
        <f>VLOOKUP($A16,'Return Data'!$B$7:$R$2843,4,0)</f>
        <v>771.99917949242399</v>
      </c>
      <c r="D16" s="65">
        <f>VLOOKUP($A16,'Return Data'!$B$7:$R$2843,10,0)</f>
        <v>12.0434</v>
      </c>
      <c r="E16" s="66">
        <f t="shared" si="0"/>
        <v>14</v>
      </c>
      <c r="F16" s="65">
        <f>VLOOKUP($A16,'Return Data'!$B$7:$R$2843,11,0)</f>
        <v>20.4834</v>
      </c>
      <c r="G16" s="66">
        <f t="shared" si="1"/>
        <v>5</v>
      </c>
      <c r="H16" s="65">
        <f>VLOOKUP($A16,'Return Data'!$B$7:$R$2843,12,0)</f>
        <v>50.870199999999997</v>
      </c>
      <c r="I16" s="66">
        <f t="shared" si="2"/>
        <v>3</v>
      </c>
      <c r="J16" s="65">
        <f>VLOOKUP($A16,'Return Data'!$B$7:$R$2843,13,0)</f>
        <v>54.662100000000002</v>
      </c>
      <c r="K16" s="66">
        <f t="shared" si="3"/>
        <v>12</v>
      </c>
      <c r="L16" s="65">
        <f>VLOOKUP($A16,'Return Data'!$B$7:$R$2843,17,0)</f>
        <v>10.512700000000001</v>
      </c>
      <c r="M16" s="66">
        <f t="shared" si="4"/>
        <v>28</v>
      </c>
      <c r="N16" s="65">
        <f>VLOOKUP($A16,'Return Data'!$B$7:$R$2843,14,0)</f>
        <v>12.6471</v>
      </c>
      <c r="O16" s="66">
        <f t="shared" si="5"/>
        <v>19</v>
      </c>
      <c r="P16" s="65">
        <f>VLOOKUP($A16,'Return Data'!$B$7:$R$2843,15,0)</f>
        <v>13.8422</v>
      </c>
      <c r="Q16" s="66">
        <f t="shared" si="6"/>
        <v>12</v>
      </c>
      <c r="R16" s="65">
        <f>VLOOKUP($A16,'Return Data'!$B$7:$R$2843,16,0)</f>
        <v>19.134599999999999</v>
      </c>
      <c r="S16" s="67">
        <f t="shared" si="7"/>
        <v>7</v>
      </c>
    </row>
    <row r="17" spans="1:19" x14ac:dyDescent="0.3">
      <c r="A17" s="63" t="s">
        <v>966</v>
      </c>
      <c r="B17" s="64">
        <f>VLOOKUP($A17,'Return Data'!$B$7:$R$2843,3,0)</f>
        <v>44372</v>
      </c>
      <c r="C17" s="65">
        <f>VLOOKUP($A17,'Return Data'!$B$7:$R$2843,4,0)</f>
        <v>292.46710000000002</v>
      </c>
      <c r="D17" s="65">
        <f>VLOOKUP($A17,'Return Data'!$B$7:$R$2843,10,0)</f>
        <v>10.265700000000001</v>
      </c>
      <c r="E17" s="66">
        <f t="shared" si="0"/>
        <v>24</v>
      </c>
      <c r="F17" s="65">
        <f>VLOOKUP($A17,'Return Data'!$B$7:$R$2843,11,0)</f>
        <v>13.791</v>
      </c>
      <c r="G17" s="66">
        <f t="shared" si="1"/>
        <v>25</v>
      </c>
      <c r="H17" s="65">
        <f>VLOOKUP($A17,'Return Data'!$B$7:$R$2843,12,0)</f>
        <v>42.392699999999998</v>
      </c>
      <c r="I17" s="66">
        <f t="shared" si="2"/>
        <v>15</v>
      </c>
      <c r="J17" s="65">
        <f>VLOOKUP($A17,'Return Data'!$B$7:$R$2843,13,0)</f>
        <v>50.613599999999998</v>
      </c>
      <c r="K17" s="66">
        <f t="shared" si="3"/>
        <v>19</v>
      </c>
      <c r="L17" s="65">
        <f>VLOOKUP($A17,'Return Data'!$B$7:$R$2843,17,0)</f>
        <v>16.9312</v>
      </c>
      <c r="M17" s="66">
        <f t="shared" si="4"/>
        <v>12</v>
      </c>
      <c r="N17" s="65">
        <f>VLOOKUP($A17,'Return Data'!$B$7:$R$2843,14,0)</f>
        <v>13.095700000000001</v>
      </c>
      <c r="O17" s="66">
        <f t="shared" si="5"/>
        <v>15</v>
      </c>
      <c r="P17" s="65">
        <f>VLOOKUP($A17,'Return Data'!$B$7:$R$2843,15,0)</f>
        <v>14.51</v>
      </c>
      <c r="Q17" s="66">
        <f t="shared" si="6"/>
        <v>7</v>
      </c>
      <c r="R17" s="65">
        <f>VLOOKUP($A17,'Return Data'!$B$7:$R$2843,16,0)</f>
        <v>19.955200000000001</v>
      </c>
      <c r="S17" s="67">
        <f t="shared" si="7"/>
        <v>2</v>
      </c>
    </row>
    <row r="18" spans="1:19" x14ac:dyDescent="0.3">
      <c r="A18" s="63" t="s">
        <v>968</v>
      </c>
      <c r="B18" s="64">
        <f>VLOOKUP($A18,'Return Data'!$B$7:$R$2843,3,0)</f>
        <v>44372</v>
      </c>
      <c r="C18" s="65">
        <f>VLOOKUP($A18,'Return Data'!$B$7:$R$2843,4,0)</f>
        <v>58.32</v>
      </c>
      <c r="D18" s="65">
        <f>VLOOKUP($A18,'Return Data'!$B$7:$R$2843,10,0)</f>
        <v>11.1069</v>
      </c>
      <c r="E18" s="66">
        <f t="shared" si="0"/>
        <v>21</v>
      </c>
      <c r="F18" s="65">
        <f>VLOOKUP($A18,'Return Data'!$B$7:$R$2843,11,0)</f>
        <v>17.5806</v>
      </c>
      <c r="G18" s="66">
        <f t="shared" si="1"/>
        <v>9</v>
      </c>
      <c r="H18" s="65">
        <f>VLOOKUP($A18,'Return Data'!$B$7:$R$2843,12,0)</f>
        <v>44.894399999999997</v>
      </c>
      <c r="I18" s="66">
        <f t="shared" si="2"/>
        <v>10</v>
      </c>
      <c r="J18" s="65">
        <f>VLOOKUP($A18,'Return Data'!$B$7:$R$2843,13,0)</f>
        <v>53.554499999999997</v>
      </c>
      <c r="K18" s="66">
        <f t="shared" si="3"/>
        <v>13</v>
      </c>
      <c r="L18" s="65">
        <f>VLOOKUP($A18,'Return Data'!$B$7:$R$2843,17,0)</f>
        <v>16.4757</v>
      </c>
      <c r="M18" s="66">
        <f t="shared" si="4"/>
        <v>15</v>
      </c>
      <c r="N18" s="65">
        <f>VLOOKUP($A18,'Return Data'!$B$7:$R$2843,14,0)</f>
        <v>13.5313</v>
      </c>
      <c r="O18" s="66">
        <f t="shared" si="5"/>
        <v>9</v>
      </c>
      <c r="P18" s="65">
        <f>VLOOKUP($A18,'Return Data'!$B$7:$R$2843,15,0)</f>
        <v>14.781700000000001</v>
      </c>
      <c r="Q18" s="66">
        <f t="shared" si="6"/>
        <v>4</v>
      </c>
      <c r="R18" s="65">
        <f>VLOOKUP($A18,'Return Data'!$B$7:$R$2843,16,0)</f>
        <v>14.410399999999999</v>
      </c>
      <c r="S18" s="67">
        <f t="shared" si="7"/>
        <v>13</v>
      </c>
    </row>
    <row r="19" spans="1:19" x14ac:dyDescent="0.3">
      <c r="A19" s="63" t="s">
        <v>970</v>
      </c>
      <c r="B19" s="64">
        <f>VLOOKUP($A19,'Return Data'!$B$7:$R$2843,3,0)</f>
        <v>44372</v>
      </c>
      <c r="C19" s="65">
        <f>VLOOKUP($A19,'Return Data'!$B$7:$R$2843,4,0)</f>
        <v>35.15</v>
      </c>
      <c r="D19" s="65">
        <f>VLOOKUP($A19,'Return Data'!$B$7:$R$2843,10,0)</f>
        <v>13.754</v>
      </c>
      <c r="E19" s="66">
        <f t="shared" si="0"/>
        <v>1</v>
      </c>
      <c r="F19" s="65">
        <f>VLOOKUP($A19,'Return Data'!$B$7:$R$2843,11,0)</f>
        <v>18.790099999999999</v>
      </c>
      <c r="G19" s="66">
        <f t="shared" si="1"/>
        <v>6</v>
      </c>
      <c r="H19" s="65">
        <f>VLOOKUP($A19,'Return Data'!$B$7:$R$2843,12,0)</f>
        <v>45.068100000000001</v>
      </c>
      <c r="I19" s="66">
        <f t="shared" si="2"/>
        <v>9</v>
      </c>
      <c r="J19" s="65">
        <f>VLOOKUP($A19,'Return Data'!$B$7:$R$2843,13,0)</f>
        <v>54.709499999999998</v>
      </c>
      <c r="K19" s="66">
        <f t="shared" si="3"/>
        <v>11</v>
      </c>
      <c r="L19" s="65">
        <f>VLOOKUP($A19,'Return Data'!$B$7:$R$2843,17,0)</f>
        <v>20.339200000000002</v>
      </c>
      <c r="M19" s="66">
        <f t="shared" si="4"/>
        <v>2</v>
      </c>
      <c r="N19" s="65">
        <f>VLOOKUP($A19,'Return Data'!$B$7:$R$2843,14,0)</f>
        <v>14.6586</v>
      </c>
      <c r="O19" s="66">
        <f t="shared" si="5"/>
        <v>6</v>
      </c>
      <c r="P19" s="65">
        <f>VLOOKUP($A19,'Return Data'!$B$7:$R$2843,15,0)</f>
        <v>13.1967</v>
      </c>
      <c r="Q19" s="66">
        <f t="shared" si="6"/>
        <v>19</v>
      </c>
      <c r="R19" s="65">
        <f>VLOOKUP($A19,'Return Data'!$B$7:$R$2843,16,0)</f>
        <v>14.7822</v>
      </c>
      <c r="S19" s="67">
        <f t="shared" si="7"/>
        <v>12</v>
      </c>
    </row>
    <row r="20" spans="1:19" x14ac:dyDescent="0.3">
      <c r="A20" s="63" t="s">
        <v>973</v>
      </c>
      <c r="B20" s="64">
        <f>VLOOKUP($A20,'Return Data'!$B$7:$R$2843,3,0)</f>
        <v>44372</v>
      </c>
      <c r="C20" s="65">
        <f>VLOOKUP($A20,'Return Data'!$B$7:$R$2843,4,0)</f>
        <v>44.69</v>
      </c>
      <c r="D20" s="65">
        <f>VLOOKUP($A20,'Return Data'!$B$7:$R$2843,10,0)</f>
        <v>10.2096</v>
      </c>
      <c r="E20" s="66">
        <f t="shared" si="0"/>
        <v>26</v>
      </c>
      <c r="F20" s="65">
        <f>VLOOKUP($A20,'Return Data'!$B$7:$R$2843,11,0)</f>
        <v>13.8889</v>
      </c>
      <c r="G20" s="66">
        <f t="shared" si="1"/>
        <v>24</v>
      </c>
      <c r="H20" s="65">
        <f>VLOOKUP($A20,'Return Data'!$B$7:$R$2843,12,0)</f>
        <v>34.811500000000002</v>
      </c>
      <c r="I20" s="66">
        <f t="shared" si="2"/>
        <v>28</v>
      </c>
      <c r="J20" s="65">
        <f>VLOOKUP($A20,'Return Data'!$B$7:$R$2843,13,0)</f>
        <v>48.323900000000002</v>
      </c>
      <c r="K20" s="66">
        <f t="shared" si="3"/>
        <v>22</v>
      </c>
      <c r="L20" s="65">
        <f>VLOOKUP($A20,'Return Data'!$B$7:$R$2843,17,0)</f>
        <v>16.5596</v>
      </c>
      <c r="M20" s="66">
        <f t="shared" si="4"/>
        <v>13</v>
      </c>
      <c r="N20" s="65">
        <f>VLOOKUP($A20,'Return Data'!$B$7:$R$2843,14,0)</f>
        <v>12.243</v>
      </c>
      <c r="O20" s="66">
        <f t="shared" si="5"/>
        <v>22</v>
      </c>
      <c r="P20" s="65">
        <f>VLOOKUP($A20,'Return Data'!$B$7:$R$2843,15,0)</f>
        <v>13.913500000000001</v>
      </c>
      <c r="Q20" s="66">
        <f t="shared" si="6"/>
        <v>10</v>
      </c>
      <c r="R20" s="65">
        <f>VLOOKUP($A20,'Return Data'!$B$7:$R$2843,16,0)</f>
        <v>10.456099999999999</v>
      </c>
      <c r="S20" s="67">
        <f t="shared" si="7"/>
        <v>23</v>
      </c>
    </row>
    <row r="21" spans="1:19" x14ac:dyDescent="0.3">
      <c r="A21" s="63" t="s">
        <v>974</v>
      </c>
      <c r="B21" s="64">
        <f>VLOOKUP($A21,'Return Data'!$B$7:$R$2843,3,0)</f>
        <v>44372</v>
      </c>
      <c r="C21" s="65">
        <f>VLOOKUP($A21,'Return Data'!$B$7:$R$2843,4,0)</f>
        <v>26.49</v>
      </c>
      <c r="D21" s="65">
        <f>VLOOKUP($A21,'Return Data'!$B$7:$R$2843,10,0)</f>
        <v>9.4627999999999997</v>
      </c>
      <c r="E21" s="66">
        <f t="shared" si="0"/>
        <v>28</v>
      </c>
      <c r="F21" s="65">
        <f>VLOOKUP($A21,'Return Data'!$B$7:$R$2843,11,0)</f>
        <v>9.7348999999999997</v>
      </c>
      <c r="G21" s="66">
        <f t="shared" si="1"/>
        <v>29</v>
      </c>
      <c r="H21" s="65">
        <f>VLOOKUP($A21,'Return Data'!$B$7:$R$2843,12,0)</f>
        <v>35.360199999999999</v>
      </c>
      <c r="I21" s="66">
        <f t="shared" si="2"/>
        <v>27</v>
      </c>
      <c r="J21" s="65">
        <f>VLOOKUP($A21,'Return Data'!$B$7:$R$2843,13,0)</f>
        <v>43.111800000000002</v>
      </c>
      <c r="K21" s="66">
        <f t="shared" si="3"/>
        <v>28</v>
      </c>
      <c r="L21" s="65">
        <f>VLOOKUP($A21,'Return Data'!$B$7:$R$2843,17,0)</f>
        <v>10.2944</v>
      </c>
      <c r="M21" s="66">
        <f t="shared" si="4"/>
        <v>29</v>
      </c>
      <c r="N21" s="65">
        <f>VLOOKUP($A21,'Return Data'!$B$7:$R$2843,14,0)</f>
        <v>9.8661999999999992</v>
      </c>
      <c r="O21" s="66">
        <f t="shared" si="5"/>
        <v>28</v>
      </c>
      <c r="P21" s="65">
        <f>VLOOKUP($A21,'Return Data'!$B$7:$R$2843,15,0)</f>
        <v>12.2577</v>
      </c>
      <c r="Q21" s="66">
        <f t="shared" si="6"/>
        <v>25</v>
      </c>
      <c r="R21" s="65">
        <f>VLOOKUP($A21,'Return Data'!$B$7:$R$2843,16,0)</f>
        <v>10.9466</v>
      </c>
      <c r="S21" s="67">
        <f t="shared" si="7"/>
        <v>22</v>
      </c>
    </row>
    <row r="22" spans="1:19" x14ac:dyDescent="0.3">
      <c r="A22" s="63" t="s">
        <v>976</v>
      </c>
      <c r="B22" s="64">
        <f>VLOOKUP($A22,'Return Data'!$B$7:$R$2843,3,0)</f>
        <v>44372</v>
      </c>
      <c r="C22" s="65">
        <f>VLOOKUP($A22,'Return Data'!$B$7:$R$2843,4,0)</f>
        <v>39.04</v>
      </c>
      <c r="D22" s="65">
        <f>VLOOKUP($A22,'Return Data'!$B$7:$R$2843,10,0)</f>
        <v>13.0611</v>
      </c>
      <c r="E22" s="66">
        <f t="shared" si="0"/>
        <v>3</v>
      </c>
      <c r="F22" s="65">
        <f>VLOOKUP($A22,'Return Data'!$B$7:$R$2843,11,0)</f>
        <v>16.329000000000001</v>
      </c>
      <c r="G22" s="66">
        <f t="shared" si="1"/>
        <v>15</v>
      </c>
      <c r="H22" s="65">
        <f>VLOOKUP($A22,'Return Data'!$B$7:$R$2843,12,0)</f>
        <v>36.790500000000002</v>
      </c>
      <c r="I22" s="66">
        <f t="shared" si="2"/>
        <v>26</v>
      </c>
      <c r="J22" s="65">
        <f>VLOOKUP($A22,'Return Data'!$B$7:$R$2843,13,0)</f>
        <v>47.543500000000002</v>
      </c>
      <c r="K22" s="66">
        <f t="shared" si="3"/>
        <v>24</v>
      </c>
      <c r="L22" s="65">
        <f>VLOOKUP($A22,'Return Data'!$B$7:$R$2843,17,0)</f>
        <v>16.263100000000001</v>
      </c>
      <c r="M22" s="66">
        <f t="shared" si="4"/>
        <v>20</v>
      </c>
      <c r="N22" s="65">
        <f>VLOOKUP($A22,'Return Data'!$B$7:$R$2843,14,0)</f>
        <v>12.1876</v>
      </c>
      <c r="O22" s="66">
        <f t="shared" si="5"/>
        <v>23</v>
      </c>
      <c r="P22" s="65">
        <f>VLOOKUP($A22,'Return Data'!$B$7:$R$2843,15,0)</f>
        <v>13.1554</v>
      </c>
      <c r="Q22" s="66">
        <f t="shared" si="6"/>
        <v>20</v>
      </c>
      <c r="R22" s="65">
        <f>VLOOKUP($A22,'Return Data'!$B$7:$R$2843,16,0)</f>
        <v>12.178000000000001</v>
      </c>
      <c r="S22" s="67">
        <f t="shared" si="7"/>
        <v>19</v>
      </c>
    </row>
    <row r="23" spans="1:19" x14ac:dyDescent="0.3">
      <c r="A23" s="63" t="s">
        <v>978</v>
      </c>
      <c r="B23" s="64">
        <f>VLOOKUP($A23,'Return Data'!$B$7:$R$2843,3,0)</f>
        <v>44372</v>
      </c>
      <c r="C23" s="65">
        <f>VLOOKUP($A23,'Return Data'!$B$7:$R$2843,4,0)</f>
        <v>88.485299999999995</v>
      </c>
      <c r="D23" s="65">
        <f>VLOOKUP($A23,'Return Data'!$B$7:$R$2843,10,0)</f>
        <v>8.5893999999999995</v>
      </c>
      <c r="E23" s="66">
        <f t="shared" si="0"/>
        <v>29</v>
      </c>
      <c r="F23" s="65">
        <f>VLOOKUP($A23,'Return Data'!$B$7:$R$2843,11,0)</f>
        <v>11.1282</v>
      </c>
      <c r="G23" s="66">
        <f t="shared" si="1"/>
        <v>28</v>
      </c>
      <c r="H23" s="65">
        <f>VLOOKUP($A23,'Return Data'!$B$7:$R$2843,12,0)</f>
        <v>28.563199999999998</v>
      </c>
      <c r="I23" s="66">
        <f t="shared" si="2"/>
        <v>29</v>
      </c>
      <c r="J23" s="65">
        <f>VLOOKUP($A23,'Return Data'!$B$7:$R$2843,13,0)</f>
        <v>35.055599999999998</v>
      </c>
      <c r="K23" s="66">
        <f t="shared" si="3"/>
        <v>29</v>
      </c>
      <c r="L23" s="65">
        <f>VLOOKUP($A23,'Return Data'!$B$7:$R$2843,17,0)</f>
        <v>15.086499999999999</v>
      </c>
      <c r="M23" s="66">
        <f t="shared" si="4"/>
        <v>23</v>
      </c>
      <c r="N23" s="65">
        <f>VLOOKUP($A23,'Return Data'!$B$7:$R$2843,14,0)</f>
        <v>11.073</v>
      </c>
      <c r="O23" s="66">
        <f t="shared" si="5"/>
        <v>26</v>
      </c>
      <c r="P23" s="65">
        <f>VLOOKUP($A23,'Return Data'!$B$7:$R$2843,15,0)</f>
        <v>10.700699999999999</v>
      </c>
      <c r="Q23" s="66">
        <f t="shared" si="6"/>
        <v>26</v>
      </c>
      <c r="R23" s="65">
        <f>VLOOKUP($A23,'Return Data'!$B$7:$R$2843,16,0)</f>
        <v>8.6597000000000008</v>
      </c>
      <c r="S23" s="67">
        <f t="shared" si="7"/>
        <v>28</v>
      </c>
    </row>
    <row r="24" spans="1:19" x14ac:dyDescent="0.3">
      <c r="A24" s="63" t="s">
        <v>1909</v>
      </c>
      <c r="B24" s="64">
        <f>VLOOKUP($A24,'Return Data'!$B$7:$R$2843,3,0)</f>
        <v>44372</v>
      </c>
      <c r="C24" s="65">
        <f>VLOOKUP($A24,'Return Data'!$B$7:$R$2843,4,0)</f>
        <v>341.99599999999998</v>
      </c>
      <c r="D24" s="65">
        <f>VLOOKUP($A24,'Return Data'!$B$7:$R$2843,10,0)</f>
        <v>11.8592</v>
      </c>
      <c r="E24" s="66">
        <f t="shared" si="0"/>
        <v>16</v>
      </c>
      <c r="F24" s="65">
        <f>VLOOKUP($A24,'Return Data'!$B$7:$R$2843,11,0)</f>
        <v>18.334900000000001</v>
      </c>
      <c r="G24" s="66">
        <f t="shared" si="1"/>
        <v>7</v>
      </c>
      <c r="H24" s="65">
        <f>VLOOKUP($A24,'Return Data'!$B$7:$R$2843,12,0)</f>
        <v>44.080199999999998</v>
      </c>
      <c r="I24" s="66">
        <f t="shared" si="2"/>
        <v>11</v>
      </c>
      <c r="J24" s="65">
        <f>VLOOKUP($A24,'Return Data'!$B$7:$R$2843,13,0)</f>
        <v>57.157200000000003</v>
      </c>
      <c r="K24" s="66">
        <f t="shared" si="3"/>
        <v>4</v>
      </c>
      <c r="L24" s="65">
        <f>VLOOKUP($A24,'Return Data'!$B$7:$R$2843,17,0)</f>
        <v>20.126100000000001</v>
      </c>
      <c r="M24" s="66">
        <f t="shared" si="4"/>
        <v>3</v>
      </c>
      <c r="N24" s="65">
        <f>VLOOKUP($A24,'Return Data'!$B$7:$R$2843,14,0)</f>
        <v>15.4991</v>
      </c>
      <c r="O24" s="66">
        <f t="shared" si="5"/>
        <v>3</v>
      </c>
      <c r="P24" s="65">
        <f>VLOOKUP($A24,'Return Data'!$B$7:$R$2843,15,0)</f>
        <v>14.4404</v>
      </c>
      <c r="Q24" s="66">
        <f t="shared" si="6"/>
        <v>8</v>
      </c>
      <c r="R24" s="65">
        <f>VLOOKUP($A24,'Return Data'!$B$7:$R$2843,16,0)</f>
        <v>19.950600000000001</v>
      </c>
      <c r="S24" s="67">
        <f t="shared" si="7"/>
        <v>3</v>
      </c>
    </row>
    <row r="25" spans="1:19" x14ac:dyDescent="0.3">
      <c r="A25" s="63" t="s">
        <v>981</v>
      </c>
      <c r="B25" s="64">
        <f>VLOOKUP($A25,'Return Data'!$B$7:$R$2843,3,0)</f>
        <v>44372</v>
      </c>
      <c r="C25" s="65">
        <f>VLOOKUP($A25,'Return Data'!$B$7:$R$2843,4,0)</f>
        <v>37.283000000000001</v>
      </c>
      <c r="D25" s="65">
        <f>VLOOKUP($A25,'Return Data'!$B$7:$R$2843,10,0)</f>
        <v>11.722799999999999</v>
      </c>
      <c r="E25" s="66">
        <f t="shared" si="0"/>
        <v>17</v>
      </c>
      <c r="F25" s="65">
        <f>VLOOKUP($A25,'Return Data'!$B$7:$R$2843,11,0)</f>
        <v>16.056000000000001</v>
      </c>
      <c r="G25" s="66">
        <f t="shared" si="1"/>
        <v>17</v>
      </c>
      <c r="H25" s="65">
        <f>VLOOKUP($A25,'Return Data'!$B$7:$R$2843,12,0)</f>
        <v>40.193300000000001</v>
      </c>
      <c r="I25" s="66">
        <f t="shared" si="2"/>
        <v>21</v>
      </c>
      <c r="J25" s="65">
        <f>VLOOKUP($A25,'Return Data'!$B$7:$R$2843,13,0)</f>
        <v>51.102400000000003</v>
      </c>
      <c r="K25" s="66">
        <f t="shared" si="3"/>
        <v>18</v>
      </c>
      <c r="L25" s="65">
        <f>VLOOKUP($A25,'Return Data'!$B$7:$R$2843,17,0)</f>
        <v>15.244300000000001</v>
      </c>
      <c r="M25" s="66">
        <f t="shared" si="4"/>
        <v>22</v>
      </c>
      <c r="N25" s="65">
        <f>VLOOKUP($A25,'Return Data'!$B$7:$R$2843,14,0)</f>
        <v>13.0924</v>
      </c>
      <c r="O25" s="66">
        <f t="shared" si="5"/>
        <v>17</v>
      </c>
      <c r="P25" s="65">
        <f>VLOOKUP($A25,'Return Data'!$B$7:$R$2843,15,0)</f>
        <v>13.260999999999999</v>
      </c>
      <c r="Q25" s="66">
        <f t="shared" si="6"/>
        <v>17</v>
      </c>
      <c r="R25" s="65">
        <f>VLOOKUP($A25,'Return Data'!$B$7:$R$2843,16,0)</f>
        <v>10.095700000000001</v>
      </c>
      <c r="S25" s="67">
        <f t="shared" si="7"/>
        <v>27</v>
      </c>
    </row>
    <row r="26" spans="1:19" x14ac:dyDescent="0.3">
      <c r="A26" s="63" t="s">
        <v>982</v>
      </c>
      <c r="B26" s="64">
        <f>VLOOKUP($A26,'Return Data'!$B$7:$R$2843,3,0)</f>
        <v>44372</v>
      </c>
      <c r="C26" s="65">
        <f>VLOOKUP($A26,'Return Data'!$B$7:$R$2843,4,0)</f>
        <v>41.059461569780602</v>
      </c>
      <c r="D26" s="65">
        <f>VLOOKUP($A26,'Return Data'!$B$7:$R$2843,10,0)</f>
        <v>11.8979</v>
      </c>
      <c r="E26" s="66">
        <f t="shared" si="0"/>
        <v>15</v>
      </c>
      <c r="F26" s="65">
        <f>VLOOKUP($A26,'Return Data'!$B$7:$R$2843,11,0)</f>
        <v>12.5494</v>
      </c>
      <c r="G26" s="66">
        <f t="shared" si="1"/>
        <v>26</v>
      </c>
      <c r="H26" s="65">
        <f>VLOOKUP($A26,'Return Data'!$B$7:$R$2843,12,0)</f>
        <v>41.483600000000003</v>
      </c>
      <c r="I26" s="66">
        <f t="shared" si="2"/>
        <v>19</v>
      </c>
      <c r="J26" s="65">
        <f>VLOOKUP($A26,'Return Data'!$B$7:$R$2843,13,0)</f>
        <v>47.187100000000001</v>
      </c>
      <c r="K26" s="66">
        <f t="shared" si="3"/>
        <v>25</v>
      </c>
      <c r="L26" s="65">
        <f>VLOOKUP($A26,'Return Data'!$B$7:$R$2843,17,0)</f>
        <v>16.454000000000001</v>
      </c>
      <c r="M26" s="66">
        <f t="shared" si="4"/>
        <v>16</v>
      </c>
      <c r="N26" s="65">
        <f>VLOOKUP($A26,'Return Data'!$B$7:$R$2843,14,0)</f>
        <v>13.577500000000001</v>
      </c>
      <c r="O26" s="66">
        <f t="shared" si="5"/>
        <v>8</v>
      </c>
      <c r="P26" s="65">
        <f>VLOOKUP($A26,'Return Data'!$B$7:$R$2843,15,0)</f>
        <v>13.3537</v>
      </c>
      <c r="Q26" s="66">
        <f t="shared" si="6"/>
        <v>15</v>
      </c>
      <c r="R26" s="65">
        <f>VLOOKUP($A26,'Return Data'!$B$7:$R$2843,16,0)</f>
        <v>10.3248</v>
      </c>
      <c r="S26" s="67">
        <f t="shared" si="7"/>
        <v>24</v>
      </c>
    </row>
    <row r="27" spans="1:19" x14ac:dyDescent="0.3">
      <c r="A27" s="63" t="s">
        <v>985</v>
      </c>
      <c r="B27" s="64">
        <f>VLOOKUP($A27,'Return Data'!$B$7:$R$2843,3,0)</f>
        <v>44372</v>
      </c>
      <c r="C27" s="65">
        <f>VLOOKUP($A27,'Return Data'!$B$7:$R$2843,4,0)</f>
        <v>14.3538</v>
      </c>
      <c r="D27" s="65">
        <f>VLOOKUP($A27,'Return Data'!$B$7:$R$2843,10,0)</f>
        <v>13.210100000000001</v>
      </c>
      <c r="E27" s="66">
        <f t="shared" si="0"/>
        <v>2</v>
      </c>
      <c r="F27" s="65">
        <f>VLOOKUP($A27,'Return Data'!$B$7:$R$2843,11,0)</f>
        <v>20.608000000000001</v>
      </c>
      <c r="G27" s="66">
        <f t="shared" si="1"/>
        <v>3</v>
      </c>
      <c r="H27" s="65">
        <f>VLOOKUP($A27,'Return Data'!$B$7:$R$2843,12,0)</f>
        <v>50.0533</v>
      </c>
      <c r="I27" s="66">
        <f t="shared" si="2"/>
        <v>4</v>
      </c>
      <c r="J27" s="65">
        <f>VLOOKUP($A27,'Return Data'!$B$7:$R$2843,13,0)</f>
        <v>56.652999999999999</v>
      </c>
      <c r="K27" s="66">
        <f t="shared" si="3"/>
        <v>5</v>
      </c>
      <c r="L27" s="65">
        <f>VLOOKUP($A27,'Return Data'!$B$7:$R$2843,17,0)</f>
        <v>19.054099999999998</v>
      </c>
      <c r="M27" s="66">
        <f t="shared" si="4"/>
        <v>5</v>
      </c>
      <c r="N27" s="65"/>
      <c r="O27" s="66"/>
      <c r="P27" s="65"/>
      <c r="Q27" s="66"/>
      <c r="R27" s="65">
        <f>VLOOKUP($A27,'Return Data'!$B$7:$R$2843,16,0)</f>
        <v>17.1599</v>
      </c>
      <c r="S27" s="67">
        <f t="shared" si="7"/>
        <v>9</v>
      </c>
    </row>
    <row r="28" spans="1:19" x14ac:dyDescent="0.3">
      <c r="A28" s="63" t="s">
        <v>987</v>
      </c>
      <c r="B28" s="64">
        <f>VLOOKUP($A28,'Return Data'!$B$7:$R$2843,3,0)</f>
        <v>44372</v>
      </c>
      <c r="C28" s="65">
        <f>VLOOKUP($A28,'Return Data'!$B$7:$R$2843,4,0)</f>
        <v>71.665000000000006</v>
      </c>
      <c r="D28" s="65">
        <f>VLOOKUP($A28,'Return Data'!$B$7:$R$2843,10,0)</f>
        <v>12.188700000000001</v>
      </c>
      <c r="E28" s="66">
        <f t="shared" si="0"/>
        <v>10</v>
      </c>
      <c r="F28" s="65">
        <f>VLOOKUP($A28,'Return Data'!$B$7:$R$2843,11,0)</f>
        <v>17.777100000000001</v>
      </c>
      <c r="G28" s="66">
        <f t="shared" si="1"/>
        <v>8</v>
      </c>
      <c r="H28" s="65">
        <f>VLOOKUP($A28,'Return Data'!$B$7:$R$2843,12,0)</f>
        <v>41.666800000000002</v>
      </c>
      <c r="I28" s="66">
        <f t="shared" si="2"/>
        <v>17</v>
      </c>
      <c r="J28" s="65">
        <f>VLOOKUP($A28,'Return Data'!$B$7:$R$2843,13,0)</f>
        <v>54.874299999999998</v>
      </c>
      <c r="K28" s="66">
        <f t="shared" si="3"/>
        <v>10</v>
      </c>
      <c r="L28" s="65">
        <f>VLOOKUP($A28,'Return Data'!$B$7:$R$2843,17,0)</f>
        <v>17.339400000000001</v>
      </c>
      <c r="M28" s="66">
        <f t="shared" si="4"/>
        <v>9</v>
      </c>
      <c r="N28" s="65">
        <f>VLOOKUP($A28,'Return Data'!$B$7:$R$2843,14,0)</f>
        <v>15.321999999999999</v>
      </c>
      <c r="O28" s="66">
        <f t="shared" ref="O28:O36" si="8">RANK(N28,N$8:N$36,0)</f>
        <v>4</v>
      </c>
      <c r="P28" s="65">
        <f>VLOOKUP($A28,'Return Data'!$B$7:$R$2843,15,0)</f>
        <v>16.7349</v>
      </c>
      <c r="Q28" s="66">
        <f t="shared" ref="Q28:Q36" si="9">RANK(P28,P$8:P$36,0)</f>
        <v>3</v>
      </c>
      <c r="R28" s="65">
        <f>VLOOKUP($A28,'Return Data'!$B$7:$R$2843,16,0)</f>
        <v>16.0473</v>
      </c>
      <c r="S28" s="67">
        <f t="shared" si="7"/>
        <v>11</v>
      </c>
    </row>
    <row r="29" spans="1:19" x14ac:dyDescent="0.3">
      <c r="A29" s="63" t="s">
        <v>2019</v>
      </c>
      <c r="B29" s="64">
        <f>VLOOKUP($A29,'Return Data'!$B$7:$R$2843,3,0)</f>
        <v>44372</v>
      </c>
      <c r="C29" s="65">
        <f>VLOOKUP($A29,'Return Data'!$B$7:$R$2843,4,0)</f>
        <v>31.340499999999999</v>
      </c>
      <c r="D29" s="65">
        <f>VLOOKUP($A29,'Return Data'!$B$7:$R$2843,10,0)</f>
        <v>12.3005</v>
      </c>
      <c r="E29" s="66">
        <f t="shared" si="0"/>
        <v>8</v>
      </c>
      <c r="F29" s="65">
        <f>VLOOKUP($A29,'Return Data'!$B$7:$R$2843,11,0)</f>
        <v>17.273900000000001</v>
      </c>
      <c r="G29" s="66">
        <f t="shared" si="1"/>
        <v>12</v>
      </c>
      <c r="H29" s="65">
        <f>VLOOKUP($A29,'Return Data'!$B$7:$R$2843,12,0)</f>
        <v>43.121699999999997</v>
      </c>
      <c r="I29" s="66">
        <f t="shared" si="2"/>
        <v>13</v>
      </c>
      <c r="J29" s="65">
        <f>VLOOKUP($A29,'Return Data'!$B$7:$R$2843,13,0)</f>
        <v>52.173099999999998</v>
      </c>
      <c r="K29" s="66">
        <f t="shared" si="3"/>
        <v>14</v>
      </c>
      <c r="L29" s="65">
        <f>VLOOKUP($A29,'Return Data'!$B$7:$R$2843,17,0)</f>
        <v>15.832800000000001</v>
      </c>
      <c r="M29" s="66">
        <f t="shared" si="4"/>
        <v>21</v>
      </c>
      <c r="N29" s="65">
        <f>VLOOKUP($A29,'Return Data'!$B$7:$R$2843,14,0)</f>
        <v>12.341100000000001</v>
      </c>
      <c r="O29" s="66">
        <f t="shared" si="8"/>
        <v>21</v>
      </c>
      <c r="P29" s="65">
        <f>VLOOKUP($A29,'Return Data'!$B$7:$R$2843,15,0)</f>
        <v>12.7331</v>
      </c>
      <c r="Q29" s="66">
        <f t="shared" si="9"/>
        <v>22</v>
      </c>
      <c r="R29" s="65">
        <f>VLOOKUP($A29,'Return Data'!$B$7:$R$2843,16,0)</f>
        <v>12.4329</v>
      </c>
      <c r="S29" s="67">
        <f t="shared" si="7"/>
        <v>18</v>
      </c>
    </row>
    <row r="30" spans="1:19" x14ac:dyDescent="0.3">
      <c r="A30" s="63" t="s">
        <v>988</v>
      </c>
      <c r="B30" s="64">
        <f>VLOOKUP($A30,'Return Data'!$B$7:$R$2843,3,0)</f>
        <v>44372</v>
      </c>
      <c r="C30" s="65">
        <f>VLOOKUP($A30,'Return Data'!$B$7:$R$2843,4,0)</f>
        <v>44.5398</v>
      </c>
      <c r="D30" s="65">
        <f>VLOOKUP($A30,'Return Data'!$B$7:$R$2843,10,0)</f>
        <v>12.9847</v>
      </c>
      <c r="E30" s="66">
        <f t="shared" si="0"/>
        <v>5</v>
      </c>
      <c r="F30" s="65">
        <f>VLOOKUP($A30,'Return Data'!$B$7:$R$2843,11,0)</f>
        <v>20.573399999999999</v>
      </c>
      <c r="G30" s="66">
        <f t="shared" si="1"/>
        <v>4</v>
      </c>
      <c r="H30" s="65">
        <f>VLOOKUP($A30,'Return Data'!$B$7:$R$2843,12,0)</f>
        <v>51.420200000000001</v>
      </c>
      <c r="I30" s="66">
        <f t="shared" si="2"/>
        <v>2</v>
      </c>
      <c r="J30" s="65">
        <f>VLOOKUP($A30,'Return Data'!$B$7:$R$2843,13,0)</f>
        <v>57.982900000000001</v>
      </c>
      <c r="K30" s="66">
        <f t="shared" si="3"/>
        <v>2</v>
      </c>
      <c r="L30" s="65">
        <f>VLOOKUP($A30,'Return Data'!$B$7:$R$2843,17,0)</f>
        <v>12.017099999999999</v>
      </c>
      <c r="M30" s="66">
        <f t="shared" si="4"/>
        <v>27</v>
      </c>
      <c r="N30" s="65">
        <f>VLOOKUP($A30,'Return Data'!$B$7:$R$2843,14,0)</f>
        <v>11.7507</v>
      </c>
      <c r="O30" s="66">
        <f t="shared" si="8"/>
        <v>24</v>
      </c>
      <c r="P30" s="65">
        <f>VLOOKUP($A30,'Return Data'!$B$7:$R$2843,15,0)</f>
        <v>14.138500000000001</v>
      </c>
      <c r="Q30" s="66">
        <f t="shared" si="9"/>
        <v>9</v>
      </c>
      <c r="R30" s="65">
        <f>VLOOKUP($A30,'Return Data'!$B$7:$R$2843,16,0)</f>
        <v>11.3537</v>
      </c>
      <c r="S30" s="67">
        <f t="shared" si="7"/>
        <v>21</v>
      </c>
    </row>
    <row r="31" spans="1:19" x14ac:dyDescent="0.3">
      <c r="A31" s="63" t="s">
        <v>990</v>
      </c>
      <c r="B31" s="64">
        <f>VLOOKUP($A31,'Return Data'!$B$7:$R$2843,3,0)</f>
        <v>44372</v>
      </c>
      <c r="C31" s="65">
        <f>VLOOKUP($A31,'Return Data'!$B$7:$R$2843,4,0)</f>
        <v>233.56</v>
      </c>
      <c r="D31" s="65">
        <f>VLOOKUP($A31,'Return Data'!$B$7:$R$2843,10,0)</f>
        <v>13.032999999999999</v>
      </c>
      <c r="E31" s="66">
        <f t="shared" si="0"/>
        <v>4</v>
      </c>
      <c r="F31" s="65">
        <f>VLOOKUP($A31,'Return Data'!$B$7:$R$2843,11,0)</f>
        <v>17.055099999999999</v>
      </c>
      <c r="G31" s="66">
        <f t="shared" si="1"/>
        <v>14</v>
      </c>
      <c r="H31" s="65">
        <f>VLOOKUP($A31,'Return Data'!$B$7:$R$2843,12,0)</f>
        <v>41.6631</v>
      </c>
      <c r="I31" s="66">
        <f t="shared" si="2"/>
        <v>18</v>
      </c>
      <c r="J31" s="65">
        <f>VLOOKUP($A31,'Return Data'!$B$7:$R$2843,13,0)</f>
        <v>55.014299999999999</v>
      </c>
      <c r="K31" s="66">
        <f t="shared" si="3"/>
        <v>9</v>
      </c>
      <c r="L31" s="65">
        <f>VLOOKUP($A31,'Return Data'!$B$7:$R$2843,17,0)</f>
        <v>16.386700000000001</v>
      </c>
      <c r="M31" s="66">
        <f t="shared" si="4"/>
        <v>18</v>
      </c>
      <c r="N31" s="65">
        <f>VLOOKUP($A31,'Return Data'!$B$7:$R$2843,14,0)</f>
        <v>13.5174</v>
      </c>
      <c r="O31" s="66">
        <f t="shared" si="8"/>
        <v>10</v>
      </c>
      <c r="P31" s="65">
        <f>VLOOKUP($A31,'Return Data'!$B$7:$R$2843,15,0)</f>
        <v>13.2714</v>
      </c>
      <c r="Q31" s="66">
        <f t="shared" si="9"/>
        <v>16</v>
      </c>
      <c r="R31" s="65">
        <f>VLOOKUP($A31,'Return Data'!$B$7:$R$2843,16,0)</f>
        <v>18.662700000000001</v>
      </c>
      <c r="S31" s="67">
        <f t="shared" si="7"/>
        <v>8</v>
      </c>
    </row>
    <row r="32" spans="1:19" x14ac:dyDescent="0.3">
      <c r="A32" s="63" t="s">
        <v>993</v>
      </c>
      <c r="B32" s="64">
        <f>VLOOKUP($A32,'Return Data'!$B$7:$R$2843,3,0)</f>
        <v>44372</v>
      </c>
      <c r="C32" s="65">
        <f>VLOOKUP($A32,'Return Data'!$B$7:$R$2843,4,0)</f>
        <v>55.477200000000003</v>
      </c>
      <c r="D32" s="65">
        <f>VLOOKUP($A32,'Return Data'!$B$7:$R$2843,10,0)</f>
        <v>10.0649</v>
      </c>
      <c r="E32" s="66">
        <f t="shared" si="0"/>
        <v>27</v>
      </c>
      <c r="F32" s="65">
        <f>VLOOKUP($A32,'Return Data'!$B$7:$R$2843,11,0)</f>
        <v>17.211099999999998</v>
      </c>
      <c r="G32" s="66">
        <f t="shared" si="1"/>
        <v>13</v>
      </c>
      <c r="H32" s="65">
        <f>VLOOKUP($A32,'Return Data'!$B$7:$R$2843,12,0)</f>
        <v>47.216900000000003</v>
      </c>
      <c r="I32" s="66">
        <f t="shared" si="2"/>
        <v>6</v>
      </c>
      <c r="J32" s="65">
        <f>VLOOKUP($A32,'Return Data'!$B$7:$R$2843,13,0)</f>
        <v>56.344299999999997</v>
      </c>
      <c r="K32" s="66">
        <f t="shared" si="3"/>
        <v>6</v>
      </c>
      <c r="L32" s="65">
        <f>VLOOKUP($A32,'Return Data'!$B$7:$R$2843,17,0)</f>
        <v>17.253799999999998</v>
      </c>
      <c r="M32" s="66">
        <f t="shared" si="4"/>
        <v>10</v>
      </c>
      <c r="N32" s="65">
        <f>VLOOKUP($A32,'Return Data'!$B$7:$R$2843,14,0)</f>
        <v>13.4863</v>
      </c>
      <c r="O32" s="66">
        <f t="shared" si="8"/>
        <v>11</v>
      </c>
      <c r="P32" s="65">
        <f>VLOOKUP($A32,'Return Data'!$B$7:$R$2843,15,0)</f>
        <v>13.4693</v>
      </c>
      <c r="Q32" s="66">
        <f t="shared" si="9"/>
        <v>14</v>
      </c>
      <c r="R32" s="65">
        <f>VLOOKUP($A32,'Return Data'!$B$7:$R$2843,16,0)</f>
        <v>11.737500000000001</v>
      </c>
      <c r="S32" s="67">
        <f t="shared" si="7"/>
        <v>20</v>
      </c>
    </row>
    <row r="33" spans="1:19" x14ac:dyDescent="0.3">
      <c r="A33" s="63" t="s">
        <v>994</v>
      </c>
      <c r="B33" s="64">
        <f>VLOOKUP($A33,'Return Data'!$B$7:$R$2843,3,0)</f>
        <v>44372</v>
      </c>
      <c r="C33" s="65">
        <f>VLOOKUP($A33,'Return Data'!$B$7:$R$2843,4,0)</f>
        <v>656.82968658052698</v>
      </c>
      <c r="D33" s="65">
        <f>VLOOKUP($A33,'Return Data'!$B$7:$R$2843,10,0)</f>
        <v>12.2911</v>
      </c>
      <c r="E33" s="66">
        <f t="shared" si="0"/>
        <v>9</v>
      </c>
      <c r="F33" s="65">
        <f>VLOOKUP($A33,'Return Data'!$B$7:$R$2843,11,0)</f>
        <v>21.716100000000001</v>
      </c>
      <c r="G33" s="66">
        <f t="shared" si="1"/>
        <v>2</v>
      </c>
      <c r="H33" s="65">
        <f>VLOOKUP($A33,'Return Data'!$B$7:$R$2843,12,0)</f>
        <v>48.548400000000001</v>
      </c>
      <c r="I33" s="66">
        <f t="shared" si="2"/>
        <v>5</v>
      </c>
      <c r="J33" s="65">
        <f>VLOOKUP($A33,'Return Data'!$B$7:$R$2843,13,0)</f>
        <v>57.8553</v>
      </c>
      <c r="K33" s="66">
        <f t="shared" si="3"/>
        <v>3</v>
      </c>
      <c r="L33" s="65">
        <f>VLOOKUP($A33,'Return Data'!$B$7:$R$2843,17,0)</f>
        <v>14.279</v>
      </c>
      <c r="M33" s="66">
        <f t="shared" si="4"/>
        <v>25</v>
      </c>
      <c r="N33" s="65">
        <f>VLOOKUP($A33,'Return Data'!$B$7:$R$2843,14,0)</f>
        <v>13.140599999999999</v>
      </c>
      <c r="O33" s="66">
        <f t="shared" si="8"/>
        <v>14</v>
      </c>
      <c r="P33" s="65">
        <f>VLOOKUP($A33,'Return Data'!$B$7:$R$2843,15,0)</f>
        <v>12.940899999999999</v>
      </c>
      <c r="Q33" s="66">
        <f t="shared" si="9"/>
        <v>21</v>
      </c>
      <c r="R33" s="65">
        <f>VLOOKUP($A33,'Return Data'!$B$7:$R$2843,16,0)</f>
        <v>19.813400000000001</v>
      </c>
      <c r="S33" s="67">
        <f t="shared" si="7"/>
        <v>6</v>
      </c>
    </row>
    <row r="34" spans="1:19" x14ac:dyDescent="0.3">
      <c r="A34" s="63" t="s">
        <v>997</v>
      </c>
      <c r="B34" s="64">
        <f>VLOOKUP($A34,'Return Data'!$B$7:$R$2843,3,0)</f>
        <v>44372</v>
      </c>
      <c r="C34" s="65">
        <f>VLOOKUP($A34,'Return Data'!$B$7:$R$2843,4,0)</f>
        <v>127.96</v>
      </c>
      <c r="D34" s="65">
        <f>VLOOKUP($A34,'Return Data'!$B$7:$R$2843,10,0)</f>
        <v>12.324400000000001</v>
      </c>
      <c r="E34" s="66">
        <f t="shared" si="0"/>
        <v>7</v>
      </c>
      <c r="F34" s="65">
        <f>VLOOKUP($A34,'Return Data'!$B$7:$R$2843,11,0)</f>
        <v>14.1549</v>
      </c>
      <c r="G34" s="66">
        <f t="shared" si="1"/>
        <v>22</v>
      </c>
      <c r="H34" s="65">
        <f>VLOOKUP($A34,'Return Data'!$B$7:$R$2843,12,0)</f>
        <v>37.002099999999999</v>
      </c>
      <c r="I34" s="66">
        <f t="shared" si="2"/>
        <v>25</v>
      </c>
      <c r="J34" s="65">
        <f>VLOOKUP($A34,'Return Data'!$B$7:$R$2843,13,0)</f>
        <v>47.919199999999996</v>
      </c>
      <c r="K34" s="66">
        <f t="shared" si="3"/>
        <v>23</v>
      </c>
      <c r="L34" s="65">
        <f>VLOOKUP($A34,'Return Data'!$B$7:$R$2843,17,0)</f>
        <v>12.912599999999999</v>
      </c>
      <c r="M34" s="66">
        <f t="shared" si="4"/>
        <v>26</v>
      </c>
      <c r="N34" s="65">
        <f>VLOOKUP($A34,'Return Data'!$B$7:$R$2843,14,0)</f>
        <v>10.309100000000001</v>
      </c>
      <c r="O34" s="66">
        <f t="shared" si="8"/>
        <v>27</v>
      </c>
      <c r="P34" s="65">
        <f>VLOOKUP($A34,'Return Data'!$B$7:$R$2843,15,0)</f>
        <v>10.125400000000001</v>
      </c>
      <c r="Q34" s="66">
        <f t="shared" si="9"/>
        <v>27</v>
      </c>
      <c r="R34" s="65">
        <f>VLOOKUP($A34,'Return Data'!$B$7:$R$2843,16,0)</f>
        <v>10.1617</v>
      </c>
      <c r="S34" s="67">
        <f t="shared" si="7"/>
        <v>25</v>
      </c>
    </row>
    <row r="35" spans="1:19" x14ac:dyDescent="0.3">
      <c r="A35" s="63" t="s">
        <v>999</v>
      </c>
      <c r="B35" s="64">
        <f>VLOOKUP($A35,'Return Data'!$B$7:$R$2843,3,0)</f>
        <v>44372</v>
      </c>
      <c r="C35" s="65">
        <f>VLOOKUP($A35,'Return Data'!$B$7:$R$2843,4,0)</f>
        <v>14.9</v>
      </c>
      <c r="D35" s="65">
        <f>VLOOKUP($A35,'Return Data'!$B$7:$R$2843,10,0)</f>
        <v>11.6105</v>
      </c>
      <c r="E35" s="66">
        <f t="shared" si="0"/>
        <v>18</v>
      </c>
      <c r="F35" s="65">
        <f>VLOOKUP($A35,'Return Data'!$B$7:$R$2843,11,0)</f>
        <v>15.9533</v>
      </c>
      <c r="G35" s="66">
        <f t="shared" si="1"/>
        <v>18</v>
      </c>
      <c r="H35" s="65">
        <f>VLOOKUP($A35,'Return Data'!$B$7:$R$2843,12,0)</f>
        <v>43.4071</v>
      </c>
      <c r="I35" s="66">
        <f t="shared" si="2"/>
        <v>12</v>
      </c>
      <c r="J35" s="65">
        <f>VLOOKUP($A35,'Return Data'!$B$7:$R$2843,13,0)</f>
        <v>52.040799999999997</v>
      </c>
      <c r="K35" s="66">
        <f t="shared" si="3"/>
        <v>15</v>
      </c>
      <c r="L35" s="65">
        <f>VLOOKUP($A35,'Return Data'!$B$7:$R$2843,17,0)</f>
        <v>16.413599999999999</v>
      </c>
      <c r="M35" s="66">
        <f t="shared" si="4"/>
        <v>17</v>
      </c>
      <c r="N35" s="65">
        <f>VLOOKUP($A35,'Return Data'!$B$7:$R$2843,14,0)</f>
        <v>12.865399999999999</v>
      </c>
      <c r="O35" s="66">
        <f t="shared" si="8"/>
        <v>18</v>
      </c>
      <c r="P35" s="65">
        <f>VLOOKUP($A35,'Return Data'!$B$7:$R$2843,15,0)</f>
        <v>0</v>
      </c>
      <c r="Q35" s="66">
        <f t="shared" si="9"/>
        <v>28</v>
      </c>
      <c r="R35" s="65">
        <f>VLOOKUP($A35,'Return Data'!$B$7:$R$2843,16,0)</f>
        <v>10.147399999999999</v>
      </c>
      <c r="S35" s="67">
        <f t="shared" si="7"/>
        <v>26</v>
      </c>
    </row>
    <row r="36" spans="1:19" x14ac:dyDescent="0.3">
      <c r="A36" s="63" t="s">
        <v>1916</v>
      </c>
      <c r="B36" s="64">
        <f>VLOOKUP($A36,'Return Data'!$B$7:$R$2843,3,0)</f>
        <v>44372</v>
      </c>
      <c r="C36" s="65">
        <f>VLOOKUP($A36,'Return Data'!$B$7:$R$2843,4,0)</f>
        <v>176.0735</v>
      </c>
      <c r="D36" s="65">
        <f>VLOOKUP($A36,'Return Data'!$B$7:$R$2843,10,0)</f>
        <v>12.1388</v>
      </c>
      <c r="E36" s="66">
        <f t="shared" si="0"/>
        <v>12</v>
      </c>
      <c r="F36" s="65">
        <f>VLOOKUP($A36,'Return Data'!$B$7:$R$2843,11,0)</f>
        <v>17.3367</v>
      </c>
      <c r="G36" s="66">
        <f t="shared" si="1"/>
        <v>11</v>
      </c>
      <c r="H36" s="65">
        <f>VLOOKUP($A36,'Return Data'!$B$7:$R$2843,12,0)</f>
        <v>45.828499999999998</v>
      </c>
      <c r="I36" s="66">
        <f t="shared" si="2"/>
        <v>8</v>
      </c>
      <c r="J36" s="65">
        <f>VLOOKUP($A36,'Return Data'!$B$7:$R$2843,13,0)</f>
        <v>56.096600000000002</v>
      </c>
      <c r="K36" s="66">
        <f t="shared" si="3"/>
        <v>7</v>
      </c>
      <c r="L36" s="65">
        <f>VLOOKUP($A36,'Return Data'!$B$7:$R$2843,17,0)</f>
        <v>19.670300000000001</v>
      </c>
      <c r="M36" s="66">
        <f t="shared" si="4"/>
        <v>4</v>
      </c>
      <c r="N36" s="65">
        <f>VLOOKUP($A36,'Return Data'!$B$7:$R$2843,14,0)</f>
        <v>14.5566</v>
      </c>
      <c r="O36" s="66">
        <f t="shared" si="8"/>
        <v>7</v>
      </c>
      <c r="P36" s="65">
        <f>VLOOKUP($A36,'Return Data'!$B$7:$R$2843,15,0)</f>
        <v>14.7075</v>
      </c>
      <c r="Q36" s="66">
        <f t="shared" si="9"/>
        <v>5</v>
      </c>
      <c r="R36" s="65">
        <f>VLOOKUP($A36,'Return Data'!$B$7:$R$2843,16,0)</f>
        <v>13.634399999999999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11.622917241379312</v>
      </c>
      <c r="E38" s="74"/>
      <c r="F38" s="75">
        <f>AVERAGE(F8:F36)</f>
        <v>16.485775862068966</v>
      </c>
      <c r="G38" s="74"/>
      <c r="H38" s="75">
        <f>AVERAGE(H8:H36)</f>
        <v>42.988217241379303</v>
      </c>
      <c r="I38" s="74"/>
      <c r="J38" s="75">
        <f>AVERAGE(J8:J36)</f>
        <v>51.86646551724138</v>
      </c>
      <c r="K38" s="74"/>
      <c r="L38" s="75">
        <f>AVERAGE(L8:L36)</f>
        <v>16.483086206896555</v>
      </c>
      <c r="M38" s="74"/>
      <c r="N38" s="75">
        <f>AVERAGE(N8:N36)</f>
        <v>13.253692857142855</v>
      </c>
      <c r="O38" s="74"/>
      <c r="P38" s="75">
        <f>AVERAGE(P8:P36)</f>
        <v>13.237157142857141</v>
      </c>
      <c r="Q38" s="74"/>
      <c r="R38" s="75">
        <f>AVERAGE(R8:R36)</f>
        <v>14.328086206896556</v>
      </c>
      <c r="S38" s="76"/>
    </row>
    <row r="39" spans="1:19" x14ac:dyDescent="0.3">
      <c r="A39" s="73" t="s">
        <v>28</v>
      </c>
      <c r="B39" s="74"/>
      <c r="C39" s="74"/>
      <c r="D39" s="75">
        <f>MIN(D8:D36)</f>
        <v>8.5893999999999995</v>
      </c>
      <c r="E39" s="74"/>
      <c r="F39" s="75">
        <f>MIN(F8:F36)</f>
        <v>9.7348999999999997</v>
      </c>
      <c r="G39" s="74"/>
      <c r="H39" s="75">
        <f>MIN(H8:H36)</f>
        <v>28.563199999999998</v>
      </c>
      <c r="I39" s="74"/>
      <c r="J39" s="75">
        <f>MIN(J8:J36)</f>
        <v>35.055599999999998</v>
      </c>
      <c r="K39" s="74"/>
      <c r="L39" s="75">
        <f>MIN(L8:L36)</f>
        <v>10.2944</v>
      </c>
      <c r="M39" s="74"/>
      <c r="N39" s="75">
        <f>MIN(N8:N36)</f>
        <v>9.8661999999999992</v>
      </c>
      <c r="O39" s="74"/>
      <c r="P39" s="75">
        <f>MIN(P8:P36)</f>
        <v>0</v>
      </c>
      <c r="Q39" s="74"/>
      <c r="R39" s="75">
        <f>MIN(R8:R36)</f>
        <v>6.5038</v>
      </c>
      <c r="S39" s="76"/>
    </row>
    <row r="40" spans="1:19" ht="15" thickBot="1" x14ac:dyDescent="0.35">
      <c r="A40" s="77" t="s">
        <v>29</v>
      </c>
      <c r="B40" s="78"/>
      <c r="C40" s="78"/>
      <c r="D40" s="79">
        <f>MAX(D8:D36)</f>
        <v>13.754</v>
      </c>
      <c r="E40" s="78"/>
      <c r="F40" s="79">
        <f>MAX(F8:F36)</f>
        <v>25.18</v>
      </c>
      <c r="G40" s="78"/>
      <c r="H40" s="79">
        <f>MAX(H8:H36)</f>
        <v>61</v>
      </c>
      <c r="I40" s="78"/>
      <c r="J40" s="79">
        <f>MAX(J8:J36)</f>
        <v>61.6081</v>
      </c>
      <c r="K40" s="78"/>
      <c r="L40" s="79">
        <f>MAX(L8:L36)</f>
        <v>22.512699999999999</v>
      </c>
      <c r="M40" s="78"/>
      <c r="N40" s="79">
        <f>MAX(N8:N36)</f>
        <v>18.011099999999999</v>
      </c>
      <c r="O40" s="78"/>
      <c r="P40" s="79">
        <f>MAX(P8:P36)</f>
        <v>17.485600000000002</v>
      </c>
      <c r="Q40" s="78"/>
      <c r="R40" s="79">
        <f>MAX(R8:R36)</f>
        <v>20.140999999999998</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44372</v>
      </c>
      <c r="C8" s="65">
        <f>VLOOKUP($A8,'Return Data'!$B$7:$R$2843,4,0)</f>
        <v>36.727699999999999</v>
      </c>
      <c r="D8" s="65">
        <f>VLOOKUP($A8,'Return Data'!$B$7:$R$2843,9,0)</f>
        <v>4.5796000000000001</v>
      </c>
      <c r="E8" s="66">
        <f t="shared" ref="E8:E35" si="0">RANK(D8,D$8:D$35,0)</f>
        <v>4</v>
      </c>
      <c r="F8" s="65">
        <f>VLOOKUP($A8,'Return Data'!$B$7:$R$2843,10,0)</f>
        <v>7.8185000000000002</v>
      </c>
      <c r="G8" s="66">
        <f t="shared" ref="G8:G35" si="1">RANK(F8,F$8:F$35,0)</f>
        <v>5</v>
      </c>
      <c r="H8" s="65">
        <f>VLOOKUP($A8,'Return Data'!$B$7:$R$2843,11,0)</f>
        <v>5.7077999999999998</v>
      </c>
      <c r="I8" s="66">
        <f t="shared" ref="I8:I35" si="2">RANK(H8,H$8:H$35,0)</f>
        <v>2</v>
      </c>
      <c r="J8" s="65">
        <f>VLOOKUP($A8,'Return Data'!$B$7:$R$2843,12,0)</f>
        <v>7.0561999999999996</v>
      </c>
      <c r="K8" s="66">
        <f t="shared" ref="K8:K33" si="3">RANK(J8,J$8:J$35,0)</f>
        <v>5</v>
      </c>
      <c r="L8" s="65">
        <f>VLOOKUP($A8,'Return Data'!$B$7:$R$2843,13,0)</f>
        <v>8.7151999999999994</v>
      </c>
      <c r="M8" s="66">
        <f>RANK(L8,L$8:L$35,0)</f>
        <v>2</v>
      </c>
      <c r="N8" s="65">
        <f>VLOOKUP($A8,'Return Data'!$B$7:$R$2843,17,0)</f>
        <v>4.7870999999999997</v>
      </c>
      <c r="O8" s="66">
        <f>RANK(N8,N$8:N$35,0)</f>
        <v>23</v>
      </c>
      <c r="P8" s="65">
        <f>VLOOKUP($A8,'Return Data'!$B$7:$R$2843,14,0)</f>
        <v>6.0134999999999996</v>
      </c>
      <c r="Q8" s="66">
        <f>RANK(P8,P$8:P$35,0)</f>
        <v>22</v>
      </c>
      <c r="R8" s="65">
        <f>VLOOKUP($A8,'Return Data'!$B$7:$R$2843,16,0)</f>
        <v>7.7912999999999997</v>
      </c>
      <c r="S8" s="67">
        <f t="shared" ref="S8:S35" si="4">RANK(R8,R$8:R$35,0)</f>
        <v>18</v>
      </c>
    </row>
    <row r="9" spans="1:19" x14ac:dyDescent="0.3">
      <c r="A9" s="82" t="s">
        <v>54</v>
      </c>
      <c r="B9" s="64">
        <f>VLOOKUP($A9,'Return Data'!$B$7:$R$2843,3,0)</f>
        <v>44372</v>
      </c>
      <c r="C9" s="65">
        <f>VLOOKUP($A9,'Return Data'!$B$7:$R$2843,4,0)</f>
        <v>1.4522999999999999</v>
      </c>
      <c r="D9" s="65">
        <f>VLOOKUP($A9,'Return Data'!$B$7:$R$2843,9,0)</f>
        <v>0</v>
      </c>
      <c r="E9" s="66">
        <f t="shared" si="0"/>
        <v>14</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-15.8695</v>
      </c>
      <c r="S9" s="67">
        <f t="shared" si="4"/>
        <v>27</v>
      </c>
    </row>
    <row r="10" spans="1:19" x14ac:dyDescent="0.3">
      <c r="A10" s="82" t="s">
        <v>55</v>
      </c>
      <c r="B10" s="64">
        <f>VLOOKUP($A10,'Return Data'!$B$7:$R$2843,3,0)</f>
        <v>44372</v>
      </c>
      <c r="C10" s="65">
        <f>VLOOKUP($A10,'Return Data'!$B$7:$R$2843,4,0)</f>
        <v>25.335699999999999</v>
      </c>
      <c r="D10" s="65">
        <f>VLOOKUP($A10,'Return Data'!$B$7:$R$2843,9,0)</f>
        <v>2.3795999999999999</v>
      </c>
      <c r="E10" s="66">
        <f t="shared" si="0"/>
        <v>7</v>
      </c>
      <c r="F10" s="65">
        <f>VLOOKUP($A10,'Return Data'!$B$7:$R$2843,10,0)</f>
        <v>9.0984999999999996</v>
      </c>
      <c r="G10" s="66">
        <f t="shared" si="1"/>
        <v>4</v>
      </c>
      <c r="H10" s="65">
        <f>VLOOKUP($A10,'Return Data'!$B$7:$R$2843,11,0)</f>
        <v>3.8992</v>
      </c>
      <c r="I10" s="66">
        <f t="shared" si="2"/>
        <v>7</v>
      </c>
      <c r="J10" s="65">
        <f>VLOOKUP($A10,'Return Data'!$B$7:$R$2843,12,0)</f>
        <v>6.5572999999999997</v>
      </c>
      <c r="K10" s="66">
        <f t="shared" si="3"/>
        <v>8</v>
      </c>
      <c r="L10" s="65">
        <f>VLOOKUP($A10,'Return Data'!$B$7:$R$2843,13,0)</f>
        <v>6.2497999999999996</v>
      </c>
      <c r="M10" s="66">
        <f t="shared" ref="M10:M33" si="5">RANK(L10,L$8:L$35,0)</f>
        <v>8</v>
      </c>
      <c r="N10" s="65">
        <f>VLOOKUP($A10,'Return Data'!$B$7:$R$2843,17,0)</f>
        <v>10.013500000000001</v>
      </c>
      <c r="O10" s="66">
        <f t="shared" ref="O10:O21" si="6">RANK(N10,N$8:N$35,0)</f>
        <v>3</v>
      </c>
      <c r="P10" s="65">
        <f>VLOOKUP($A10,'Return Data'!$B$7:$R$2843,14,0)</f>
        <v>10.646699999999999</v>
      </c>
      <c r="Q10" s="66">
        <f t="shared" ref="Q10:Q21" si="7">RANK(P10,P$8:P$35,0)</f>
        <v>2</v>
      </c>
      <c r="R10" s="65">
        <f>VLOOKUP($A10,'Return Data'!$B$7:$R$2843,16,0)</f>
        <v>9.5841999999999992</v>
      </c>
      <c r="S10" s="67">
        <f t="shared" si="4"/>
        <v>3</v>
      </c>
    </row>
    <row r="11" spans="1:19" x14ac:dyDescent="0.3">
      <c r="A11" s="82" t="s">
        <v>56</v>
      </c>
      <c r="B11" s="64">
        <f>VLOOKUP($A11,'Return Data'!$B$7:$R$2843,3,0)</f>
        <v>44372</v>
      </c>
      <c r="C11" s="65">
        <f>VLOOKUP($A11,'Return Data'!$B$7:$R$2843,4,0)</f>
        <v>19.524699999999999</v>
      </c>
      <c r="D11" s="65">
        <f>VLOOKUP($A11,'Return Data'!$B$7:$R$2843,9,0)</f>
        <v>-2.6953999999999998</v>
      </c>
      <c r="E11" s="66">
        <f t="shared" si="0"/>
        <v>23</v>
      </c>
      <c r="F11" s="65">
        <f>VLOOKUP($A11,'Return Data'!$B$7:$R$2843,10,0)</f>
        <v>5.5654000000000003</v>
      </c>
      <c r="G11" s="66">
        <f t="shared" si="1"/>
        <v>15</v>
      </c>
      <c r="H11" s="65">
        <f>VLOOKUP($A11,'Return Data'!$B$7:$R$2843,11,0)</f>
        <v>0.84530000000000005</v>
      </c>
      <c r="I11" s="66">
        <f t="shared" si="2"/>
        <v>23</v>
      </c>
      <c r="J11" s="65">
        <f>VLOOKUP($A11,'Return Data'!$B$7:$R$2843,12,0)</f>
        <v>7.8792</v>
      </c>
      <c r="K11" s="66">
        <f t="shared" si="3"/>
        <v>2</v>
      </c>
      <c r="L11" s="65">
        <f>VLOOKUP($A11,'Return Data'!$B$7:$R$2843,13,0)</f>
        <v>6.5829000000000004</v>
      </c>
      <c r="M11" s="66">
        <f t="shared" si="5"/>
        <v>6</v>
      </c>
      <c r="N11" s="65">
        <f>VLOOKUP($A11,'Return Data'!$B$7:$R$2843,17,0)</f>
        <v>7.3684000000000003</v>
      </c>
      <c r="O11" s="66">
        <f t="shared" si="6"/>
        <v>17</v>
      </c>
      <c r="P11" s="65">
        <f>VLOOKUP($A11,'Return Data'!$B$7:$R$2843,14,0)</f>
        <v>4.5639000000000003</v>
      </c>
      <c r="Q11" s="66">
        <f t="shared" si="7"/>
        <v>23</v>
      </c>
      <c r="R11" s="65">
        <f>VLOOKUP($A11,'Return Data'!$B$7:$R$2843,16,0)</f>
        <v>7.5479000000000003</v>
      </c>
      <c r="S11" s="67">
        <f t="shared" si="4"/>
        <v>22</v>
      </c>
    </row>
    <row r="12" spans="1:19" x14ac:dyDescent="0.3">
      <c r="A12" s="82" t="s">
        <v>57</v>
      </c>
      <c r="B12" s="64">
        <f>VLOOKUP($A12,'Return Data'!$B$7:$R$2843,3,0)</f>
        <v>44372</v>
      </c>
      <c r="C12" s="65">
        <f>VLOOKUP($A12,'Return Data'!$B$7:$R$2843,4,0)</f>
        <v>38.672800000000002</v>
      </c>
      <c r="D12" s="65">
        <f>VLOOKUP($A12,'Return Data'!$B$7:$R$2843,9,0)</f>
        <v>-4.3226000000000004</v>
      </c>
      <c r="E12" s="66">
        <f t="shared" si="0"/>
        <v>26</v>
      </c>
      <c r="F12" s="65">
        <f>VLOOKUP($A12,'Return Data'!$B$7:$R$2843,10,0)</f>
        <v>5.1303000000000001</v>
      </c>
      <c r="G12" s="66">
        <f t="shared" si="1"/>
        <v>20</v>
      </c>
      <c r="H12" s="65">
        <f>VLOOKUP($A12,'Return Data'!$B$7:$R$2843,11,0)</f>
        <v>1.3154999999999999</v>
      </c>
      <c r="I12" s="66">
        <f t="shared" si="2"/>
        <v>18</v>
      </c>
      <c r="J12" s="65">
        <f>VLOOKUP($A12,'Return Data'!$B$7:$R$2843,12,0)</f>
        <v>4.1684999999999999</v>
      </c>
      <c r="K12" s="66">
        <f t="shared" si="3"/>
        <v>21</v>
      </c>
      <c r="L12" s="65">
        <f>VLOOKUP($A12,'Return Data'!$B$7:$R$2843,13,0)</f>
        <v>3.8538999999999999</v>
      </c>
      <c r="M12" s="66">
        <f t="shared" si="5"/>
        <v>20</v>
      </c>
      <c r="N12" s="65">
        <f>VLOOKUP($A12,'Return Data'!$B$7:$R$2843,17,0)</f>
        <v>7.0564999999999998</v>
      </c>
      <c r="O12" s="66">
        <f t="shared" si="6"/>
        <v>20</v>
      </c>
      <c r="P12" s="65">
        <f>VLOOKUP($A12,'Return Data'!$B$7:$R$2843,14,0)</f>
        <v>8.0555000000000003</v>
      </c>
      <c r="Q12" s="66">
        <f t="shared" si="7"/>
        <v>17</v>
      </c>
      <c r="R12" s="65">
        <f>VLOOKUP($A12,'Return Data'!$B$7:$R$2843,16,0)</f>
        <v>8.6110000000000007</v>
      </c>
      <c r="S12" s="67">
        <f t="shared" si="4"/>
        <v>11</v>
      </c>
    </row>
    <row r="13" spans="1:19" x14ac:dyDescent="0.3">
      <c r="A13" s="82" t="s">
        <v>58</v>
      </c>
      <c r="B13" s="64">
        <f>VLOOKUP($A13,'Return Data'!$B$7:$R$2843,3,0)</f>
        <v>44372</v>
      </c>
      <c r="C13" s="65">
        <f>VLOOKUP($A13,'Return Data'!$B$7:$R$2843,4,0)</f>
        <v>25.3416</v>
      </c>
      <c r="D13" s="65">
        <f>VLOOKUP($A13,'Return Data'!$B$7:$R$2843,9,0)</f>
        <v>0.502</v>
      </c>
      <c r="E13" s="66">
        <f t="shared" si="0"/>
        <v>13</v>
      </c>
      <c r="F13" s="65">
        <f>VLOOKUP($A13,'Return Data'!$B$7:$R$2843,10,0)</f>
        <v>3.4489000000000001</v>
      </c>
      <c r="G13" s="66">
        <f t="shared" si="1"/>
        <v>26</v>
      </c>
      <c r="H13" s="65">
        <f>VLOOKUP($A13,'Return Data'!$B$7:$R$2843,11,0)</f>
        <v>1.1311</v>
      </c>
      <c r="I13" s="66">
        <f t="shared" si="2"/>
        <v>21</v>
      </c>
      <c r="J13" s="65">
        <f>VLOOKUP($A13,'Return Data'!$B$7:$R$2843,12,0)</f>
        <v>3.7227999999999999</v>
      </c>
      <c r="K13" s="66">
        <f t="shared" si="3"/>
        <v>23</v>
      </c>
      <c r="L13" s="65">
        <f>VLOOKUP($A13,'Return Data'!$B$7:$R$2843,13,0)</f>
        <v>3.5746000000000002</v>
      </c>
      <c r="M13" s="66">
        <f t="shared" si="5"/>
        <v>24</v>
      </c>
      <c r="N13" s="65">
        <f>VLOOKUP($A13,'Return Data'!$B$7:$R$2843,17,0)</f>
        <v>7.1296999999999997</v>
      </c>
      <c r="O13" s="66">
        <f t="shared" si="6"/>
        <v>19</v>
      </c>
      <c r="P13" s="65">
        <f>VLOOKUP($A13,'Return Data'!$B$7:$R$2843,14,0)</f>
        <v>8.2117000000000004</v>
      </c>
      <c r="Q13" s="66">
        <f t="shared" si="7"/>
        <v>15</v>
      </c>
      <c r="R13" s="65">
        <f>VLOOKUP($A13,'Return Data'!$B$7:$R$2843,16,0)</f>
        <v>8.6196999999999999</v>
      </c>
      <c r="S13" s="67">
        <f t="shared" si="4"/>
        <v>10</v>
      </c>
    </row>
    <row r="14" spans="1:19" x14ac:dyDescent="0.3">
      <c r="A14" s="82" t="s">
        <v>59</v>
      </c>
      <c r="B14" s="64">
        <f>VLOOKUP($A14,'Return Data'!$B$7:$R$2843,3,0)</f>
        <v>44372</v>
      </c>
      <c r="C14" s="65">
        <f>VLOOKUP($A14,'Return Data'!$B$7:$R$2843,4,0)</f>
        <v>2732.2559000000001</v>
      </c>
      <c r="D14" s="65">
        <f>VLOOKUP($A14,'Return Data'!$B$7:$R$2843,9,0)</f>
        <v>-4.3483999999999998</v>
      </c>
      <c r="E14" s="66">
        <f t="shared" si="0"/>
        <v>27</v>
      </c>
      <c r="F14" s="65">
        <f>VLOOKUP($A14,'Return Data'!$B$7:$R$2843,10,0)</f>
        <v>5.6376999999999997</v>
      </c>
      <c r="G14" s="66">
        <f t="shared" si="1"/>
        <v>13</v>
      </c>
      <c r="H14" s="65">
        <f>VLOOKUP($A14,'Return Data'!$B$7:$R$2843,11,0)</f>
        <v>1.0082</v>
      </c>
      <c r="I14" s="66">
        <f t="shared" si="2"/>
        <v>22</v>
      </c>
      <c r="J14" s="65">
        <f>VLOOKUP($A14,'Return Data'!$B$7:$R$2843,12,0)</f>
        <v>4.4204999999999997</v>
      </c>
      <c r="K14" s="66">
        <f t="shared" si="3"/>
        <v>17</v>
      </c>
      <c r="L14" s="65">
        <f>VLOOKUP($A14,'Return Data'!$B$7:$R$2843,13,0)</f>
        <v>4.0728</v>
      </c>
      <c r="M14" s="66">
        <f t="shared" si="5"/>
        <v>19</v>
      </c>
      <c r="N14" s="65">
        <f>VLOOKUP($A14,'Return Data'!$B$7:$R$2843,17,0)</f>
        <v>10.643000000000001</v>
      </c>
      <c r="O14" s="66">
        <f t="shared" si="6"/>
        <v>1</v>
      </c>
      <c r="P14" s="65">
        <f>VLOOKUP($A14,'Return Data'!$B$7:$R$2843,14,0)</f>
        <v>10.132099999999999</v>
      </c>
      <c r="Q14" s="66">
        <f t="shared" si="7"/>
        <v>4</v>
      </c>
      <c r="R14" s="65">
        <f>VLOOKUP($A14,'Return Data'!$B$7:$R$2843,16,0)</f>
        <v>8.8148</v>
      </c>
      <c r="S14" s="67">
        <f t="shared" si="4"/>
        <v>9</v>
      </c>
    </row>
    <row r="15" spans="1:19" x14ac:dyDescent="0.3">
      <c r="A15" s="82" t="s">
        <v>61</v>
      </c>
      <c r="B15" s="64">
        <f>VLOOKUP($A15,'Return Data'!$B$7:$R$2843,3,0)</f>
        <v>44372</v>
      </c>
      <c r="C15" s="65">
        <f>VLOOKUP($A15,'Return Data'!$B$7:$R$2843,4,0)</f>
        <v>78.051400000000001</v>
      </c>
      <c r="D15" s="65">
        <f>VLOOKUP($A15,'Return Data'!$B$7:$R$2843,9,0)</f>
        <v>14.2942</v>
      </c>
      <c r="E15" s="66">
        <f t="shared" si="0"/>
        <v>1</v>
      </c>
      <c r="F15" s="65">
        <f>VLOOKUP($A15,'Return Data'!$B$7:$R$2843,10,0)</f>
        <v>14.938800000000001</v>
      </c>
      <c r="G15" s="66">
        <f t="shared" si="1"/>
        <v>1</v>
      </c>
      <c r="H15" s="65">
        <f>VLOOKUP($A15,'Return Data'!$B$7:$R$2843,11,0)</f>
        <v>15.1548</v>
      </c>
      <c r="I15" s="66">
        <f t="shared" si="2"/>
        <v>1</v>
      </c>
      <c r="J15" s="65">
        <f>VLOOKUP($A15,'Return Data'!$B$7:$R$2843,12,0)</f>
        <v>16.994199999999999</v>
      </c>
      <c r="K15" s="66">
        <f t="shared" si="3"/>
        <v>1</v>
      </c>
      <c r="L15" s="65">
        <f>VLOOKUP($A15,'Return Data'!$B$7:$R$2843,13,0)</f>
        <v>11.010899999999999</v>
      </c>
      <c r="M15" s="66">
        <f t="shared" si="5"/>
        <v>1</v>
      </c>
      <c r="N15" s="65">
        <f>VLOOKUP($A15,'Return Data'!$B$7:$R$2843,17,0)</f>
        <v>4.7629999999999999</v>
      </c>
      <c r="O15" s="66">
        <f t="shared" si="6"/>
        <v>24</v>
      </c>
      <c r="P15" s="65">
        <f>VLOOKUP($A15,'Return Data'!$B$7:$R$2843,14,0)</f>
        <v>6.5789999999999997</v>
      </c>
      <c r="Q15" s="66">
        <f t="shared" si="7"/>
        <v>20</v>
      </c>
      <c r="R15" s="65">
        <f>VLOOKUP($A15,'Return Data'!$B$7:$R$2843,16,0)</f>
        <v>8.5281000000000002</v>
      </c>
      <c r="S15" s="67">
        <f t="shared" si="4"/>
        <v>14</v>
      </c>
    </row>
    <row r="16" spans="1:19" x14ac:dyDescent="0.3">
      <c r="A16" s="82" t="s">
        <v>62</v>
      </c>
      <c r="B16" s="64">
        <f>VLOOKUP($A16,'Return Data'!$B$7:$R$2843,3,0)</f>
        <v>44372</v>
      </c>
      <c r="C16" s="65">
        <f>VLOOKUP($A16,'Return Data'!$B$7:$R$2843,4,0)</f>
        <v>72.754300000000001</v>
      </c>
      <c r="D16" s="65">
        <f>VLOOKUP($A16,'Return Data'!$B$7:$R$2843,9,0)</f>
        <v>1.0302</v>
      </c>
      <c r="E16" s="66">
        <f t="shared" si="0"/>
        <v>11</v>
      </c>
      <c r="F16" s="65">
        <f>VLOOKUP($A16,'Return Data'!$B$7:$R$2843,10,0)</f>
        <v>4.8994</v>
      </c>
      <c r="G16" s="66">
        <f t="shared" si="1"/>
        <v>22</v>
      </c>
      <c r="H16" s="65">
        <f>VLOOKUP($A16,'Return Data'!$B$7:$R$2843,11,0)</f>
        <v>1.7149000000000001</v>
      </c>
      <c r="I16" s="66">
        <f t="shared" si="2"/>
        <v>17</v>
      </c>
      <c r="J16" s="65">
        <f>VLOOKUP($A16,'Return Data'!$B$7:$R$2843,12,0)</f>
        <v>4.4440999999999997</v>
      </c>
      <c r="K16" s="66">
        <f t="shared" si="3"/>
        <v>16</v>
      </c>
      <c r="L16" s="65">
        <f>VLOOKUP($A16,'Return Data'!$B$7:$R$2843,13,0)</f>
        <v>5.1990999999999996</v>
      </c>
      <c r="M16" s="66">
        <f t="shared" si="5"/>
        <v>11</v>
      </c>
      <c r="N16" s="65">
        <f>VLOOKUP($A16,'Return Data'!$B$7:$R$2843,17,0)</f>
        <v>7.4044999999999996</v>
      </c>
      <c r="O16" s="66">
        <f t="shared" si="6"/>
        <v>16</v>
      </c>
      <c r="P16" s="65">
        <f>VLOOKUP($A16,'Return Data'!$B$7:$R$2843,14,0)</f>
        <v>6.1577999999999999</v>
      </c>
      <c r="Q16" s="66">
        <f t="shared" si="7"/>
        <v>21</v>
      </c>
      <c r="R16" s="65">
        <f>VLOOKUP($A16,'Return Data'!$B$7:$R$2843,16,0)</f>
        <v>7.7986000000000004</v>
      </c>
      <c r="S16" s="67">
        <f t="shared" si="4"/>
        <v>17</v>
      </c>
    </row>
    <row r="17" spans="1:19" x14ac:dyDescent="0.3">
      <c r="A17" s="82" t="s">
        <v>63</v>
      </c>
      <c r="B17" s="64">
        <f>VLOOKUP($A17,'Return Data'!$B$7:$R$2843,3,0)</f>
        <v>44372</v>
      </c>
      <c r="C17" s="65">
        <f>VLOOKUP($A17,'Return Data'!$B$7:$R$2843,4,0)</f>
        <v>30.2896</v>
      </c>
      <c r="D17" s="65">
        <f>VLOOKUP($A17,'Return Data'!$B$7:$R$2843,9,0)</f>
        <v>-3.774</v>
      </c>
      <c r="E17" s="66">
        <f t="shared" si="0"/>
        <v>24</v>
      </c>
      <c r="F17" s="65">
        <f>VLOOKUP($A17,'Return Data'!$B$7:$R$2843,10,0)</f>
        <v>5.5342000000000002</v>
      </c>
      <c r="G17" s="66">
        <f t="shared" si="1"/>
        <v>16</v>
      </c>
      <c r="H17" s="65">
        <f>VLOOKUP($A17,'Return Data'!$B$7:$R$2843,11,0)</f>
        <v>1.2117</v>
      </c>
      <c r="I17" s="66">
        <f t="shared" si="2"/>
        <v>19</v>
      </c>
      <c r="J17" s="65">
        <f>VLOOKUP($A17,'Return Data'!$B$7:$R$2843,12,0)</f>
        <v>4.3207000000000004</v>
      </c>
      <c r="K17" s="66">
        <f t="shared" si="3"/>
        <v>19</v>
      </c>
      <c r="L17" s="65">
        <f>VLOOKUP($A17,'Return Data'!$B$7:$R$2843,13,0)</f>
        <v>3.7570999999999999</v>
      </c>
      <c r="M17" s="66">
        <f t="shared" si="5"/>
        <v>23</v>
      </c>
      <c r="N17" s="65">
        <f>VLOOKUP($A17,'Return Data'!$B$7:$R$2843,17,0)</f>
        <v>7.2743000000000002</v>
      </c>
      <c r="O17" s="66">
        <f t="shared" si="6"/>
        <v>18</v>
      </c>
      <c r="P17" s="65">
        <f>VLOOKUP($A17,'Return Data'!$B$7:$R$2843,14,0)</f>
        <v>8.7577999999999996</v>
      </c>
      <c r="Q17" s="66">
        <f t="shared" si="7"/>
        <v>11</v>
      </c>
      <c r="R17" s="65">
        <f>VLOOKUP($A17,'Return Data'!$B$7:$R$2843,16,0)</f>
        <v>7.7560000000000002</v>
      </c>
      <c r="S17" s="67">
        <f t="shared" si="4"/>
        <v>20</v>
      </c>
    </row>
    <row r="18" spans="1:19" x14ac:dyDescent="0.3">
      <c r="A18" s="82" t="s">
        <v>64</v>
      </c>
      <c r="B18" s="64">
        <f>VLOOKUP($A18,'Return Data'!$B$7:$R$2843,3,0)</f>
        <v>44372</v>
      </c>
      <c r="C18" s="65">
        <f>VLOOKUP($A18,'Return Data'!$B$7:$R$2843,4,0)</f>
        <v>29.789200000000001</v>
      </c>
      <c r="D18" s="65">
        <f>VLOOKUP($A18,'Return Data'!$B$7:$R$2843,9,0)</f>
        <v>2.4358</v>
      </c>
      <c r="E18" s="66">
        <f t="shared" si="0"/>
        <v>6</v>
      </c>
      <c r="F18" s="65">
        <f>VLOOKUP($A18,'Return Data'!$B$7:$R$2843,10,0)</f>
        <v>7.7824</v>
      </c>
      <c r="G18" s="66">
        <f t="shared" si="1"/>
        <v>6</v>
      </c>
      <c r="H18" s="65">
        <f>VLOOKUP($A18,'Return Data'!$B$7:$R$2843,11,0)</f>
        <v>5.274</v>
      </c>
      <c r="I18" s="66">
        <f t="shared" si="2"/>
        <v>4</v>
      </c>
      <c r="J18" s="65">
        <f>VLOOKUP($A18,'Return Data'!$B$7:$R$2843,12,0)</f>
        <v>7.4545000000000003</v>
      </c>
      <c r="K18" s="66">
        <f t="shared" si="3"/>
        <v>4</v>
      </c>
      <c r="L18" s="65">
        <f>VLOOKUP($A18,'Return Data'!$B$7:$R$2843,13,0)</f>
        <v>7.9272</v>
      </c>
      <c r="M18" s="66">
        <f t="shared" si="5"/>
        <v>3</v>
      </c>
      <c r="N18" s="65">
        <f>VLOOKUP($A18,'Return Data'!$B$7:$R$2843,17,0)</f>
        <v>10.2105</v>
      </c>
      <c r="O18" s="66">
        <f t="shared" si="6"/>
        <v>2</v>
      </c>
      <c r="P18" s="65">
        <f>VLOOKUP($A18,'Return Data'!$B$7:$R$2843,14,0)</f>
        <v>10.101900000000001</v>
      </c>
      <c r="Q18" s="66">
        <f t="shared" si="7"/>
        <v>5</v>
      </c>
      <c r="R18" s="65">
        <f>VLOOKUP($A18,'Return Data'!$B$7:$R$2843,16,0)</f>
        <v>10.7521</v>
      </c>
      <c r="S18" s="67">
        <f t="shared" si="4"/>
        <v>1</v>
      </c>
    </row>
    <row r="19" spans="1:19" x14ac:dyDescent="0.3">
      <c r="A19" s="82" t="s">
        <v>65</v>
      </c>
      <c r="B19" s="64">
        <f>VLOOKUP($A19,'Return Data'!$B$7:$R$2843,3,0)</f>
        <v>44372</v>
      </c>
      <c r="C19" s="65">
        <f>VLOOKUP($A19,'Return Data'!$B$7:$R$2843,4,0)</f>
        <v>18.700500000000002</v>
      </c>
      <c r="D19" s="65">
        <f>VLOOKUP($A19,'Return Data'!$B$7:$R$2843,9,0)</f>
        <v>-0.70479999999999998</v>
      </c>
      <c r="E19" s="66">
        <f t="shared" si="0"/>
        <v>16</v>
      </c>
      <c r="F19" s="65">
        <f>VLOOKUP($A19,'Return Data'!$B$7:$R$2843,10,0)</f>
        <v>7.2653999999999996</v>
      </c>
      <c r="G19" s="66">
        <f t="shared" si="1"/>
        <v>10</v>
      </c>
      <c r="H19" s="65">
        <f>VLOOKUP($A19,'Return Data'!$B$7:$R$2843,11,0)</f>
        <v>4.423</v>
      </c>
      <c r="I19" s="66">
        <f t="shared" si="2"/>
        <v>5</v>
      </c>
      <c r="J19" s="65">
        <f>VLOOKUP($A19,'Return Data'!$B$7:$R$2843,12,0)</f>
        <v>6.383</v>
      </c>
      <c r="K19" s="66">
        <f t="shared" si="3"/>
        <v>9</v>
      </c>
      <c r="L19" s="65">
        <f>VLOOKUP($A19,'Return Data'!$B$7:$R$2843,13,0)</f>
        <v>7.1059999999999999</v>
      </c>
      <c r="M19" s="66">
        <f t="shared" si="5"/>
        <v>5</v>
      </c>
      <c r="N19" s="65">
        <f>VLOOKUP($A19,'Return Data'!$B$7:$R$2843,17,0)</f>
        <v>8.0899000000000001</v>
      </c>
      <c r="O19" s="66">
        <f t="shared" si="6"/>
        <v>9</v>
      </c>
      <c r="P19" s="65">
        <f>VLOOKUP($A19,'Return Data'!$B$7:$R$2843,14,0)</f>
        <v>8.0989000000000004</v>
      </c>
      <c r="Q19" s="66">
        <f t="shared" si="7"/>
        <v>16</v>
      </c>
      <c r="R19" s="65">
        <f>VLOOKUP($A19,'Return Data'!$B$7:$R$2843,16,0)</f>
        <v>6.6369999999999996</v>
      </c>
      <c r="S19" s="67">
        <f t="shared" si="4"/>
        <v>25</v>
      </c>
    </row>
    <row r="20" spans="1:19" x14ac:dyDescent="0.3">
      <c r="A20" s="82" t="s">
        <v>66</v>
      </c>
      <c r="B20" s="64">
        <f>VLOOKUP($A20,'Return Data'!$B$7:$R$2843,3,0)</f>
        <v>44372</v>
      </c>
      <c r="C20" s="65">
        <f>VLOOKUP($A20,'Return Data'!$B$7:$R$2843,4,0)</f>
        <v>29.338899999999999</v>
      </c>
      <c r="D20" s="65">
        <f>VLOOKUP($A20,'Return Data'!$B$7:$R$2843,9,0)</f>
        <v>-1.1186</v>
      </c>
      <c r="E20" s="66">
        <f t="shared" si="0"/>
        <v>18</v>
      </c>
      <c r="F20" s="65">
        <f>VLOOKUP($A20,'Return Data'!$B$7:$R$2843,10,0)</f>
        <v>7.6216999999999997</v>
      </c>
      <c r="G20" s="66">
        <f t="shared" si="1"/>
        <v>9</v>
      </c>
      <c r="H20" s="65">
        <f>VLOOKUP($A20,'Return Data'!$B$7:$R$2843,11,0)</f>
        <v>1.1728000000000001</v>
      </c>
      <c r="I20" s="66">
        <f t="shared" si="2"/>
        <v>20</v>
      </c>
      <c r="J20" s="65">
        <f>VLOOKUP($A20,'Return Data'!$B$7:$R$2843,12,0)</f>
        <v>4.8552999999999997</v>
      </c>
      <c r="K20" s="66">
        <f t="shared" si="3"/>
        <v>14</v>
      </c>
      <c r="L20" s="65">
        <f>VLOOKUP($A20,'Return Data'!$B$7:$R$2843,13,0)</f>
        <v>4.5942999999999996</v>
      </c>
      <c r="M20" s="66">
        <f t="shared" si="5"/>
        <v>15</v>
      </c>
      <c r="N20" s="65">
        <f>VLOOKUP($A20,'Return Data'!$B$7:$R$2843,17,0)</f>
        <v>9.6708999999999996</v>
      </c>
      <c r="O20" s="66">
        <f t="shared" si="6"/>
        <v>4</v>
      </c>
      <c r="P20" s="65">
        <f>VLOOKUP($A20,'Return Data'!$B$7:$R$2843,14,0)</f>
        <v>10.7393</v>
      </c>
      <c r="Q20" s="66">
        <f t="shared" si="7"/>
        <v>1</v>
      </c>
      <c r="R20" s="65">
        <f>VLOOKUP($A20,'Return Data'!$B$7:$R$2843,16,0)</f>
        <v>9.4329000000000001</v>
      </c>
      <c r="S20" s="67">
        <f t="shared" si="4"/>
        <v>4</v>
      </c>
    </row>
    <row r="21" spans="1:19" x14ac:dyDescent="0.3">
      <c r="A21" s="82" t="s">
        <v>67</v>
      </c>
      <c r="B21" s="64">
        <f>VLOOKUP($A21,'Return Data'!$B$7:$R$2843,3,0)</f>
        <v>44372</v>
      </c>
      <c r="C21" s="65">
        <f>VLOOKUP($A21,'Return Data'!$B$7:$R$2843,4,0)</f>
        <v>17.967700000000001</v>
      </c>
      <c r="D21" s="65">
        <f>VLOOKUP($A21,'Return Data'!$B$7:$R$2843,9,0)</f>
        <v>1.4631000000000001</v>
      </c>
      <c r="E21" s="66">
        <f t="shared" si="0"/>
        <v>10</v>
      </c>
      <c r="F21" s="65">
        <f>VLOOKUP($A21,'Return Data'!$B$7:$R$2843,10,0)</f>
        <v>9.8991000000000007</v>
      </c>
      <c r="G21" s="66">
        <f t="shared" si="1"/>
        <v>3</v>
      </c>
      <c r="H21" s="65">
        <f>VLOOKUP($A21,'Return Data'!$B$7:$R$2843,11,0)</f>
        <v>5.4207000000000001</v>
      </c>
      <c r="I21" s="66">
        <f t="shared" si="2"/>
        <v>3</v>
      </c>
      <c r="J21" s="65">
        <f>VLOOKUP($A21,'Return Data'!$B$7:$R$2843,12,0)</f>
        <v>7.6314000000000002</v>
      </c>
      <c r="K21" s="66">
        <f t="shared" si="3"/>
        <v>3</v>
      </c>
      <c r="L21" s="65">
        <f>VLOOKUP($A21,'Return Data'!$B$7:$R$2843,13,0)</f>
        <v>7.8564999999999996</v>
      </c>
      <c r="M21" s="66">
        <f t="shared" si="5"/>
        <v>4</v>
      </c>
      <c r="N21" s="65">
        <f>VLOOKUP($A21,'Return Data'!$B$7:$R$2843,17,0)</f>
        <v>7.8047000000000004</v>
      </c>
      <c r="O21" s="66">
        <f t="shared" si="6"/>
        <v>13</v>
      </c>
      <c r="P21" s="65">
        <f>VLOOKUP($A21,'Return Data'!$B$7:$R$2843,14,0)</f>
        <v>7.8677000000000001</v>
      </c>
      <c r="Q21" s="66">
        <f t="shared" si="7"/>
        <v>18</v>
      </c>
      <c r="R21" s="65">
        <f>VLOOKUP($A21,'Return Data'!$B$7:$R$2843,16,0)</f>
        <v>7.5917000000000003</v>
      </c>
      <c r="S21" s="67">
        <f t="shared" si="4"/>
        <v>21</v>
      </c>
    </row>
    <row r="22" spans="1:19" x14ac:dyDescent="0.3">
      <c r="A22" s="82" t="s">
        <v>68</v>
      </c>
      <c r="B22" s="64">
        <f>VLOOKUP($A22,'Return Data'!$B$7:$R$2843,3,0)</f>
        <v>44372</v>
      </c>
      <c r="C22" s="65">
        <f>VLOOKUP($A22,'Return Data'!$B$7:$R$2843,4,0)</f>
        <v>1210.8463999999999</v>
      </c>
      <c r="D22" s="65">
        <f>VLOOKUP($A22,'Return Data'!$B$7:$R$2843,9,0)</f>
        <v>-0.70030000000000003</v>
      </c>
      <c r="E22" s="66">
        <f t="shared" si="0"/>
        <v>15</v>
      </c>
      <c r="F22" s="65">
        <f>VLOOKUP($A22,'Return Data'!$B$7:$R$2843,10,0)</f>
        <v>5.3853999999999997</v>
      </c>
      <c r="G22" s="66">
        <f t="shared" si="1"/>
        <v>19</v>
      </c>
      <c r="H22" s="65">
        <f>VLOOKUP($A22,'Return Data'!$B$7:$R$2843,11,0)</f>
        <v>3.0788000000000002</v>
      </c>
      <c r="I22" s="66">
        <f t="shared" si="2"/>
        <v>9</v>
      </c>
      <c r="J22" s="65">
        <f>VLOOKUP($A22,'Return Data'!$B$7:$R$2843,12,0)</f>
        <v>6.5921000000000003</v>
      </c>
      <c r="K22" s="66">
        <f t="shared" si="3"/>
        <v>7</v>
      </c>
      <c r="L22" s="65">
        <f>VLOOKUP($A22,'Return Data'!$B$7:$R$2843,13,0)</f>
        <v>5.5377000000000001</v>
      </c>
      <c r="M22" s="66">
        <f t="shared" si="5"/>
        <v>10</v>
      </c>
      <c r="N22" s="65"/>
      <c r="O22" s="66"/>
      <c r="P22" s="65"/>
      <c r="Q22" s="66"/>
      <c r="R22" s="65">
        <f>VLOOKUP($A22,'Return Data'!$B$7:$R$2843,16,0)</f>
        <v>7.7632000000000003</v>
      </c>
      <c r="S22" s="67">
        <f t="shared" si="4"/>
        <v>19</v>
      </c>
    </row>
    <row r="23" spans="1:19" x14ac:dyDescent="0.3">
      <c r="A23" s="82" t="s">
        <v>69</v>
      </c>
      <c r="B23" s="64">
        <f>VLOOKUP($A23,'Return Data'!$B$7:$R$2843,3,0)</f>
        <v>44372</v>
      </c>
      <c r="C23" s="65">
        <f>VLOOKUP($A23,'Return Data'!$B$7:$R$2843,4,0)</f>
        <v>34.200000000000003</v>
      </c>
      <c r="D23" s="65">
        <f>VLOOKUP($A23,'Return Data'!$B$7:$R$2843,9,0)</f>
        <v>-1.863</v>
      </c>
      <c r="E23" s="66">
        <f t="shared" si="0"/>
        <v>20</v>
      </c>
      <c r="F23" s="65">
        <f>VLOOKUP($A23,'Return Data'!$B$7:$R$2843,10,0)</f>
        <v>5.5270000000000001</v>
      </c>
      <c r="G23" s="66">
        <f t="shared" si="1"/>
        <v>17</v>
      </c>
      <c r="H23" s="65">
        <f>VLOOKUP($A23,'Return Data'!$B$7:$R$2843,11,0)</f>
        <v>2.5737999999999999</v>
      </c>
      <c r="I23" s="66">
        <f t="shared" si="2"/>
        <v>12</v>
      </c>
      <c r="J23" s="65">
        <f>VLOOKUP($A23,'Return Data'!$B$7:$R$2843,12,0)</f>
        <v>4.6525999999999996</v>
      </c>
      <c r="K23" s="66">
        <f t="shared" si="3"/>
        <v>15</v>
      </c>
      <c r="L23" s="65">
        <f>VLOOKUP($A23,'Return Data'!$B$7:$R$2843,13,0)</f>
        <v>4.9607999999999999</v>
      </c>
      <c r="M23" s="66">
        <f t="shared" si="5"/>
        <v>13</v>
      </c>
      <c r="N23" s="65">
        <f>VLOOKUP($A23,'Return Data'!$B$7:$R$2843,17,0)</f>
        <v>6.3026999999999997</v>
      </c>
      <c r="O23" s="66">
        <f t="shared" ref="O23:O33" si="8">RANK(N23,N$8:N$35,0)</f>
        <v>21</v>
      </c>
      <c r="P23" s="65">
        <f>VLOOKUP($A23,'Return Data'!$B$7:$R$2843,14,0)</f>
        <v>6.8044000000000002</v>
      </c>
      <c r="Q23" s="66">
        <f t="shared" ref="Q23:Q33" si="9">RANK(P23,P$8:P$35,0)</f>
        <v>19</v>
      </c>
      <c r="R23" s="65">
        <f>VLOOKUP($A23,'Return Data'!$B$7:$R$2843,16,0)</f>
        <v>8.1157000000000004</v>
      </c>
      <c r="S23" s="67">
        <f t="shared" si="4"/>
        <v>16</v>
      </c>
    </row>
    <row r="24" spans="1:19" x14ac:dyDescent="0.3">
      <c r="A24" s="82" t="s">
        <v>70</v>
      </c>
      <c r="B24" s="64">
        <f>VLOOKUP($A24,'Return Data'!$B$7:$R$2843,3,0)</f>
        <v>44372</v>
      </c>
      <c r="C24" s="65">
        <f>VLOOKUP($A24,'Return Data'!$B$7:$R$2843,4,0)</f>
        <v>31.031099999999999</v>
      </c>
      <c r="D24" s="65">
        <f>VLOOKUP($A24,'Return Data'!$B$7:$R$2843,9,0)</f>
        <v>2.7191999999999998</v>
      </c>
      <c r="E24" s="66">
        <f t="shared" si="0"/>
        <v>5</v>
      </c>
      <c r="F24" s="65">
        <f>VLOOKUP($A24,'Return Data'!$B$7:$R$2843,10,0)</f>
        <v>7.2316000000000003</v>
      </c>
      <c r="G24" s="66">
        <f t="shared" si="1"/>
        <v>11</v>
      </c>
      <c r="H24" s="65">
        <f>VLOOKUP($A24,'Return Data'!$B$7:$R$2843,11,0)</f>
        <v>2.4483999999999999</v>
      </c>
      <c r="I24" s="66">
        <f t="shared" si="2"/>
        <v>14</v>
      </c>
      <c r="J24" s="65">
        <f>VLOOKUP($A24,'Return Data'!$B$7:$R$2843,12,0)</f>
        <v>6.1188000000000002</v>
      </c>
      <c r="K24" s="66">
        <f t="shared" si="3"/>
        <v>10</v>
      </c>
      <c r="L24" s="65">
        <f>VLOOKUP($A24,'Return Data'!$B$7:$R$2843,13,0)</f>
        <v>6.2534000000000001</v>
      </c>
      <c r="M24" s="66">
        <f t="shared" si="5"/>
        <v>7</v>
      </c>
      <c r="N24" s="65">
        <f>VLOOKUP($A24,'Return Data'!$B$7:$R$2843,17,0)</f>
        <v>9.1734000000000009</v>
      </c>
      <c r="O24" s="66">
        <f t="shared" si="8"/>
        <v>5</v>
      </c>
      <c r="P24" s="65">
        <f>VLOOKUP($A24,'Return Data'!$B$7:$R$2843,14,0)</f>
        <v>10.358700000000001</v>
      </c>
      <c r="Q24" s="66">
        <f t="shared" si="9"/>
        <v>3</v>
      </c>
      <c r="R24" s="65">
        <f>VLOOKUP($A24,'Return Data'!$B$7:$R$2843,16,0)</f>
        <v>9.6562000000000001</v>
      </c>
      <c r="S24" s="67">
        <f t="shared" si="4"/>
        <v>2</v>
      </c>
    </row>
    <row r="25" spans="1:19" x14ac:dyDescent="0.3">
      <c r="A25" s="82" t="s">
        <v>71</v>
      </c>
      <c r="B25" s="64">
        <f>VLOOKUP($A25,'Return Data'!$B$7:$R$2843,3,0)</f>
        <v>44372</v>
      </c>
      <c r="C25" s="65">
        <f>VLOOKUP($A25,'Return Data'!$B$7:$R$2843,4,0)</f>
        <v>24.827200000000001</v>
      </c>
      <c r="D25" s="65">
        <f>VLOOKUP($A25,'Return Data'!$B$7:$R$2843,9,0)</f>
        <v>-2.1728000000000001</v>
      </c>
      <c r="E25" s="66">
        <f t="shared" si="0"/>
        <v>21</v>
      </c>
      <c r="F25" s="65">
        <f>VLOOKUP($A25,'Return Data'!$B$7:$R$2843,10,0)</f>
        <v>5.0180999999999996</v>
      </c>
      <c r="G25" s="66">
        <f t="shared" si="1"/>
        <v>21</v>
      </c>
      <c r="H25" s="65">
        <f>VLOOKUP($A25,'Return Data'!$B$7:$R$2843,11,0)</f>
        <v>9.8100000000000007E-2</v>
      </c>
      <c r="I25" s="66">
        <f t="shared" si="2"/>
        <v>25</v>
      </c>
      <c r="J25" s="65">
        <f>VLOOKUP($A25,'Return Data'!$B$7:$R$2843,12,0)</f>
        <v>3.5973000000000002</v>
      </c>
      <c r="K25" s="66">
        <f t="shared" si="3"/>
        <v>24</v>
      </c>
      <c r="L25" s="65">
        <f>VLOOKUP($A25,'Return Data'!$B$7:$R$2843,13,0)</f>
        <v>3.85</v>
      </c>
      <c r="M25" s="66">
        <f t="shared" si="5"/>
        <v>21</v>
      </c>
      <c r="N25" s="65">
        <f>VLOOKUP($A25,'Return Data'!$B$7:$R$2843,17,0)</f>
        <v>7.8758999999999997</v>
      </c>
      <c r="O25" s="66">
        <f t="shared" si="8"/>
        <v>12</v>
      </c>
      <c r="P25" s="65">
        <f>VLOOKUP($A25,'Return Data'!$B$7:$R$2843,14,0)</f>
        <v>8.9044000000000008</v>
      </c>
      <c r="Q25" s="66">
        <f t="shared" si="9"/>
        <v>10</v>
      </c>
      <c r="R25" s="65">
        <f>VLOOKUP($A25,'Return Data'!$B$7:$R$2843,16,0)</f>
        <v>8.8743999999999996</v>
      </c>
      <c r="S25" s="67">
        <f t="shared" si="4"/>
        <v>7</v>
      </c>
    </row>
    <row r="26" spans="1:19" x14ac:dyDescent="0.3">
      <c r="A26" s="82" t="s">
        <v>72</v>
      </c>
      <c r="B26" s="64">
        <f>VLOOKUP($A26,'Return Data'!$B$7:$R$2843,3,0)</f>
        <v>44372</v>
      </c>
      <c r="C26" s="65">
        <f>VLOOKUP($A26,'Return Data'!$B$7:$R$2843,4,0)</f>
        <v>14</v>
      </c>
      <c r="D26" s="65">
        <f>VLOOKUP($A26,'Return Data'!$B$7:$R$2843,9,0)</f>
        <v>-1.1427</v>
      </c>
      <c r="E26" s="66">
        <f t="shared" si="0"/>
        <v>19</v>
      </c>
      <c r="F26" s="65">
        <f>VLOOKUP($A26,'Return Data'!$B$7:$R$2843,10,0)</f>
        <v>5.4118000000000004</v>
      </c>
      <c r="G26" s="66">
        <f t="shared" si="1"/>
        <v>18</v>
      </c>
      <c r="H26" s="65">
        <f>VLOOKUP($A26,'Return Data'!$B$7:$R$2843,11,0)</f>
        <v>2.7982999999999998</v>
      </c>
      <c r="I26" s="66">
        <f t="shared" si="2"/>
        <v>10</v>
      </c>
      <c r="J26" s="65">
        <f>VLOOKUP($A26,'Return Data'!$B$7:$R$2843,12,0)</f>
        <v>4.2122000000000002</v>
      </c>
      <c r="K26" s="66">
        <f t="shared" si="3"/>
        <v>20</v>
      </c>
      <c r="L26" s="65">
        <f>VLOOKUP($A26,'Return Data'!$B$7:$R$2843,13,0)</f>
        <v>4.1349</v>
      </c>
      <c r="M26" s="66">
        <f t="shared" si="5"/>
        <v>18</v>
      </c>
      <c r="N26" s="65">
        <f>VLOOKUP($A26,'Return Data'!$B$7:$R$2843,17,0)</f>
        <v>8.9078999999999997</v>
      </c>
      <c r="O26" s="66">
        <f t="shared" si="8"/>
        <v>6</v>
      </c>
      <c r="P26" s="65">
        <f>VLOOKUP($A26,'Return Data'!$B$7:$R$2843,14,0)</f>
        <v>9.8190000000000008</v>
      </c>
      <c r="Q26" s="66">
        <f t="shared" si="9"/>
        <v>7</v>
      </c>
      <c r="R26" s="65">
        <f>VLOOKUP($A26,'Return Data'!$B$7:$R$2843,16,0)</f>
        <v>8.2236999999999991</v>
      </c>
      <c r="S26" s="67">
        <f t="shared" si="4"/>
        <v>15</v>
      </c>
    </row>
    <row r="27" spans="1:19" x14ac:dyDescent="0.3">
      <c r="A27" s="82" t="s">
        <v>73</v>
      </c>
      <c r="B27" s="64">
        <f>VLOOKUP($A27,'Return Data'!$B$7:$R$2843,3,0)</f>
        <v>44372</v>
      </c>
      <c r="C27" s="65">
        <f>VLOOKUP($A27,'Return Data'!$B$7:$R$2843,4,0)</f>
        <v>30.9514</v>
      </c>
      <c r="D27" s="65">
        <f>VLOOKUP($A27,'Return Data'!$B$7:$R$2843,9,0)</f>
        <v>5.1542000000000003</v>
      </c>
      <c r="E27" s="66">
        <f t="shared" si="0"/>
        <v>3</v>
      </c>
      <c r="F27" s="65">
        <f>VLOOKUP($A27,'Return Data'!$B$7:$R$2843,10,0)</f>
        <v>7.7709000000000001</v>
      </c>
      <c r="G27" s="66">
        <f t="shared" si="1"/>
        <v>7</v>
      </c>
      <c r="H27" s="65">
        <f>VLOOKUP($A27,'Return Data'!$B$7:$R$2843,11,0)</f>
        <v>2.5539000000000001</v>
      </c>
      <c r="I27" s="66">
        <f t="shared" si="2"/>
        <v>13</v>
      </c>
      <c r="J27" s="65">
        <f>VLOOKUP($A27,'Return Data'!$B$7:$R$2843,12,0)</f>
        <v>5.8617999999999997</v>
      </c>
      <c r="K27" s="66">
        <f t="shared" si="3"/>
        <v>11</v>
      </c>
      <c r="L27" s="65">
        <f>VLOOKUP($A27,'Return Data'!$B$7:$R$2843,13,0)</f>
        <v>4.9108000000000001</v>
      </c>
      <c r="M27" s="66">
        <f t="shared" si="5"/>
        <v>14</v>
      </c>
      <c r="N27" s="65">
        <f>VLOOKUP($A27,'Return Data'!$B$7:$R$2843,17,0)</f>
        <v>8.077</v>
      </c>
      <c r="O27" s="66">
        <f t="shared" si="8"/>
        <v>10</v>
      </c>
      <c r="P27" s="65">
        <f>VLOOKUP($A27,'Return Data'!$B$7:$R$2843,14,0)</f>
        <v>9.0388000000000002</v>
      </c>
      <c r="Q27" s="66">
        <f t="shared" si="9"/>
        <v>9</v>
      </c>
      <c r="R27" s="65">
        <f>VLOOKUP($A27,'Return Data'!$B$7:$R$2843,16,0)</f>
        <v>8.5821000000000005</v>
      </c>
      <c r="S27" s="67">
        <f t="shared" si="4"/>
        <v>12</v>
      </c>
    </row>
    <row r="28" spans="1:19" x14ac:dyDescent="0.3">
      <c r="A28" s="82" t="s">
        <v>74</v>
      </c>
      <c r="B28" s="64">
        <f>VLOOKUP($A28,'Return Data'!$B$7:$R$2843,3,0)</f>
        <v>44372</v>
      </c>
      <c r="C28" s="65">
        <f>VLOOKUP($A28,'Return Data'!$B$7:$R$2843,4,0)</f>
        <v>2273.2057</v>
      </c>
      <c r="D28" s="65">
        <f>VLOOKUP($A28,'Return Data'!$B$7:$R$2843,9,0)</f>
        <v>-0.98119999999999996</v>
      </c>
      <c r="E28" s="66">
        <f t="shared" si="0"/>
        <v>17</v>
      </c>
      <c r="F28" s="65">
        <f>VLOOKUP($A28,'Return Data'!$B$7:$R$2843,10,0)</f>
        <v>6.8507999999999996</v>
      </c>
      <c r="G28" s="66">
        <f t="shared" si="1"/>
        <v>12</v>
      </c>
      <c r="H28" s="65">
        <f>VLOOKUP($A28,'Return Data'!$B$7:$R$2843,11,0)</f>
        <v>3.1032999999999999</v>
      </c>
      <c r="I28" s="66">
        <f t="shared" si="2"/>
        <v>8</v>
      </c>
      <c r="J28" s="65">
        <f>VLOOKUP($A28,'Return Data'!$B$7:$R$2843,12,0)</f>
        <v>5.0998000000000001</v>
      </c>
      <c r="K28" s="66">
        <f t="shared" si="3"/>
        <v>12</v>
      </c>
      <c r="L28" s="65">
        <f>VLOOKUP($A28,'Return Data'!$B$7:$R$2843,13,0)</f>
        <v>5.149</v>
      </c>
      <c r="M28" s="66">
        <f t="shared" si="5"/>
        <v>12</v>
      </c>
      <c r="N28" s="65">
        <f>VLOOKUP($A28,'Return Data'!$B$7:$R$2843,17,0)</f>
        <v>7.9370000000000003</v>
      </c>
      <c r="O28" s="66">
        <f t="shared" si="8"/>
        <v>11</v>
      </c>
      <c r="P28" s="65">
        <f>VLOOKUP($A28,'Return Data'!$B$7:$R$2843,14,0)</f>
        <v>9.5146999999999995</v>
      </c>
      <c r="Q28" s="66">
        <f t="shared" si="9"/>
        <v>8</v>
      </c>
      <c r="R28" s="65">
        <f>VLOOKUP($A28,'Return Data'!$B$7:$R$2843,16,0)</f>
        <v>8.9971999999999994</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44372</v>
      </c>
      <c r="C30" s="65">
        <f>VLOOKUP($A30,'Return Data'!$B$7:$R$2843,4,0)</f>
        <v>16.517399999999999</v>
      </c>
      <c r="D30" s="65">
        <f>VLOOKUP($A30,'Return Data'!$B$7:$R$2843,9,0)</f>
        <v>-2.1772</v>
      </c>
      <c r="E30" s="66">
        <f t="shared" si="0"/>
        <v>22</v>
      </c>
      <c r="F30" s="65">
        <f>VLOOKUP($A30,'Return Data'!$B$7:$R$2843,10,0)</f>
        <v>4.2754000000000003</v>
      </c>
      <c r="G30" s="66">
        <f t="shared" si="1"/>
        <v>24</v>
      </c>
      <c r="H30" s="65">
        <f>VLOOKUP($A30,'Return Data'!$B$7:$R$2843,11,0)</f>
        <v>2.7048000000000001</v>
      </c>
      <c r="I30" s="66">
        <f t="shared" si="2"/>
        <v>11</v>
      </c>
      <c r="J30" s="65">
        <f>VLOOKUP($A30,'Return Data'!$B$7:$R$2843,12,0)</f>
        <v>4.3933999999999997</v>
      </c>
      <c r="K30" s="66">
        <f t="shared" si="3"/>
        <v>18</v>
      </c>
      <c r="L30" s="65">
        <f>VLOOKUP($A30,'Return Data'!$B$7:$R$2843,13,0)</f>
        <v>4.3594999999999997</v>
      </c>
      <c r="M30" s="66">
        <f t="shared" si="5"/>
        <v>16</v>
      </c>
      <c r="N30" s="65">
        <f>VLOOKUP($A30,'Return Data'!$B$7:$R$2843,17,0)</f>
        <v>7.7057000000000002</v>
      </c>
      <c r="O30" s="66">
        <f t="shared" si="8"/>
        <v>15</v>
      </c>
      <c r="P30" s="65">
        <f>VLOOKUP($A30,'Return Data'!$B$7:$R$2843,14,0)</f>
        <v>8.5915999999999997</v>
      </c>
      <c r="Q30" s="66">
        <f t="shared" si="9"/>
        <v>12</v>
      </c>
      <c r="R30" s="65">
        <f>VLOOKUP($A30,'Return Data'!$B$7:$R$2843,16,0)</f>
        <v>8.5646000000000004</v>
      </c>
      <c r="S30" s="67">
        <f t="shared" si="4"/>
        <v>13</v>
      </c>
    </row>
    <row r="31" spans="1:19" x14ac:dyDescent="0.3">
      <c r="A31" s="82" t="s">
        <v>78</v>
      </c>
      <c r="B31" s="64">
        <f>VLOOKUP($A31,'Return Data'!$B$7:$R$2843,3,0)</f>
        <v>44372</v>
      </c>
      <c r="C31" s="65">
        <f>VLOOKUP($A31,'Return Data'!$B$7:$R$2843,4,0)</f>
        <v>29.514900000000001</v>
      </c>
      <c r="D31" s="65">
        <f>VLOOKUP($A31,'Return Data'!$B$7:$R$2843,9,0)</f>
        <v>1.7259</v>
      </c>
      <c r="E31" s="66">
        <f t="shared" si="0"/>
        <v>9</v>
      </c>
      <c r="F31" s="65">
        <f>VLOOKUP($A31,'Return Data'!$B$7:$R$2843,10,0)</f>
        <v>4.3280000000000003</v>
      </c>
      <c r="G31" s="66">
        <f t="shared" si="1"/>
        <v>23</v>
      </c>
      <c r="H31" s="65">
        <f>VLOOKUP($A31,'Return Data'!$B$7:$R$2843,11,0)</f>
        <v>1.9489000000000001</v>
      </c>
      <c r="I31" s="66">
        <f t="shared" si="2"/>
        <v>15</v>
      </c>
      <c r="J31" s="65">
        <f>VLOOKUP($A31,'Return Data'!$B$7:$R$2843,12,0)</f>
        <v>4.9561999999999999</v>
      </c>
      <c r="K31" s="66">
        <f t="shared" si="3"/>
        <v>13</v>
      </c>
      <c r="L31" s="65">
        <f>VLOOKUP($A31,'Return Data'!$B$7:$R$2843,13,0)</f>
        <v>4.2295999999999996</v>
      </c>
      <c r="M31" s="66">
        <f t="shared" si="5"/>
        <v>17</v>
      </c>
      <c r="N31" s="65">
        <f>VLOOKUP($A31,'Return Data'!$B$7:$R$2843,17,0)</f>
        <v>8.8759999999999994</v>
      </c>
      <c r="O31" s="66">
        <f t="shared" si="8"/>
        <v>7</v>
      </c>
      <c r="P31" s="65">
        <f>VLOOKUP($A31,'Return Data'!$B$7:$R$2843,14,0)</f>
        <v>10.033099999999999</v>
      </c>
      <c r="Q31" s="66">
        <f t="shared" si="9"/>
        <v>6</v>
      </c>
      <c r="R31" s="65">
        <f>VLOOKUP($A31,'Return Data'!$B$7:$R$2843,16,0)</f>
        <v>8.8568999999999996</v>
      </c>
      <c r="S31" s="67">
        <f t="shared" si="4"/>
        <v>8</v>
      </c>
    </row>
    <row r="32" spans="1:19" x14ac:dyDescent="0.3">
      <c r="A32" s="82" t="s">
        <v>79</v>
      </c>
      <c r="B32" s="64">
        <f>VLOOKUP($A32,'Return Data'!$B$7:$R$2843,3,0)</f>
        <v>44372</v>
      </c>
      <c r="C32" s="65">
        <f>VLOOKUP($A32,'Return Data'!$B$7:$R$2843,4,0)</f>
        <v>35.521000000000001</v>
      </c>
      <c r="D32" s="65">
        <f>VLOOKUP($A32,'Return Data'!$B$7:$R$2843,9,0)</f>
        <v>2.0819999999999999</v>
      </c>
      <c r="E32" s="66">
        <f t="shared" si="0"/>
        <v>8</v>
      </c>
      <c r="F32" s="65">
        <f>VLOOKUP($A32,'Return Data'!$B$7:$R$2843,10,0)</f>
        <v>7.6723999999999997</v>
      </c>
      <c r="G32" s="66">
        <f t="shared" si="1"/>
        <v>8</v>
      </c>
      <c r="H32" s="65">
        <f>VLOOKUP($A32,'Return Data'!$B$7:$R$2843,11,0)</f>
        <v>4.3583999999999996</v>
      </c>
      <c r="I32" s="66">
        <f t="shared" si="2"/>
        <v>6</v>
      </c>
      <c r="J32" s="65">
        <f>VLOOKUP($A32,'Return Data'!$B$7:$R$2843,12,0)</f>
        <v>6.7312000000000003</v>
      </c>
      <c r="K32" s="66">
        <f t="shared" si="3"/>
        <v>6</v>
      </c>
      <c r="L32" s="65">
        <f>VLOOKUP($A32,'Return Data'!$B$7:$R$2843,13,0)</f>
        <v>5.9870000000000001</v>
      </c>
      <c r="M32" s="66">
        <f t="shared" si="5"/>
        <v>9</v>
      </c>
      <c r="N32" s="65">
        <f>VLOOKUP($A32,'Return Data'!$B$7:$R$2843,17,0)</f>
        <v>8.1067999999999998</v>
      </c>
      <c r="O32" s="66">
        <f t="shared" si="8"/>
        <v>8</v>
      </c>
      <c r="P32" s="65">
        <f>VLOOKUP($A32,'Return Data'!$B$7:$R$2843,14,0)</f>
        <v>8.4654000000000007</v>
      </c>
      <c r="Q32" s="66">
        <f t="shared" si="9"/>
        <v>14</v>
      </c>
      <c r="R32" s="65">
        <f>VLOOKUP($A32,'Return Data'!$B$7:$R$2843,16,0)</f>
        <v>9.1644000000000005</v>
      </c>
      <c r="S32" s="67">
        <f t="shared" si="4"/>
        <v>5</v>
      </c>
    </row>
    <row r="33" spans="1:19" x14ac:dyDescent="0.3">
      <c r="A33" s="82" t="s">
        <v>80</v>
      </c>
      <c r="B33" s="64">
        <f>VLOOKUP($A33,'Return Data'!$B$7:$R$2843,3,0)</f>
        <v>44372</v>
      </c>
      <c r="C33" s="65">
        <f>VLOOKUP($A33,'Return Data'!$B$7:$R$2843,4,0)</f>
        <v>19.8277</v>
      </c>
      <c r="D33" s="65">
        <f>VLOOKUP($A33,'Return Data'!$B$7:$R$2843,9,0)</f>
        <v>-3.8944000000000001</v>
      </c>
      <c r="E33" s="66">
        <f t="shared" si="0"/>
        <v>25</v>
      </c>
      <c r="F33" s="65">
        <f>VLOOKUP($A33,'Return Data'!$B$7:$R$2843,10,0)</f>
        <v>5.6005000000000003</v>
      </c>
      <c r="G33" s="66">
        <f t="shared" si="1"/>
        <v>14</v>
      </c>
      <c r="H33" s="65">
        <f>VLOOKUP($A33,'Return Data'!$B$7:$R$2843,11,0)</f>
        <v>0.56689999999999996</v>
      </c>
      <c r="I33" s="66">
        <f t="shared" si="2"/>
        <v>24</v>
      </c>
      <c r="J33" s="65">
        <f>VLOOKUP($A33,'Return Data'!$B$7:$R$2843,12,0)</f>
        <v>3.8666</v>
      </c>
      <c r="K33" s="66">
        <f t="shared" si="3"/>
        <v>22</v>
      </c>
      <c r="L33" s="65">
        <f>VLOOKUP($A33,'Return Data'!$B$7:$R$2843,13,0)</f>
        <v>3.7888000000000002</v>
      </c>
      <c r="M33" s="66">
        <f t="shared" si="5"/>
        <v>22</v>
      </c>
      <c r="N33" s="65">
        <f>VLOOKUP($A33,'Return Data'!$B$7:$R$2843,17,0)</f>
        <v>7.7882999999999996</v>
      </c>
      <c r="O33" s="66">
        <f t="shared" si="8"/>
        <v>14</v>
      </c>
      <c r="P33" s="65">
        <f>VLOOKUP($A33,'Return Data'!$B$7:$R$2843,14,0)</f>
        <v>8.5692000000000004</v>
      </c>
      <c r="Q33" s="66">
        <f t="shared" si="9"/>
        <v>13</v>
      </c>
      <c r="R33" s="65">
        <f>VLOOKUP($A33,'Return Data'!$B$7:$R$2843,16,0)</f>
        <v>7.3888999999999996</v>
      </c>
      <c r="S33" s="67">
        <f t="shared" si="4"/>
        <v>23</v>
      </c>
    </row>
    <row r="34" spans="1:19" x14ac:dyDescent="0.3">
      <c r="A34" s="82" t="s">
        <v>363</v>
      </c>
      <c r="B34" s="64">
        <f>VLOOKUP($A34,'Return Data'!$B$7:$R$2843,3,0)</f>
        <v>44372</v>
      </c>
      <c r="C34" s="65">
        <f>VLOOKUP($A34,'Return Data'!$B$7:$R$2843,4,0)</f>
        <v>0.32140000000000002</v>
      </c>
      <c r="D34" s="65">
        <f>VLOOKUP($A34,'Return Data'!$B$7:$R$2843,9,0)</f>
        <v>11.0938</v>
      </c>
      <c r="E34" s="66">
        <f t="shared" si="0"/>
        <v>2</v>
      </c>
      <c r="F34" s="65">
        <f>VLOOKUP($A34,'Return Data'!$B$7:$R$2843,10,0)</f>
        <v>11.299099999999999</v>
      </c>
      <c r="G34" s="66">
        <f t="shared" si="1"/>
        <v>2</v>
      </c>
      <c r="H34" s="65">
        <f>VLOOKUP($A34,'Return Data'!$B$7:$R$2843,11,0)</f>
        <v>-39.950299999999999</v>
      </c>
      <c r="I34" s="66">
        <f t="shared" si="2"/>
        <v>27</v>
      </c>
      <c r="J34" s="65"/>
      <c r="K34" s="66"/>
      <c r="L34" s="65"/>
      <c r="M34" s="66"/>
      <c r="N34" s="65"/>
      <c r="O34" s="66"/>
      <c r="P34" s="65"/>
      <c r="Q34" s="66"/>
      <c r="R34" s="65">
        <f>VLOOKUP($A34,'Return Data'!$B$7:$R$2843,16,0)</f>
        <v>-10.523899999999999</v>
      </c>
      <c r="S34" s="67">
        <f t="shared" si="4"/>
        <v>26</v>
      </c>
    </row>
    <row r="35" spans="1:19" x14ac:dyDescent="0.3">
      <c r="A35" s="82" t="s">
        <v>81</v>
      </c>
      <c r="B35" s="64">
        <f>VLOOKUP($A35,'Return Data'!$B$7:$R$2843,3,0)</f>
        <v>44372</v>
      </c>
      <c r="C35" s="65">
        <f>VLOOKUP($A35,'Return Data'!$B$7:$R$2843,4,0)</f>
        <v>22.346399999999999</v>
      </c>
      <c r="D35" s="65">
        <f>VLOOKUP($A35,'Return Data'!$B$7:$R$2843,9,0)</f>
        <v>1.0072000000000001</v>
      </c>
      <c r="E35" s="66">
        <f t="shared" si="0"/>
        <v>12</v>
      </c>
      <c r="F35" s="65">
        <f>VLOOKUP($A35,'Return Data'!$B$7:$R$2843,10,0)</f>
        <v>4.0788000000000002</v>
      </c>
      <c r="G35" s="66">
        <f t="shared" si="1"/>
        <v>25</v>
      </c>
      <c r="H35" s="65">
        <f>VLOOKUP($A35,'Return Data'!$B$7:$R$2843,11,0)</f>
        <v>1.7548999999999999</v>
      </c>
      <c r="I35" s="66">
        <f t="shared" si="2"/>
        <v>16</v>
      </c>
      <c r="J35" s="65">
        <f>VLOOKUP($A35,'Return Data'!$B$7:$R$2843,12,0)</f>
        <v>3.4927000000000001</v>
      </c>
      <c r="K35" s="66">
        <f>RANK(J35,J$8:J$35,0)</f>
        <v>25</v>
      </c>
      <c r="L35" s="65">
        <f>VLOOKUP($A35,'Return Data'!$B$7:$R$2843,13,0)</f>
        <v>3.3435999999999999</v>
      </c>
      <c r="M35" s="66">
        <f>RANK(L35,L$8:L$35,0)</f>
        <v>25</v>
      </c>
      <c r="N35" s="65">
        <f>VLOOKUP($A35,'Return Data'!$B$7:$R$2843,17,0)</f>
        <v>5.1055000000000001</v>
      </c>
      <c r="O35" s="66">
        <f>RANK(N35,N$8:N$35,0)</f>
        <v>22</v>
      </c>
      <c r="P35" s="65">
        <f>VLOOKUP($A35,'Return Data'!$B$7:$R$2843,14,0)</f>
        <v>2.4773999999999998</v>
      </c>
      <c r="Q35" s="66">
        <f>RANK(P35,P$8:P$35,0)</f>
        <v>24</v>
      </c>
      <c r="R35" s="65">
        <f>VLOOKUP($A35,'Return Data'!$B$7:$R$2843,16,0)</f>
        <v>7.0578000000000003</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0.76190370370370375</v>
      </c>
      <c r="E37" s="88"/>
      <c r="F37" s="89">
        <f>AVERAGE(F8:F35)</f>
        <v>6.4848185185185194</v>
      </c>
      <c r="G37" s="88"/>
      <c r="H37" s="89">
        <f>AVERAGE(H8:H35)</f>
        <v>1.3450814814814822</v>
      </c>
      <c r="I37" s="88"/>
      <c r="J37" s="89">
        <f>AVERAGE(J8:J35)</f>
        <v>5.5947076923076926</v>
      </c>
      <c r="K37" s="88"/>
      <c r="L37" s="89">
        <f>AVERAGE(L8:L35)</f>
        <v>5.4802160000000004</v>
      </c>
      <c r="M37" s="88"/>
      <c r="N37" s="89">
        <f>AVERAGE(N8:N35)</f>
        <v>7.8363416666666668</v>
      </c>
      <c r="O37" s="88"/>
      <c r="P37" s="89">
        <f>AVERAGE(P8:P35)</f>
        <v>8.2709374999999987</v>
      </c>
      <c r="Q37" s="88"/>
      <c r="R37" s="89">
        <f>AVERAGE(R8:R35)</f>
        <v>6.8265555555555562</v>
      </c>
      <c r="S37" s="90"/>
    </row>
    <row r="38" spans="1:19" x14ac:dyDescent="0.3">
      <c r="A38" s="87" t="s">
        <v>28</v>
      </c>
      <c r="B38" s="88"/>
      <c r="C38" s="88"/>
      <c r="D38" s="89">
        <f>MIN(D8:D35)</f>
        <v>-4.3483999999999998</v>
      </c>
      <c r="E38" s="88"/>
      <c r="F38" s="89">
        <f>MIN(F8:F35)</f>
        <v>0</v>
      </c>
      <c r="G38" s="88"/>
      <c r="H38" s="89">
        <f>MIN(H8:H35)</f>
        <v>-39.950299999999999</v>
      </c>
      <c r="I38" s="88"/>
      <c r="J38" s="89">
        <f>MIN(J8:J35)</f>
        <v>0</v>
      </c>
      <c r="K38" s="88"/>
      <c r="L38" s="89">
        <f>MIN(L8:L35)</f>
        <v>3.3435999999999999</v>
      </c>
      <c r="M38" s="88"/>
      <c r="N38" s="89">
        <f>MIN(N8:N35)</f>
        <v>4.7629999999999999</v>
      </c>
      <c r="O38" s="88"/>
      <c r="P38" s="89">
        <f>MIN(P8:P35)</f>
        <v>2.4773999999999998</v>
      </c>
      <c r="Q38" s="88"/>
      <c r="R38" s="89">
        <f>MIN(R8:R35)</f>
        <v>-15.8695</v>
      </c>
      <c r="S38" s="90"/>
    </row>
    <row r="39" spans="1:19" ht="15" thickBot="1" x14ac:dyDescent="0.35">
      <c r="A39" s="91" t="s">
        <v>29</v>
      </c>
      <c r="B39" s="92"/>
      <c r="C39" s="92"/>
      <c r="D39" s="93">
        <f>MAX(D8:D35)</f>
        <v>14.2942</v>
      </c>
      <c r="E39" s="92"/>
      <c r="F39" s="93">
        <f>MAX(F8:F35)</f>
        <v>14.938800000000001</v>
      </c>
      <c r="G39" s="92"/>
      <c r="H39" s="93">
        <f>MAX(H8:H35)</f>
        <v>15.1548</v>
      </c>
      <c r="I39" s="92"/>
      <c r="J39" s="93">
        <f>MAX(J8:J35)</f>
        <v>16.994199999999999</v>
      </c>
      <c r="K39" s="92"/>
      <c r="L39" s="93">
        <f>MAX(L8:L35)</f>
        <v>11.010899999999999</v>
      </c>
      <c r="M39" s="92"/>
      <c r="N39" s="93">
        <f>MAX(N8:N35)</f>
        <v>10.643000000000001</v>
      </c>
      <c r="O39" s="92"/>
      <c r="P39" s="93">
        <f>MAX(P8:P35)</f>
        <v>10.7393</v>
      </c>
      <c r="Q39" s="92"/>
      <c r="R39" s="93">
        <f>MAX(R8:R35)</f>
        <v>10.7521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44372</v>
      </c>
      <c r="C8" s="65">
        <f>VLOOKUP($A8,'Return Data'!$B$7:$R$2843,4,0)</f>
        <v>24.248699999999999</v>
      </c>
      <c r="D8" s="65">
        <f>VLOOKUP($A8,'Return Data'!$B$7:$R$2843,9,0)</f>
        <v>3.9754999999999998</v>
      </c>
      <c r="E8" s="66">
        <f t="shared" ref="E8:E39" si="0">RANK(D8,D$8:D$39,0)</f>
        <v>5</v>
      </c>
      <c r="F8" s="65">
        <f>VLOOKUP($A8,'Return Data'!$B$7:$R$2843,10,0)</f>
        <v>7.3353999999999999</v>
      </c>
      <c r="G8" s="66">
        <f t="shared" ref="G8:G39" si="1">RANK(F8,F$8:F$39,0)</f>
        <v>7</v>
      </c>
      <c r="H8" s="65">
        <f>VLOOKUP($A8,'Return Data'!$B$7:$R$2843,11,0)</f>
        <v>5.1919000000000004</v>
      </c>
      <c r="I8" s="66">
        <f t="shared" ref="I8:I39" si="2">RANK(H8,H$8:H$39,0)</f>
        <v>3</v>
      </c>
      <c r="J8" s="65">
        <f>VLOOKUP($A8,'Return Data'!$B$7:$R$2843,12,0)</f>
        <v>6.4877000000000002</v>
      </c>
      <c r="K8" s="66">
        <f t="shared" ref="K8:K37" si="3">RANK(J8,J$8:J$39,0)</f>
        <v>6</v>
      </c>
      <c r="L8" s="65">
        <f>VLOOKUP($A8,'Return Data'!$B$7:$R$2843,13,0)</f>
        <v>8.1145999999999994</v>
      </c>
      <c r="M8" s="66">
        <f>RANK(L8,L$8:L$39,0)</f>
        <v>3</v>
      </c>
      <c r="N8" s="65">
        <f>VLOOKUP($A8,'Return Data'!$B$7:$R$2843,17,0)</f>
        <v>4.1988000000000003</v>
      </c>
      <c r="O8" s="66">
        <f>RANK(N8,N$8:N$39,0)</f>
        <v>26</v>
      </c>
      <c r="P8" s="65">
        <f>VLOOKUP($A8,'Return Data'!$B$7:$R$2843,14,0)</f>
        <v>5.4188999999999998</v>
      </c>
      <c r="Q8" s="66">
        <f>RANK(P8,P$8:P$39,0)</f>
        <v>25</v>
      </c>
      <c r="R8" s="65">
        <f>VLOOKUP($A8,'Return Data'!$B$7:$R$2843,16,0)</f>
        <v>7.5164999999999997</v>
      </c>
      <c r="S8" s="67">
        <f t="shared" ref="S8:S39" si="4">RANK(R8,R$8:R$39,0)</f>
        <v>14</v>
      </c>
    </row>
    <row r="9" spans="1:19" x14ac:dyDescent="0.3">
      <c r="A9" s="82" t="s">
        <v>83</v>
      </c>
      <c r="B9" s="64">
        <f>VLOOKUP($A9,'Return Data'!$B$7:$R$2843,3,0)</f>
        <v>44372</v>
      </c>
      <c r="C9" s="65">
        <f>VLOOKUP($A9,'Return Data'!$B$7:$R$2843,4,0)</f>
        <v>35.0595</v>
      </c>
      <c r="D9" s="65">
        <f>VLOOKUP($A9,'Return Data'!$B$7:$R$2843,9,0)</f>
        <v>3.9762</v>
      </c>
      <c r="E9" s="66">
        <f t="shared" si="0"/>
        <v>4</v>
      </c>
      <c r="F9" s="65">
        <f>VLOOKUP($A9,'Return Data'!$B$7:$R$2843,10,0)</f>
        <v>7.3406000000000002</v>
      </c>
      <c r="G9" s="66">
        <f t="shared" si="1"/>
        <v>6</v>
      </c>
      <c r="H9" s="65">
        <f>VLOOKUP($A9,'Return Data'!$B$7:$R$2843,11,0)</f>
        <v>5.1999000000000004</v>
      </c>
      <c r="I9" s="66">
        <f t="shared" si="2"/>
        <v>2</v>
      </c>
      <c r="J9" s="65">
        <f>VLOOKUP($A9,'Return Data'!$B$7:$R$2843,12,0)</f>
        <v>6.4997999999999996</v>
      </c>
      <c r="K9" s="66">
        <f t="shared" si="3"/>
        <v>5</v>
      </c>
      <c r="L9" s="65">
        <f>VLOOKUP($A9,'Return Data'!$B$7:$R$2843,13,0)</f>
        <v>8.1249000000000002</v>
      </c>
      <c r="M9" s="66">
        <f>RANK(L9,L$8:L$39,0)</f>
        <v>2</v>
      </c>
      <c r="N9" s="65">
        <f>VLOOKUP($A9,'Return Data'!$B$7:$R$2843,17,0)</f>
        <v>4.2060000000000004</v>
      </c>
      <c r="O9" s="66">
        <f>RANK(N9,N$8:N$39,0)</f>
        <v>25</v>
      </c>
      <c r="P9" s="65">
        <f>VLOOKUP($A9,'Return Data'!$B$7:$R$2843,14,0)</f>
        <v>5.4240000000000004</v>
      </c>
      <c r="Q9" s="66">
        <f>RANK(P9,P$8:P$39,0)</f>
        <v>24</v>
      </c>
      <c r="R9" s="65">
        <f>VLOOKUP($A9,'Return Data'!$B$7:$R$2843,16,0)</f>
        <v>7.7752999999999997</v>
      </c>
      <c r="S9" s="67">
        <f t="shared" si="4"/>
        <v>13</v>
      </c>
    </row>
    <row r="10" spans="1:19" x14ac:dyDescent="0.3">
      <c r="A10" s="82" t="s">
        <v>84</v>
      </c>
      <c r="B10" s="64">
        <f>VLOOKUP($A10,'Return Data'!$B$7:$R$2843,3,0)</f>
        <v>44372</v>
      </c>
      <c r="C10" s="65">
        <f>VLOOKUP($A10,'Return Data'!$B$7:$R$2843,4,0)</f>
        <v>0.96740000000000004</v>
      </c>
      <c r="D10" s="65">
        <f>VLOOKUP($A10,'Return Data'!$B$7:$R$2843,9,0)</f>
        <v>0</v>
      </c>
      <c r="E10" s="66">
        <f t="shared" si="0"/>
        <v>16</v>
      </c>
      <c r="F10" s="65">
        <f>VLOOKUP($A10,'Return Data'!$B$7:$R$2843,10,0)</f>
        <v>0</v>
      </c>
      <c r="G10" s="66">
        <f t="shared" si="1"/>
        <v>30</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-15.866099999999999</v>
      </c>
      <c r="S10" s="67">
        <f t="shared" si="4"/>
        <v>30</v>
      </c>
    </row>
    <row r="11" spans="1:19" x14ac:dyDescent="0.3">
      <c r="A11" s="82" t="s">
        <v>85</v>
      </c>
      <c r="B11" s="64">
        <f>VLOOKUP($A11,'Return Data'!$B$7:$R$2843,3,0)</f>
        <v>44372</v>
      </c>
      <c r="C11" s="65">
        <f>VLOOKUP($A11,'Return Data'!$B$7:$R$2843,4,0)</f>
        <v>1.3985000000000001</v>
      </c>
      <c r="D11" s="65">
        <f>VLOOKUP($A11,'Return Data'!$B$7:$R$2843,9,0)</f>
        <v>0</v>
      </c>
      <c r="E11" s="66">
        <f t="shared" si="0"/>
        <v>16</v>
      </c>
      <c r="F11" s="65">
        <f>VLOOKUP($A11,'Return Data'!$B$7:$R$2843,10,0)</f>
        <v>0</v>
      </c>
      <c r="G11" s="66">
        <f t="shared" si="1"/>
        <v>30</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-15.8675</v>
      </c>
      <c r="S11" s="67">
        <f t="shared" si="4"/>
        <v>31</v>
      </c>
    </row>
    <row r="12" spans="1:19" x14ac:dyDescent="0.3">
      <c r="A12" s="82" t="s">
        <v>86</v>
      </c>
      <c r="B12" s="64">
        <f>VLOOKUP($A12,'Return Data'!$B$7:$R$2843,3,0)</f>
        <v>44372</v>
      </c>
      <c r="C12" s="65">
        <f>VLOOKUP($A12,'Return Data'!$B$7:$R$2843,4,0)</f>
        <v>23.396999999999998</v>
      </c>
      <c r="D12" s="65">
        <f>VLOOKUP($A12,'Return Data'!$B$7:$R$2843,9,0)</f>
        <v>1.9608000000000001</v>
      </c>
      <c r="E12" s="66">
        <f t="shared" si="0"/>
        <v>7</v>
      </c>
      <c r="F12" s="65">
        <f>VLOOKUP($A12,'Return Data'!$B$7:$R$2843,10,0)</f>
        <v>8.6795000000000009</v>
      </c>
      <c r="G12" s="66">
        <f t="shared" si="1"/>
        <v>4</v>
      </c>
      <c r="H12" s="65">
        <f>VLOOKUP($A12,'Return Data'!$B$7:$R$2843,11,0)</f>
        <v>3.4832999999999998</v>
      </c>
      <c r="I12" s="66">
        <f t="shared" si="2"/>
        <v>8</v>
      </c>
      <c r="J12" s="65">
        <f>VLOOKUP($A12,'Return Data'!$B$7:$R$2843,12,0)</f>
        <v>6.1256000000000004</v>
      </c>
      <c r="K12" s="66">
        <f t="shared" si="3"/>
        <v>7</v>
      </c>
      <c r="L12" s="65">
        <f>VLOOKUP($A12,'Return Data'!$B$7:$R$2843,13,0)</f>
        <v>5.8128000000000002</v>
      </c>
      <c r="M12" s="66">
        <f t="shared" ref="M12:M37" si="5">RANK(L12,L$8:L$39,0)</f>
        <v>8</v>
      </c>
      <c r="N12" s="65">
        <f>VLOOKUP($A12,'Return Data'!$B$7:$R$2843,17,0)</f>
        <v>9.4731000000000005</v>
      </c>
      <c r="O12" s="66">
        <f t="shared" ref="O12:O25" si="6">RANK(N12,N$8:N$39,0)</f>
        <v>2</v>
      </c>
      <c r="P12" s="65">
        <f>VLOOKUP($A12,'Return Data'!$B$7:$R$2843,14,0)</f>
        <v>9.9867000000000008</v>
      </c>
      <c r="Q12" s="66">
        <f t="shared" ref="Q12:Q25" si="7">RANK(P12,P$8:P$39,0)</f>
        <v>1</v>
      </c>
      <c r="R12" s="65">
        <f>VLOOKUP($A12,'Return Data'!$B$7:$R$2843,16,0)</f>
        <v>8.7174999999999994</v>
      </c>
      <c r="S12" s="67">
        <f t="shared" si="4"/>
        <v>2</v>
      </c>
    </row>
    <row r="13" spans="1:19" x14ac:dyDescent="0.3">
      <c r="A13" s="82" t="s">
        <v>87</v>
      </c>
      <c r="B13" s="64">
        <f>VLOOKUP($A13,'Return Data'!$B$7:$R$2843,3,0)</f>
        <v>44372</v>
      </c>
      <c r="C13" s="65">
        <f>VLOOKUP($A13,'Return Data'!$B$7:$R$2843,4,0)</f>
        <v>18.4665</v>
      </c>
      <c r="D13" s="65">
        <f>VLOOKUP($A13,'Return Data'!$B$7:$R$2843,9,0)</f>
        <v>-3.0398000000000001</v>
      </c>
      <c r="E13" s="66">
        <f t="shared" si="0"/>
        <v>27</v>
      </c>
      <c r="F13" s="65">
        <f>VLOOKUP($A13,'Return Data'!$B$7:$R$2843,10,0)</f>
        <v>5.2374000000000001</v>
      </c>
      <c r="G13" s="66">
        <f t="shared" si="1"/>
        <v>15</v>
      </c>
      <c r="H13" s="65">
        <f>VLOOKUP($A13,'Return Data'!$B$7:$R$2843,11,0)</f>
        <v>0.51649999999999996</v>
      </c>
      <c r="I13" s="66">
        <f t="shared" si="2"/>
        <v>21</v>
      </c>
      <c r="J13" s="65">
        <f>VLOOKUP($A13,'Return Data'!$B$7:$R$2843,12,0)</f>
        <v>7.5316999999999998</v>
      </c>
      <c r="K13" s="66">
        <f t="shared" si="3"/>
        <v>2</v>
      </c>
      <c r="L13" s="65">
        <f>VLOOKUP($A13,'Return Data'!$B$7:$R$2843,13,0)</f>
        <v>6.2348999999999997</v>
      </c>
      <c r="M13" s="66">
        <f t="shared" si="5"/>
        <v>7</v>
      </c>
      <c r="N13" s="65">
        <f>VLOOKUP($A13,'Return Data'!$B$7:$R$2843,17,0)</f>
        <v>6.9802999999999997</v>
      </c>
      <c r="O13" s="66">
        <f t="shared" si="6"/>
        <v>15</v>
      </c>
      <c r="P13" s="65">
        <f>VLOOKUP($A13,'Return Data'!$B$7:$R$2843,14,0)</f>
        <v>4.1458000000000004</v>
      </c>
      <c r="Q13" s="66">
        <f t="shared" si="7"/>
        <v>26</v>
      </c>
      <c r="R13" s="65">
        <f>VLOOKUP($A13,'Return Data'!$B$7:$R$2843,16,0)</f>
        <v>7.0594999999999999</v>
      </c>
      <c r="S13" s="67">
        <f t="shared" si="4"/>
        <v>19</v>
      </c>
    </row>
    <row r="14" spans="1:19" x14ac:dyDescent="0.3">
      <c r="A14" s="82" t="s">
        <v>88</v>
      </c>
      <c r="B14" s="64">
        <f>VLOOKUP($A14,'Return Data'!$B$7:$R$2843,3,0)</f>
        <v>44372</v>
      </c>
      <c r="C14" s="65">
        <f>VLOOKUP($A14,'Return Data'!$B$7:$R$2843,4,0)</f>
        <v>36.1875</v>
      </c>
      <c r="D14" s="65">
        <f>VLOOKUP($A14,'Return Data'!$B$7:$R$2843,9,0)</f>
        <v>-5.6504000000000003</v>
      </c>
      <c r="E14" s="66">
        <f t="shared" si="0"/>
        <v>31</v>
      </c>
      <c r="F14" s="65">
        <f>VLOOKUP($A14,'Return Data'!$B$7:$R$2843,10,0)</f>
        <v>3.7886000000000002</v>
      </c>
      <c r="G14" s="66">
        <f t="shared" si="1"/>
        <v>26</v>
      </c>
      <c r="H14" s="65">
        <f>VLOOKUP($A14,'Return Data'!$B$7:$R$2843,11,0)</f>
        <v>1.32E-2</v>
      </c>
      <c r="I14" s="66">
        <f t="shared" si="2"/>
        <v>27</v>
      </c>
      <c r="J14" s="65">
        <f>VLOOKUP($A14,'Return Data'!$B$7:$R$2843,12,0)</f>
        <v>2.8866999999999998</v>
      </c>
      <c r="K14" s="66">
        <f t="shared" si="3"/>
        <v>26</v>
      </c>
      <c r="L14" s="65">
        <f>VLOOKUP($A14,'Return Data'!$B$7:$R$2843,13,0)</f>
        <v>2.6171000000000002</v>
      </c>
      <c r="M14" s="66">
        <f t="shared" si="5"/>
        <v>27</v>
      </c>
      <c r="N14" s="65">
        <f>VLOOKUP($A14,'Return Data'!$B$7:$R$2843,17,0)</f>
        <v>5.9701000000000004</v>
      </c>
      <c r="O14" s="66">
        <f t="shared" si="6"/>
        <v>22</v>
      </c>
      <c r="P14" s="65">
        <f>VLOOKUP($A14,'Return Data'!$B$7:$R$2843,14,0)</f>
        <v>6.9561999999999999</v>
      </c>
      <c r="Q14" s="66">
        <f t="shared" si="7"/>
        <v>18</v>
      </c>
      <c r="R14" s="65">
        <f>VLOOKUP($A14,'Return Data'!$B$7:$R$2843,16,0)</f>
        <v>7.9737</v>
      </c>
      <c r="S14" s="67">
        <f t="shared" si="4"/>
        <v>11</v>
      </c>
    </row>
    <row r="15" spans="1:19" x14ac:dyDescent="0.3">
      <c r="A15" s="82" t="s">
        <v>89</v>
      </c>
      <c r="B15" s="64">
        <f>VLOOKUP($A15,'Return Data'!$B$7:$R$2843,3,0)</f>
        <v>44372</v>
      </c>
      <c r="C15" s="65">
        <f>VLOOKUP($A15,'Return Data'!$B$7:$R$2843,4,0)</f>
        <v>24.002300000000002</v>
      </c>
      <c r="D15" s="65">
        <f>VLOOKUP($A15,'Return Data'!$B$7:$R$2843,9,0)</f>
        <v>-0.55410000000000004</v>
      </c>
      <c r="E15" s="66">
        <f t="shared" si="0"/>
        <v>18</v>
      </c>
      <c r="F15" s="65">
        <f>VLOOKUP($A15,'Return Data'!$B$7:$R$2843,10,0)</f>
        <v>2.4013</v>
      </c>
      <c r="G15" s="66">
        <f t="shared" si="1"/>
        <v>29</v>
      </c>
      <c r="H15" s="65">
        <f>VLOOKUP($A15,'Return Data'!$B$7:$R$2843,11,0)</f>
        <v>0.1164</v>
      </c>
      <c r="I15" s="66">
        <f t="shared" si="2"/>
        <v>26</v>
      </c>
      <c r="J15" s="65">
        <f>VLOOKUP($A15,'Return Data'!$B$7:$R$2843,12,0)</f>
        <v>2.7265999999999999</v>
      </c>
      <c r="K15" s="66">
        <f t="shared" si="3"/>
        <v>28</v>
      </c>
      <c r="L15" s="65">
        <f>VLOOKUP($A15,'Return Data'!$B$7:$R$2843,13,0)</f>
        <v>2.6051000000000002</v>
      </c>
      <c r="M15" s="66">
        <f t="shared" si="5"/>
        <v>28</v>
      </c>
      <c r="N15" s="65">
        <f>VLOOKUP($A15,'Return Data'!$B$7:$R$2843,17,0)</f>
        <v>6.1943999999999999</v>
      </c>
      <c r="O15" s="66">
        <f t="shared" si="6"/>
        <v>21</v>
      </c>
      <c r="P15" s="65">
        <f>VLOOKUP($A15,'Return Data'!$B$7:$R$2843,14,0)</f>
        <v>7.2740999999999998</v>
      </c>
      <c r="Q15" s="66">
        <f t="shared" si="7"/>
        <v>15</v>
      </c>
      <c r="R15" s="65">
        <f>VLOOKUP($A15,'Return Data'!$B$7:$R$2843,16,0)</f>
        <v>7.5157999999999996</v>
      </c>
      <c r="S15" s="67">
        <f t="shared" si="4"/>
        <v>15</v>
      </c>
    </row>
    <row r="16" spans="1:19" x14ac:dyDescent="0.3">
      <c r="A16" s="82" t="s">
        <v>90</v>
      </c>
      <c r="B16" s="64">
        <f>VLOOKUP($A16,'Return Data'!$B$7:$R$2843,3,0)</f>
        <v>44372</v>
      </c>
      <c r="C16" s="65">
        <f>VLOOKUP($A16,'Return Data'!$B$7:$R$2843,4,0)</f>
        <v>2631.5567999999998</v>
      </c>
      <c r="D16" s="65">
        <f>VLOOKUP($A16,'Return Data'!$B$7:$R$2843,9,0)</f>
        <v>-4.9313000000000002</v>
      </c>
      <c r="E16" s="66">
        <f t="shared" si="0"/>
        <v>30</v>
      </c>
      <c r="F16" s="65">
        <f>VLOOKUP($A16,'Return Data'!$B$7:$R$2843,10,0)</f>
        <v>5.0162000000000004</v>
      </c>
      <c r="G16" s="66">
        <f t="shared" si="1"/>
        <v>16</v>
      </c>
      <c r="H16" s="65">
        <f>VLOOKUP($A16,'Return Data'!$B$7:$R$2843,11,0)</f>
        <v>0.36180000000000001</v>
      </c>
      <c r="I16" s="66">
        <f t="shared" si="2"/>
        <v>23</v>
      </c>
      <c r="J16" s="65">
        <f>VLOOKUP($A16,'Return Data'!$B$7:$R$2843,12,0)</f>
        <v>3.7507000000000001</v>
      </c>
      <c r="K16" s="66">
        <f t="shared" si="3"/>
        <v>21</v>
      </c>
      <c r="L16" s="65">
        <f>VLOOKUP($A16,'Return Data'!$B$7:$R$2843,13,0)</f>
        <v>3.4089</v>
      </c>
      <c r="M16" s="66">
        <f t="shared" si="5"/>
        <v>22</v>
      </c>
      <c r="N16" s="65">
        <f>VLOOKUP($A16,'Return Data'!$B$7:$R$2843,17,0)</f>
        <v>9.9395000000000007</v>
      </c>
      <c r="O16" s="66">
        <f t="shared" si="6"/>
        <v>1</v>
      </c>
      <c r="P16" s="65">
        <f>VLOOKUP($A16,'Return Data'!$B$7:$R$2843,14,0)</f>
        <v>9.4731000000000005</v>
      </c>
      <c r="Q16" s="66">
        <f t="shared" si="7"/>
        <v>4</v>
      </c>
      <c r="R16" s="65">
        <f>VLOOKUP($A16,'Return Data'!$B$7:$R$2843,16,0)</f>
        <v>7.0824999999999996</v>
      </c>
      <c r="S16" s="67">
        <f t="shared" si="4"/>
        <v>17</v>
      </c>
    </row>
    <row r="17" spans="1:19" x14ac:dyDescent="0.3">
      <c r="A17" s="82" t="s">
        <v>92</v>
      </c>
      <c r="B17" s="64">
        <f>VLOOKUP($A17,'Return Data'!$B$7:$R$2843,3,0)</f>
        <v>44372</v>
      </c>
      <c r="C17" s="65">
        <f>VLOOKUP($A17,'Return Data'!$B$7:$R$2843,4,0)</f>
        <v>73.015100000000004</v>
      </c>
      <c r="D17" s="65">
        <f>VLOOKUP($A17,'Return Data'!$B$7:$R$2843,9,0)</f>
        <v>14.2943</v>
      </c>
      <c r="E17" s="66">
        <f t="shared" si="0"/>
        <v>1</v>
      </c>
      <c r="F17" s="65">
        <f>VLOOKUP($A17,'Return Data'!$B$7:$R$2843,10,0)</f>
        <v>14.9397</v>
      </c>
      <c r="G17" s="66">
        <f t="shared" si="1"/>
        <v>1</v>
      </c>
      <c r="H17" s="65">
        <f>VLOOKUP($A17,'Return Data'!$B$7:$R$2843,11,0)</f>
        <v>14.789400000000001</v>
      </c>
      <c r="I17" s="66">
        <f t="shared" si="2"/>
        <v>1</v>
      </c>
      <c r="J17" s="65">
        <f>VLOOKUP($A17,'Return Data'!$B$7:$R$2843,12,0)</f>
        <v>16.440899999999999</v>
      </c>
      <c r="K17" s="66">
        <f t="shared" si="3"/>
        <v>1</v>
      </c>
      <c r="L17" s="65">
        <f>VLOOKUP($A17,'Return Data'!$B$7:$R$2843,13,0)</f>
        <v>10.3804</v>
      </c>
      <c r="M17" s="66">
        <f t="shared" si="5"/>
        <v>1</v>
      </c>
      <c r="N17" s="65">
        <f>VLOOKUP($A17,'Return Data'!$B$7:$R$2843,17,0)</f>
        <v>4.0190999999999999</v>
      </c>
      <c r="O17" s="66">
        <f t="shared" si="6"/>
        <v>27</v>
      </c>
      <c r="P17" s="65">
        <f>VLOOKUP($A17,'Return Data'!$B$7:$R$2843,14,0)</f>
        <v>5.7453000000000003</v>
      </c>
      <c r="Q17" s="66">
        <f t="shared" si="7"/>
        <v>20</v>
      </c>
      <c r="R17" s="65">
        <f>VLOOKUP($A17,'Return Data'!$B$7:$R$2843,16,0)</f>
        <v>8.5168999999999997</v>
      </c>
      <c r="S17" s="67">
        <f t="shared" si="4"/>
        <v>4</v>
      </c>
    </row>
    <row r="18" spans="1:19" x14ac:dyDescent="0.3">
      <c r="A18" s="82" t="s">
        <v>93</v>
      </c>
      <c r="B18" s="64">
        <f>VLOOKUP($A18,'Return Data'!$B$7:$R$2843,3,0)</f>
        <v>44372</v>
      </c>
      <c r="C18" s="65">
        <f>VLOOKUP($A18,'Return Data'!$B$7:$R$2843,4,0)</f>
        <v>68.454099999999997</v>
      </c>
      <c r="D18" s="65">
        <f>VLOOKUP($A18,'Return Data'!$B$7:$R$2843,9,0)</f>
        <v>0.42670000000000002</v>
      </c>
      <c r="E18" s="66">
        <f t="shared" si="0"/>
        <v>13</v>
      </c>
      <c r="F18" s="65">
        <f>VLOOKUP($A18,'Return Data'!$B$7:$R$2843,10,0)</f>
        <v>4.4992000000000001</v>
      </c>
      <c r="G18" s="66">
        <f t="shared" si="1"/>
        <v>20</v>
      </c>
      <c r="H18" s="65">
        <f>VLOOKUP($A18,'Return Data'!$B$7:$R$2843,11,0)</f>
        <v>1.2514000000000001</v>
      </c>
      <c r="I18" s="66">
        <f t="shared" si="2"/>
        <v>16</v>
      </c>
      <c r="J18" s="65">
        <f>VLOOKUP($A18,'Return Data'!$B$7:$R$2843,12,0)</f>
        <v>3.9125999999999999</v>
      </c>
      <c r="K18" s="66">
        <f t="shared" si="3"/>
        <v>17</v>
      </c>
      <c r="L18" s="65">
        <f>VLOOKUP($A18,'Return Data'!$B$7:$R$2843,13,0)</f>
        <v>4.6356000000000002</v>
      </c>
      <c r="M18" s="66">
        <f t="shared" si="5"/>
        <v>12</v>
      </c>
      <c r="N18" s="65">
        <f>VLOOKUP($A18,'Return Data'!$B$7:$R$2843,17,0)</f>
        <v>6.7041000000000004</v>
      </c>
      <c r="O18" s="66">
        <f t="shared" si="6"/>
        <v>17</v>
      </c>
      <c r="P18" s="65">
        <f>VLOOKUP($A18,'Return Data'!$B$7:$R$2843,14,0)</f>
        <v>5.4912000000000001</v>
      </c>
      <c r="Q18" s="66">
        <f t="shared" si="7"/>
        <v>21</v>
      </c>
      <c r="R18" s="65">
        <f>VLOOKUP($A18,'Return Data'!$B$7:$R$2843,16,0)</f>
        <v>8.2819000000000003</v>
      </c>
      <c r="S18" s="67">
        <f t="shared" si="4"/>
        <v>7</v>
      </c>
    </row>
    <row r="19" spans="1:19" x14ac:dyDescent="0.3">
      <c r="A19" s="82" t="s">
        <v>94</v>
      </c>
      <c r="B19" s="64">
        <f>VLOOKUP($A19,'Return Data'!$B$7:$R$2843,3,0)</f>
        <v>44372</v>
      </c>
      <c r="C19" s="65">
        <f>VLOOKUP($A19,'Return Data'!$B$7:$R$2843,4,0)</f>
        <v>68.454099999999997</v>
      </c>
      <c r="D19" s="65">
        <f>VLOOKUP($A19,'Return Data'!$B$7:$R$2843,9,0)</f>
        <v>0.42670000000000002</v>
      </c>
      <c r="E19" s="66">
        <f t="shared" si="0"/>
        <v>13</v>
      </c>
      <c r="F19" s="65">
        <f>VLOOKUP($A19,'Return Data'!$B$7:$R$2843,10,0)</f>
        <v>4.4992000000000001</v>
      </c>
      <c r="G19" s="66">
        <f t="shared" si="1"/>
        <v>20</v>
      </c>
      <c r="H19" s="65">
        <f>VLOOKUP($A19,'Return Data'!$B$7:$R$2843,11,0)</f>
        <v>1.2514000000000001</v>
      </c>
      <c r="I19" s="66">
        <f t="shared" si="2"/>
        <v>16</v>
      </c>
      <c r="J19" s="65">
        <f>VLOOKUP($A19,'Return Data'!$B$7:$R$2843,12,0)</f>
        <v>3.9125999999999999</v>
      </c>
      <c r="K19" s="66">
        <f t="shared" si="3"/>
        <v>17</v>
      </c>
      <c r="L19" s="65">
        <f>VLOOKUP($A19,'Return Data'!$B$7:$R$2843,13,0)</f>
        <v>4.6356000000000002</v>
      </c>
      <c r="M19" s="66">
        <f t="shared" si="5"/>
        <v>12</v>
      </c>
      <c r="N19" s="65">
        <f>VLOOKUP($A19,'Return Data'!$B$7:$R$2843,17,0)</f>
        <v>6.7041000000000004</v>
      </c>
      <c r="O19" s="66">
        <f t="shared" si="6"/>
        <v>17</v>
      </c>
      <c r="P19" s="65">
        <f>VLOOKUP($A19,'Return Data'!$B$7:$R$2843,14,0)</f>
        <v>5.4912000000000001</v>
      </c>
      <c r="Q19" s="66">
        <f t="shared" si="7"/>
        <v>21</v>
      </c>
      <c r="R19" s="65">
        <f>VLOOKUP($A19,'Return Data'!$B$7:$R$2843,16,0)</f>
        <v>8.2819000000000003</v>
      </c>
      <c r="S19" s="67">
        <f t="shared" si="4"/>
        <v>7</v>
      </c>
    </row>
    <row r="20" spans="1:19" x14ac:dyDescent="0.3">
      <c r="A20" s="82" t="s">
        <v>95</v>
      </c>
      <c r="B20" s="64">
        <f>VLOOKUP($A20,'Return Data'!$B$7:$R$2843,3,0)</f>
        <v>44372</v>
      </c>
      <c r="C20" s="65">
        <f>VLOOKUP($A20,'Return Data'!$B$7:$R$2843,4,0)</f>
        <v>68.454099999999997</v>
      </c>
      <c r="D20" s="65">
        <f>VLOOKUP($A20,'Return Data'!$B$7:$R$2843,9,0)</f>
        <v>0.42670000000000002</v>
      </c>
      <c r="E20" s="66">
        <f t="shared" si="0"/>
        <v>13</v>
      </c>
      <c r="F20" s="65">
        <f>VLOOKUP($A20,'Return Data'!$B$7:$R$2843,10,0)</f>
        <v>4.4992000000000001</v>
      </c>
      <c r="G20" s="66">
        <f t="shared" si="1"/>
        <v>20</v>
      </c>
      <c r="H20" s="65">
        <f>VLOOKUP($A20,'Return Data'!$B$7:$R$2843,11,0)</f>
        <v>1.2514000000000001</v>
      </c>
      <c r="I20" s="66">
        <f t="shared" si="2"/>
        <v>16</v>
      </c>
      <c r="J20" s="65">
        <f>VLOOKUP($A20,'Return Data'!$B$7:$R$2843,12,0)</f>
        <v>3.9125999999999999</v>
      </c>
      <c r="K20" s="66">
        <f t="shared" si="3"/>
        <v>17</v>
      </c>
      <c r="L20" s="65">
        <f>VLOOKUP($A20,'Return Data'!$B$7:$R$2843,13,0)</f>
        <v>4.6356000000000002</v>
      </c>
      <c r="M20" s="66">
        <f t="shared" si="5"/>
        <v>12</v>
      </c>
      <c r="N20" s="65">
        <f>VLOOKUP($A20,'Return Data'!$B$7:$R$2843,17,0)</f>
        <v>6.7041000000000004</v>
      </c>
      <c r="O20" s="66">
        <f t="shared" si="6"/>
        <v>17</v>
      </c>
      <c r="P20" s="65">
        <f>VLOOKUP($A20,'Return Data'!$B$7:$R$2843,14,0)</f>
        <v>5.4912000000000001</v>
      </c>
      <c r="Q20" s="66">
        <f t="shared" si="7"/>
        <v>21</v>
      </c>
      <c r="R20" s="65">
        <f>VLOOKUP($A20,'Return Data'!$B$7:$R$2843,16,0)</f>
        <v>8.2819000000000003</v>
      </c>
      <c r="S20" s="67">
        <f t="shared" si="4"/>
        <v>7</v>
      </c>
    </row>
    <row r="21" spans="1:19" x14ac:dyDescent="0.3">
      <c r="A21" s="82" t="s">
        <v>96</v>
      </c>
      <c r="B21" s="64">
        <f>VLOOKUP($A21,'Return Data'!$B$7:$R$2843,3,0)</f>
        <v>44372</v>
      </c>
      <c r="C21" s="65">
        <f>VLOOKUP($A21,'Return Data'!$B$7:$R$2843,4,0)</f>
        <v>28.384</v>
      </c>
      <c r="D21" s="65">
        <f>VLOOKUP($A21,'Return Data'!$B$7:$R$2843,9,0)</f>
        <v>-4.5576999999999996</v>
      </c>
      <c r="E21" s="66">
        <f t="shared" si="0"/>
        <v>29</v>
      </c>
      <c r="F21" s="65">
        <f>VLOOKUP($A21,'Return Data'!$B$7:$R$2843,10,0)</f>
        <v>4.7397999999999998</v>
      </c>
      <c r="G21" s="66">
        <f t="shared" si="1"/>
        <v>19</v>
      </c>
      <c r="H21" s="65">
        <f>VLOOKUP($A21,'Return Data'!$B$7:$R$2843,11,0)</f>
        <v>0.4204</v>
      </c>
      <c r="I21" s="66">
        <f t="shared" si="2"/>
        <v>22</v>
      </c>
      <c r="J21" s="65">
        <f>VLOOKUP($A21,'Return Data'!$B$7:$R$2843,12,0)</f>
        <v>3.5110000000000001</v>
      </c>
      <c r="K21" s="66">
        <f t="shared" si="3"/>
        <v>23</v>
      </c>
      <c r="L21" s="65">
        <f>VLOOKUP($A21,'Return Data'!$B$7:$R$2843,13,0)</f>
        <v>2.9458000000000002</v>
      </c>
      <c r="M21" s="66">
        <f t="shared" si="5"/>
        <v>25</v>
      </c>
      <c r="N21" s="65">
        <f>VLOOKUP($A21,'Return Data'!$B$7:$R$2843,17,0)</f>
        <v>6.4397000000000002</v>
      </c>
      <c r="O21" s="66">
        <f t="shared" si="6"/>
        <v>20</v>
      </c>
      <c r="P21" s="65">
        <f>VLOOKUP($A21,'Return Data'!$B$7:$R$2843,14,0)</f>
        <v>7.9236000000000004</v>
      </c>
      <c r="Q21" s="66">
        <f t="shared" si="7"/>
        <v>13</v>
      </c>
      <c r="R21" s="65">
        <f>VLOOKUP($A21,'Return Data'!$B$7:$R$2843,16,0)</f>
        <v>7.8935000000000004</v>
      </c>
      <c r="S21" s="67">
        <f t="shared" si="4"/>
        <v>12</v>
      </c>
    </row>
    <row r="22" spans="1:19" x14ac:dyDescent="0.3">
      <c r="A22" s="82" t="s">
        <v>97</v>
      </c>
      <c r="B22" s="64">
        <f>VLOOKUP($A22,'Return Data'!$B$7:$R$2843,3,0)</f>
        <v>44372</v>
      </c>
      <c r="C22" s="65">
        <f>VLOOKUP($A22,'Return Data'!$B$7:$R$2843,4,0)</f>
        <v>28.400500000000001</v>
      </c>
      <c r="D22" s="65">
        <f>VLOOKUP($A22,'Return Data'!$B$7:$R$2843,9,0)</f>
        <v>1.6398999999999999</v>
      </c>
      <c r="E22" s="66">
        <f t="shared" si="0"/>
        <v>9</v>
      </c>
      <c r="F22" s="65">
        <f>VLOOKUP($A22,'Return Data'!$B$7:$R$2843,10,0)</f>
        <v>6.9797000000000002</v>
      </c>
      <c r="G22" s="66">
        <f t="shared" si="1"/>
        <v>9</v>
      </c>
      <c r="H22" s="65">
        <f>VLOOKUP($A22,'Return Data'!$B$7:$R$2843,11,0)</f>
        <v>4.4653</v>
      </c>
      <c r="I22" s="66">
        <f t="shared" si="2"/>
        <v>5</v>
      </c>
      <c r="J22" s="65">
        <f>VLOOKUP($A22,'Return Data'!$B$7:$R$2843,12,0)</f>
        <v>6.6440000000000001</v>
      </c>
      <c r="K22" s="66">
        <f t="shared" si="3"/>
        <v>4</v>
      </c>
      <c r="L22" s="65">
        <f>VLOOKUP($A22,'Return Data'!$B$7:$R$2843,13,0)</f>
        <v>7.1139000000000001</v>
      </c>
      <c r="M22" s="66">
        <f t="shared" si="5"/>
        <v>5</v>
      </c>
      <c r="N22" s="65">
        <f>VLOOKUP($A22,'Return Data'!$B$7:$R$2843,17,0)</f>
        <v>9.4414999999999996</v>
      </c>
      <c r="O22" s="66">
        <f t="shared" si="6"/>
        <v>3</v>
      </c>
      <c r="P22" s="65">
        <f>VLOOKUP($A22,'Return Data'!$B$7:$R$2843,14,0)</f>
        <v>9.3320000000000007</v>
      </c>
      <c r="Q22" s="66">
        <f t="shared" si="7"/>
        <v>5</v>
      </c>
      <c r="R22" s="65">
        <f>VLOOKUP($A22,'Return Data'!$B$7:$R$2843,16,0)</f>
        <v>9.5573999999999995</v>
      </c>
      <c r="S22" s="67">
        <f t="shared" si="4"/>
        <v>1</v>
      </c>
    </row>
    <row r="23" spans="1:19" x14ac:dyDescent="0.3">
      <c r="A23" s="82" t="s">
        <v>98</v>
      </c>
      <c r="B23" s="64">
        <f>VLOOKUP($A23,'Return Data'!$B$7:$R$2843,3,0)</f>
        <v>44372</v>
      </c>
      <c r="C23" s="65">
        <f>VLOOKUP($A23,'Return Data'!$B$7:$R$2843,4,0)</f>
        <v>17.460699999999999</v>
      </c>
      <c r="D23" s="65">
        <f>VLOOKUP($A23,'Return Data'!$B$7:$R$2843,9,0)</f>
        <v>-1.4547000000000001</v>
      </c>
      <c r="E23" s="66">
        <f t="shared" si="0"/>
        <v>20</v>
      </c>
      <c r="F23" s="65">
        <f>VLOOKUP($A23,'Return Data'!$B$7:$R$2843,10,0)</f>
        <v>6.5057</v>
      </c>
      <c r="G23" s="66">
        <f t="shared" si="1"/>
        <v>11</v>
      </c>
      <c r="H23" s="65">
        <f>VLOOKUP($A23,'Return Data'!$B$7:$R$2843,11,0)</f>
        <v>3.6749999999999998</v>
      </c>
      <c r="I23" s="66">
        <f t="shared" si="2"/>
        <v>6</v>
      </c>
      <c r="J23" s="65">
        <f>VLOOKUP($A23,'Return Data'!$B$7:$R$2843,12,0)</f>
        <v>5.6130000000000004</v>
      </c>
      <c r="K23" s="66">
        <f t="shared" si="3"/>
        <v>10</v>
      </c>
      <c r="L23" s="65">
        <f>VLOOKUP($A23,'Return Data'!$B$7:$R$2843,13,0)</f>
        <v>6.3082000000000003</v>
      </c>
      <c r="M23" s="66">
        <f t="shared" si="5"/>
        <v>6</v>
      </c>
      <c r="N23" s="65">
        <f>VLOOKUP($A23,'Return Data'!$B$7:$R$2843,17,0)</f>
        <v>7.2648999999999999</v>
      </c>
      <c r="O23" s="66">
        <f t="shared" si="6"/>
        <v>11</v>
      </c>
      <c r="P23" s="65">
        <f>VLOOKUP($A23,'Return Data'!$B$7:$R$2843,14,0)</f>
        <v>7.1359000000000004</v>
      </c>
      <c r="Q23" s="66">
        <f t="shared" si="7"/>
        <v>17</v>
      </c>
      <c r="R23" s="65">
        <f>VLOOKUP($A23,'Return Data'!$B$7:$R$2843,16,0)</f>
        <v>6.1437999999999997</v>
      </c>
      <c r="S23" s="67">
        <f t="shared" si="4"/>
        <v>26</v>
      </c>
    </row>
    <row r="24" spans="1:19" x14ac:dyDescent="0.3">
      <c r="A24" s="82" t="s">
        <v>99</v>
      </c>
      <c r="B24" s="64">
        <f>VLOOKUP($A24,'Return Data'!$B$7:$R$2843,3,0)</f>
        <v>44372</v>
      </c>
      <c r="C24" s="65">
        <f>VLOOKUP($A24,'Return Data'!$B$7:$R$2843,4,0)</f>
        <v>27.328499999999998</v>
      </c>
      <c r="D24" s="65">
        <f>VLOOKUP($A24,'Return Data'!$B$7:$R$2843,9,0)</f>
        <v>-1.9914000000000001</v>
      </c>
      <c r="E24" s="66">
        <f t="shared" si="0"/>
        <v>21</v>
      </c>
      <c r="F24" s="65">
        <f>VLOOKUP($A24,'Return Data'!$B$7:$R$2843,10,0)</f>
        <v>6.7098000000000004</v>
      </c>
      <c r="G24" s="66">
        <f t="shared" si="1"/>
        <v>10</v>
      </c>
      <c r="H24" s="65">
        <f>VLOOKUP($A24,'Return Data'!$B$7:$R$2843,11,0)</f>
        <v>0.24329999999999999</v>
      </c>
      <c r="I24" s="66">
        <f t="shared" si="2"/>
        <v>25</v>
      </c>
      <c r="J24" s="65">
        <f>VLOOKUP($A24,'Return Data'!$B$7:$R$2843,12,0)</f>
        <v>3.9342999999999999</v>
      </c>
      <c r="K24" s="66">
        <f t="shared" si="3"/>
        <v>15</v>
      </c>
      <c r="L24" s="65">
        <f>VLOOKUP($A24,'Return Data'!$B$7:$R$2843,13,0)</f>
        <v>3.6930000000000001</v>
      </c>
      <c r="M24" s="66">
        <f t="shared" si="5"/>
        <v>19</v>
      </c>
      <c r="N24" s="65">
        <f>VLOOKUP($A24,'Return Data'!$B$7:$R$2843,17,0)</f>
        <v>8.7794000000000008</v>
      </c>
      <c r="O24" s="66">
        <f t="shared" si="6"/>
        <v>4</v>
      </c>
      <c r="P24" s="65">
        <f>VLOOKUP($A24,'Return Data'!$B$7:$R$2843,14,0)</f>
        <v>9.8834</v>
      </c>
      <c r="Q24" s="66">
        <f t="shared" si="7"/>
        <v>2</v>
      </c>
      <c r="R24" s="65">
        <f>VLOOKUP($A24,'Return Data'!$B$7:$R$2843,16,0)</f>
        <v>8.3247</v>
      </c>
      <c r="S24" s="67">
        <f t="shared" si="4"/>
        <v>6</v>
      </c>
    </row>
    <row r="25" spans="1:19" x14ac:dyDescent="0.3">
      <c r="A25" s="82" t="s">
        <v>100</v>
      </c>
      <c r="B25" s="64">
        <f>VLOOKUP($A25,'Return Data'!$B$7:$R$2843,3,0)</f>
        <v>44372</v>
      </c>
      <c r="C25" s="65">
        <f>VLOOKUP($A25,'Return Data'!$B$7:$R$2843,4,0)</f>
        <v>17.2029</v>
      </c>
      <c r="D25" s="65">
        <f>VLOOKUP($A25,'Return Data'!$B$7:$R$2843,9,0)</f>
        <v>1.2126999999999999</v>
      </c>
      <c r="E25" s="66">
        <f t="shared" si="0"/>
        <v>10</v>
      </c>
      <c r="F25" s="65">
        <f>VLOOKUP($A25,'Return Data'!$B$7:$R$2843,10,0)</f>
        <v>9.6403999999999996</v>
      </c>
      <c r="G25" s="66">
        <f t="shared" si="1"/>
        <v>3</v>
      </c>
      <c r="H25" s="65">
        <f>VLOOKUP($A25,'Return Data'!$B$7:$R$2843,11,0)</f>
        <v>5.0462999999999996</v>
      </c>
      <c r="I25" s="66">
        <f t="shared" si="2"/>
        <v>4</v>
      </c>
      <c r="J25" s="65">
        <f>VLOOKUP($A25,'Return Data'!$B$7:$R$2843,12,0)</f>
        <v>7.1993999999999998</v>
      </c>
      <c r="K25" s="66">
        <f t="shared" si="3"/>
        <v>3</v>
      </c>
      <c r="L25" s="65">
        <f>VLOOKUP($A25,'Return Data'!$B$7:$R$2843,13,0)</f>
        <v>7.3765000000000001</v>
      </c>
      <c r="M25" s="66">
        <f t="shared" si="5"/>
        <v>4</v>
      </c>
      <c r="N25" s="65">
        <f>VLOOKUP($A25,'Return Data'!$B$7:$R$2843,17,0)</f>
        <v>7.2164999999999999</v>
      </c>
      <c r="O25" s="66">
        <f t="shared" si="6"/>
        <v>12</v>
      </c>
      <c r="P25" s="65">
        <f>VLOOKUP($A25,'Return Data'!$B$7:$R$2843,14,0)</f>
        <v>7.2427000000000001</v>
      </c>
      <c r="Q25" s="66">
        <f t="shared" si="7"/>
        <v>16</v>
      </c>
      <c r="R25" s="65">
        <f>VLOOKUP($A25,'Return Data'!$B$7:$R$2843,16,0)</f>
        <v>7.0088999999999997</v>
      </c>
      <c r="S25" s="67">
        <f t="shared" si="4"/>
        <v>21</v>
      </c>
    </row>
    <row r="26" spans="1:19" x14ac:dyDescent="0.3">
      <c r="A26" s="82" t="s">
        <v>101</v>
      </c>
      <c r="B26" s="64">
        <f>VLOOKUP($A26,'Return Data'!$B$7:$R$2843,3,0)</f>
        <v>44372</v>
      </c>
      <c r="C26" s="65">
        <f>VLOOKUP($A26,'Return Data'!$B$7:$R$2843,4,0)</f>
        <v>1194.9373000000001</v>
      </c>
      <c r="D26" s="65">
        <f>VLOOKUP($A26,'Return Data'!$B$7:$R$2843,9,0)</f>
        <v>-1.2171000000000001</v>
      </c>
      <c r="E26" s="66">
        <f t="shared" si="0"/>
        <v>19</v>
      </c>
      <c r="F26" s="65">
        <f>VLOOKUP($A26,'Return Data'!$B$7:$R$2843,10,0)</f>
        <v>4.859</v>
      </c>
      <c r="G26" s="66">
        <f t="shared" si="1"/>
        <v>17</v>
      </c>
      <c r="H26" s="65">
        <f>VLOOKUP($A26,'Return Data'!$B$7:$R$2843,11,0)</f>
        <v>2.5556999999999999</v>
      </c>
      <c r="I26" s="66">
        <f t="shared" si="2"/>
        <v>10</v>
      </c>
      <c r="J26" s="65">
        <f>VLOOKUP($A26,'Return Data'!$B$7:$R$2843,12,0)</f>
        <v>6.0505000000000004</v>
      </c>
      <c r="K26" s="66">
        <f t="shared" si="3"/>
        <v>8</v>
      </c>
      <c r="L26" s="65">
        <f>VLOOKUP($A26,'Return Data'!$B$7:$R$2843,13,0)</f>
        <v>4.9915000000000003</v>
      </c>
      <c r="M26" s="66">
        <f t="shared" si="5"/>
        <v>10</v>
      </c>
      <c r="N26" s="65"/>
      <c r="O26" s="66"/>
      <c r="P26" s="65"/>
      <c r="Q26" s="66"/>
      <c r="R26" s="65">
        <f>VLOOKUP($A26,'Return Data'!$B$7:$R$2843,16,0)</f>
        <v>7.2077</v>
      </c>
      <c r="S26" s="67">
        <f t="shared" si="4"/>
        <v>16</v>
      </c>
    </row>
    <row r="27" spans="1:19" x14ac:dyDescent="0.3">
      <c r="A27" s="82" t="s">
        <v>102</v>
      </c>
      <c r="B27" s="64">
        <f>VLOOKUP($A27,'Return Data'!$B$7:$R$2843,3,0)</f>
        <v>44372</v>
      </c>
      <c r="C27" s="65">
        <f>VLOOKUP($A27,'Return Data'!$B$7:$R$2843,4,0)</f>
        <v>32.6235</v>
      </c>
      <c r="D27" s="65">
        <f>VLOOKUP($A27,'Return Data'!$B$7:$R$2843,9,0)</f>
        <v>-2.5891999999999999</v>
      </c>
      <c r="E27" s="66">
        <f t="shared" si="0"/>
        <v>25</v>
      </c>
      <c r="F27" s="65">
        <f>VLOOKUP($A27,'Return Data'!$B$7:$R$2843,10,0)</f>
        <v>4.7877999999999998</v>
      </c>
      <c r="G27" s="66">
        <f t="shared" si="1"/>
        <v>18</v>
      </c>
      <c r="H27" s="65">
        <f>VLOOKUP($A27,'Return Data'!$B$7:$R$2843,11,0)</f>
        <v>1.8362000000000001</v>
      </c>
      <c r="I27" s="66">
        <f t="shared" si="2"/>
        <v>13</v>
      </c>
      <c r="J27" s="65">
        <f>VLOOKUP($A27,'Return Data'!$B$7:$R$2843,12,0)</f>
        <v>3.8993000000000002</v>
      </c>
      <c r="K27" s="66">
        <f t="shared" si="3"/>
        <v>20</v>
      </c>
      <c r="L27" s="65">
        <f>VLOOKUP($A27,'Return Data'!$B$7:$R$2843,13,0)</f>
        <v>4.1974999999999998</v>
      </c>
      <c r="M27" s="66">
        <f t="shared" si="5"/>
        <v>17</v>
      </c>
      <c r="N27" s="65">
        <f>VLOOKUP($A27,'Return Data'!$B$7:$R$2843,17,0)</f>
        <v>5.6071999999999997</v>
      </c>
      <c r="O27" s="66">
        <f t="shared" ref="O27:O37" si="8">RANK(N27,N$8:N$39,0)</f>
        <v>23</v>
      </c>
      <c r="P27" s="65">
        <f>VLOOKUP($A27,'Return Data'!$B$7:$R$2843,14,0)</f>
        <v>6.1609999999999996</v>
      </c>
      <c r="Q27" s="66">
        <f t="shared" ref="Q27:Q37" si="9">RANK(P27,P$8:P$39,0)</f>
        <v>19</v>
      </c>
      <c r="R27" s="65">
        <f>VLOOKUP($A27,'Return Data'!$B$7:$R$2843,16,0)</f>
        <v>6.7843999999999998</v>
      </c>
      <c r="S27" s="67">
        <f t="shared" si="4"/>
        <v>24</v>
      </c>
    </row>
    <row r="28" spans="1:19" x14ac:dyDescent="0.3">
      <c r="A28" s="82" t="s">
        <v>103</v>
      </c>
      <c r="B28" s="64">
        <f>VLOOKUP($A28,'Return Data'!$B$7:$R$2843,3,0)</f>
        <v>44372</v>
      </c>
      <c r="C28" s="65">
        <f>VLOOKUP($A28,'Return Data'!$B$7:$R$2843,4,0)</f>
        <v>29.427499999999998</v>
      </c>
      <c r="D28" s="65">
        <f>VLOOKUP($A28,'Return Data'!$B$7:$R$2843,9,0)</f>
        <v>1.9799</v>
      </c>
      <c r="E28" s="66">
        <f t="shared" si="0"/>
        <v>6</v>
      </c>
      <c r="F28" s="65">
        <f>VLOOKUP($A28,'Return Data'!$B$7:$R$2843,10,0)</f>
        <v>6.4797000000000002</v>
      </c>
      <c r="G28" s="66">
        <f t="shared" si="1"/>
        <v>12</v>
      </c>
      <c r="H28" s="65">
        <f>VLOOKUP($A28,'Return Data'!$B$7:$R$2843,11,0)</f>
        <v>1.7076</v>
      </c>
      <c r="I28" s="66">
        <f t="shared" si="2"/>
        <v>15</v>
      </c>
      <c r="J28" s="65">
        <f>VLOOKUP($A28,'Return Data'!$B$7:$R$2843,12,0)</f>
        <v>5.3640999999999996</v>
      </c>
      <c r="K28" s="66">
        <f t="shared" si="3"/>
        <v>12</v>
      </c>
      <c r="L28" s="65">
        <f>VLOOKUP($A28,'Return Data'!$B$7:$R$2843,13,0)</f>
        <v>5.5044000000000004</v>
      </c>
      <c r="M28" s="66">
        <f t="shared" si="5"/>
        <v>9</v>
      </c>
      <c r="N28" s="65">
        <f>VLOOKUP($A28,'Return Data'!$B$7:$R$2843,17,0)</f>
        <v>8.4328000000000003</v>
      </c>
      <c r="O28" s="66">
        <f t="shared" si="8"/>
        <v>5</v>
      </c>
      <c r="P28" s="65">
        <f>VLOOKUP($A28,'Return Data'!$B$7:$R$2843,14,0)</f>
        <v>9.6319999999999997</v>
      </c>
      <c r="Q28" s="66">
        <f t="shared" si="9"/>
        <v>3</v>
      </c>
      <c r="R28" s="65">
        <f>VLOOKUP($A28,'Return Data'!$B$7:$R$2843,16,0)</f>
        <v>8.5965000000000007</v>
      </c>
      <c r="S28" s="67">
        <f t="shared" si="4"/>
        <v>3</v>
      </c>
    </row>
    <row r="29" spans="1:19" x14ac:dyDescent="0.3">
      <c r="A29" s="82" t="s">
        <v>104</v>
      </c>
      <c r="B29" s="64">
        <f>VLOOKUP($A29,'Return Data'!$B$7:$R$2843,3,0)</f>
        <v>44372</v>
      </c>
      <c r="C29" s="65">
        <f>VLOOKUP($A29,'Return Data'!$B$7:$R$2843,4,0)</f>
        <v>23.482399999999998</v>
      </c>
      <c r="D29" s="65">
        <f>VLOOKUP($A29,'Return Data'!$B$7:$R$2843,9,0)</f>
        <v>-2.8860000000000001</v>
      </c>
      <c r="E29" s="66">
        <f t="shared" si="0"/>
        <v>26</v>
      </c>
      <c r="F29" s="65">
        <f>VLOOKUP($A29,'Return Data'!$B$7:$R$2843,10,0)</f>
        <v>4.29</v>
      </c>
      <c r="G29" s="66">
        <f t="shared" si="1"/>
        <v>24</v>
      </c>
      <c r="H29" s="65">
        <f>VLOOKUP($A29,'Return Data'!$B$7:$R$2843,11,0)</f>
        <v>-0.62070000000000003</v>
      </c>
      <c r="I29" s="66">
        <f t="shared" si="2"/>
        <v>30</v>
      </c>
      <c r="J29" s="65">
        <f>VLOOKUP($A29,'Return Data'!$B$7:$R$2843,12,0)</f>
        <v>2.8784000000000001</v>
      </c>
      <c r="K29" s="66">
        <f t="shared" si="3"/>
        <v>27</v>
      </c>
      <c r="L29" s="65">
        <f>VLOOKUP($A29,'Return Data'!$B$7:$R$2843,13,0)</f>
        <v>3.1345999999999998</v>
      </c>
      <c r="M29" s="66">
        <f t="shared" si="5"/>
        <v>24</v>
      </c>
      <c r="N29" s="65">
        <f>VLOOKUP($A29,'Return Data'!$B$7:$R$2843,17,0)</f>
        <v>7.1383999999999999</v>
      </c>
      <c r="O29" s="66">
        <f t="shared" si="8"/>
        <v>13</v>
      </c>
      <c r="P29" s="65">
        <f>VLOOKUP($A29,'Return Data'!$B$7:$R$2843,14,0)</f>
        <v>8.1233000000000004</v>
      </c>
      <c r="Q29" s="66">
        <f t="shared" si="9"/>
        <v>12</v>
      </c>
      <c r="R29" s="65">
        <f>VLOOKUP($A29,'Return Data'!$B$7:$R$2843,16,0)</f>
        <v>5.9252000000000002</v>
      </c>
      <c r="S29" s="67">
        <f t="shared" si="4"/>
        <v>28</v>
      </c>
    </row>
    <row r="30" spans="1:19" x14ac:dyDescent="0.3">
      <c r="A30" s="82" t="s">
        <v>105</v>
      </c>
      <c r="B30" s="64">
        <f>VLOOKUP($A30,'Return Data'!$B$7:$R$2843,3,0)</f>
        <v>44372</v>
      </c>
      <c r="C30" s="65">
        <f>VLOOKUP($A30,'Return Data'!$B$7:$R$2843,4,0)</f>
        <v>13.2887</v>
      </c>
      <c r="D30" s="65">
        <f>VLOOKUP($A30,'Return Data'!$B$7:$R$2843,9,0)</f>
        <v>-2.0962000000000001</v>
      </c>
      <c r="E30" s="66">
        <f t="shared" si="0"/>
        <v>22</v>
      </c>
      <c r="F30" s="65">
        <f>VLOOKUP($A30,'Return Data'!$B$7:$R$2843,10,0)</f>
        <v>4.4470000000000001</v>
      </c>
      <c r="G30" s="66">
        <f t="shared" si="1"/>
        <v>23</v>
      </c>
      <c r="H30" s="65">
        <f>VLOOKUP($A30,'Return Data'!$B$7:$R$2843,11,0)</f>
        <v>1.8298000000000001</v>
      </c>
      <c r="I30" s="66">
        <f t="shared" si="2"/>
        <v>14</v>
      </c>
      <c r="J30" s="65">
        <f>VLOOKUP($A30,'Return Data'!$B$7:$R$2843,12,0)</f>
        <v>3.2357</v>
      </c>
      <c r="K30" s="66">
        <f t="shared" si="3"/>
        <v>24</v>
      </c>
      <c r="L30" s="65">
        <f>VLOOKUP($A30,'Return Data'!$B$7:$R$2843,13,0)</f>
        <v>3.1627000000000001</v>
      </c>
      <c r="M30" s="66">
        <f t="shared" si="5"/>
        <v>23</v>
      </c>
      <c r="N30" s="65">
        <f>VLOOKUP($A30,'Return Data'!$B$7:$R$2843,17,0)</f>
        <v>7.8357000000000001</v>
      </c>
      <c r="O30" s="66">
        <f t="shared" si="8"/>
        <v>7</v>
      </c>
      <c r="P30" s="65">
        <f>VLOOKUP($A30,'Return Data'!$B$7:$R$2843,14,0)</f>
        <v>8.6013000000000002</v>
      </c>
      <c r="Q30" s="66">
        <f t="shared" si="9"/>
        <v>7</v>
      </c>
      <c r="R30" s="65">
        <f>VLOOKUP($A30,'Return Data'!$B$7:$R$2843,16,0)</f>
        <v>6.9062999999999999</v>
      </c>
      <c r="S30" s="67">
        <f t="shared" si="4"/>
        <v>22</v>
      </c>
    </row>
    <row r="31" spans="1:19" x14ac:dyDescent="0.3">
      <c r="A31" s="82" t="s">
        <v>106</v>
      </c>
      <c r="B31" s="64">
        <f>VLOOKUP($A31,'Return Data'!$B$7:$R$2843,3,0)</f>
        <v>44372</v>
      </c>
      <c r="C31" s="65">
        <f>VLOOKUP($A31,'Return Data'!$B$7:$R$2843,4,0)</f>
        <v>29.319500000000001</v>
      </c>
      <c r="D31" s="65">
        <f>VLOOKUP($A31,'Return Data'!$B$7:$R$2843,9,0)</f>
        <v>4.7416</v>
      </c>
      <c r="E31" s="66">
        <f t="shared" si="0"/>
        <v>3</v>
      </c>
      <c r="F31" s="65">
        <f>VLOOKUP($A31,'Return Data'!$B$7:$R$2843,10,0)</f>
        <v>7.3529</v>
      </c>
      <c r="G31" s="66">
        <f t="shared" si="1"/>
        <v>5</v>
      </c>
      <c r="H31" s="65">
        <f>VLOOKUP($A31,'Return Data'!$B$7:$R$2843,11,0)</f>
        <v>2.1278999999999999</v>
      </c>
      <c r="I31" s="66">
        <f t="shared" si="2"/>
        <v>11</v>
      </c>
      <c r="J31" s="65">
        <f>VLOOKUP($A31,'Return Data'!$B$7:$R$2843,12,0)</f>
        <v>5.4161999999999999</v>
      </c>
      <c r="K31" s="66">
        <f t="shared" si="3"/>
        <v>11</v>
      </c>
      <c r="L31" s="65">
        <f>VLOOKUP($A31,'Return Data'!$B$7:$R$2843,13,0)</f>
        <v>4.4599000000000002</v>
      </c>
      <c r="M31" s="66">
        <f t="shared" si="5"/>
        <v>15</v>
      </c>
      <c r="N31" s="65">
        <f>VLOOKUP($A31,'Return Data'!$B$7:$R$2843,17,0)</f>
        <v>7.4962</v>
      </c>
      <c r="O31" s="66">
        <f t="shared" si="8"/>
        <v>10</v>
      </c>
      <c r="P31" s="65">
        <f>VLOOKUP($A31,'Return Data'!$B$7:$R$2843,14,0)</f>
        <v>8.3867999999999991</v>
      </c>
      <c r="Q31" s="66">
        <f t="shared" si="9"/>
        <v>10</v>
      </c>
      <c r="R31" s="65">
        <f>VLOOKUP($A31,'Return Data'!$B$7:$R$2843,16,0)</f>
        <v>6.6864999999999997</v>
      </c>
      <c r="S31" s="67">
        <f t="shared" si="4"/>
        <v>25</v>
      </c>
    </row>
    <row r="32" spans="1:19" x14ac:dyDescent="0.3">
      <c r="A32" s="82" t="s">
        <v>107</v>
      </c>
      <c r="B32" s="64">
        <f>VLOOKUP($A32,'Return Data'!$B$7:$R$2843,3,0)</f>
        <v>44372</v>
      </c>
      <c r="C32" s="65">
        <f>VLOOKUP($A32,'Return Data'!$B$7:$R$2843,4,0)</f>
        <v>2104.1475</v>
      </c>
      <c r="D32" s="65">
        <f>VLOOKUP($A32,'Return Data'!$B$7:$R$2843,9,0)</f>
        <v>-2.1894999999999998</v>
      </c>
      <c r="E32" s="66">
        <f t="shared" si="0"/>
        <v>23</v>
      </c>
      <c r="F32" s="65">
        <f>VLOOKUP($A32,'Return Data'!$B$7:$R$2843,10,0)</f>
        <v>5.6216999999999997</v>
      </c>
      <c r="G32" s="66">
        <f t="shared" si="1"/>
        <v>13</v>
      </c>
      <c r="H32" s="65">
        <f>VLOOKUP($A32,'Return Data'!$B$7:$R$2843,11,0)</f>
        <v>1.8769</v>
      </c>
      <c r="I32" s="66">
        <f t="shared" si="2"/>
        <v>12</v>
      </c>
      <c r="J32" s="65">
        <f>VLOOKUP($A32,'Return Data'!$B$7:$R$2843,12,0)</f>
        <v>3.9319000000000002</v>
      </c>
      <c r="K32" s="66">
        <f t="shared" si="3"/>
        <v>16</v>
      </c>
      <c r="L32" s="65">
        <f>VLOOKUP($A32,'Return Data'!$B$7:$R$2843,13,0)</f>
        <v>4.0327000000000002</v>
      </c>
      <c r="M32" s="66">
        <f t="shared" si="5"/>
        <v>18</v>
      </c>
      <c r="N32" s="65">
        <f>VLOOKUP($A32,'Return Data'!$B$7:$R$2843,17,0)</f>
        <v>6.9496000000000002</v>
      </c>
      <c r="O32" s="66">
        <f t="shared" si="8"/>
        <v>16</v>
      </c>
      <c r="P32" s="65">
        <f>VLOOKUP($A32,'Return Data'!$B$7:$R$2843,14,0)</f>
        <v>8.5594000000000001</v>
      </c>
      <c r="Q32" s="66">
        <f t="shared" si="9"/>
        <v>8</v>
      </c>
      <c r="R32" s="65">
        <f>VLOOKUP($A32,'Return Data'!$B$7:$R$2843,16,0)</f>
        <v>8.1834000000000007</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44372</v>
      </c>
      <c r="C34" s="65">
        <f>VLOOKUP($A34,'Return Data'!$B$7:$R$2843,4,0)</f>
        <v>16.439299999999999</v>
      </c>
      <c r="D34" s="65">
        <f>VLOOKUP($A34,'Return Data'!$B$7:$R$2843,9,0)</f>
        <v>-2.3016999999999999</v>
      </c>
      <c r="E34" s="66">
        <f t="shared" si="0"/>
        <v>24</v>
      </c>
      <c r="F34" s="65">
        <f>VLOOKUP($A34,'Return Data'!$B$7:$R$2843,10,0)</f>
        <v>4.1529999999999996</v>
      </c>
      <c r="G34" s="66">
        <f t="shared" si="1"/>
        <v>25</v>
      </c>
      <c r="H34" s="65">
        <f>VLOOKUP($A34,'Return Data'!$B$7:$R$2843,11,0)</f>
        <v>2.5821000000000001</v>
      </c>
      <c r="I34" s="66">
        <f t="shared" si="2"/>
        <v>9</v>
      </c>
      <c r="J34" s="65">
        <f>VLOOKUP($A34,'Return Data'!$B$7:$R$2843,12,0)</f>
        <v>4.2702</v>
      </c>
      <c r="K34" s="66">
        <f t="shared" si="3"/>
        <v>13</v>
      </c>
      <c r="L34" s="65">
        <f>VLOOKUP($A34,'Return Data'!$B$7:$R$2843,13,0)</f>
        <v>4.2342000000000004</v>
      </c>
      <c r="M34" s="66">
        <f t="shared" si="5"/>
        <v>16</v>
      </c>
      <c r="N34" s="65">
        <f>VLOOKUP($A34,'Return Data'!$B$7:$R$2843,17,0)</f>
        <v>7.5723000000000003</v>
      </c>
      <c r="O34" s="66">
        <f t="shared" si="8"/>
        <v>8</v>
      </c>
      <c r="P34" s="65">
        <f>VLOOKUP($A34,'Return Data'!$B$7:$R$2843,14,0)</f>
        <v>8.4620999999999995</v>
      </c>
      <c r="Q34" s="66">
        <f t="shared" si="9"/>
        <v>9</v>
      </c>
      <c r="R34" s="65">
        <f>VLOOKUP($A34,'Return Data'!$B$7:$R$2843,16,0)</f>
        <v>8.4472000000000005</v>
      </c>
      <c r="S34" s="67">
        <f t="shared" si="4"/>
        <v>5</v>
      </c>
    </row>
    <row r="35" spans="1:19" x14ac:dyDescent="0.3">
      <c r="A35" s="82" t="s">
        <v>111</v>
      </c>
      <c r="B35" s="64">
        <f>VLOOKUP($A35,'Return Data'!$B$7:$R$2843,3,0)</f>
        <v>44372</v>
      </c>
      <c r="C35" s="65">
        <f>VLOOKUP($A35,'Return Data'!$B$7:$R$2843,4,0)</f>
        <v>27.849599999999999</v>
      </c>
      <c r="D35" s="65">
        <f>VLOOKUP($A35,'Return Data'!$B$7:$R$2843,9,0)</f>
        <v>0.95199999999999996</v>
      </c>
      <c r="E35" s="66">
        <f t="shared" si="0"/>
        <v>11</v>
      </c>
      <c r="F35" s="65">
        <f>VLOOKUP($A35,'Return Data'!$B$7:$R$2843,10,0)</f>
        <v>3.5516000000000001</v>
      </c>
      <c r="G35" s="66">
        <f t="shared" si="1"/>
        <v>27</v>
      </c>
      <c r="H35" s="65">
        <f>VLOOKUP($A35,'Return Data'!$B$7:$R$2843,11,0)</f>
        <v>1.1741999999999999</v>
      </c>
      <c r="I35" s="66">
        <f t="shared" si="2"/>
        <v>20</v>
      </c>
      <c r="J35" s="65">
        <f>VLOOKUP($A35,'Return Data'!$B$7:$R$2843,12,0)</f>
        <v>4.1600999999999999</v>
      </c>
      <c r="K35" s="66">
        <f t="shared" si="3"/>
        <v>14</v>
      </c>
      <c r="L35" s="65">
        <f>VLOOKUP($A35,'Return Data'!$B$7:$R$2843,13,0)</f>
        <v>3.4350999999999998</v>
      </c>
      <c r="M35" s="66">
        <f t="shared" si="5"/>
        <v>21</v>
      </c>
      <c r="N35" s="65">
        <f>VLOOKUP($A35,'Return Data'!$B$7:$R$2843,17,0)</f>
        <v>8.1356000000000002</v>
      </c>
      <c r="O35" s="66">
        <f t="shared" si="8"/>
        <v>6</v>
      </c>
      <c r="P35" s="65">
        <f>VLOOKUP($A35,'Return Data'!$B$7:$R$2843,14,0)</f>
        <v>9.2538</v>
      </c>
      <c r="Q35" s="66">
        <f t="shared" si="9"/>
        <v>6</v>
      </c>
      <c r="R35" s="65">
        <f>VLOOKUP($A35,'Return Data'!$B$7:$R$2843,16,0)</f>
        <v>6.0415000000000001</v>
      </c>
      <c r="S35" s="67">
        <f t="shared" si="4"/>
        <v>27</v>
      </c>
    </row>
    <row r="36" spans="1:19" x14ac:dyDescent="0.3">
      <c r="A36" s="82" t="s">
        <v>112</v>
      </c>
      <c r="B36" s="64">
        <f>VLOOKUP($A36,'Return Data'!$B$7:$R$2843,3,0)</f>
        <v>44372</v>
      </c>
      <c r="C36" s="65">
        <f>VLOOKUP($A36,'Return Data'!$B$7:$R$2843,4,0)</f>
        <v>32.585799999999999</v>
      </c>
      <c r="D36" s="65">
        <f>VLOOKUP($A36,'Return Data'!$B$7:$R$2843,9,0)</f>
        <v>1.6645000000000001</v>
      </c>
      <c r="E36" s="66">
        <f t="shared" si="0"/>
        <v>8</v>
      </c>
      <c r="F36" s="65">
        <f>VLOOKUP($A36,'Return Data'!$B$7:$R$2843,10,0)</f>
        <v>7.1151</v>
      </c>
      <c r="G36" s="66">
        <f t="shared" si="1"/>
        <v>8</v>
      </c>
      <c r="H36" s="65">
        <f>VLOOKUP($A36,'Return Data'!$B$7:$R$2843,11,0)</f>
        <v>3.6442999999999999</v>
      </c>
      <c r="I36" s="66">
        <f t="shared" si="2"/>
        <v>7</v>
      </c>
      <c r="J36" s="65">
        <f>VLOOKUP($A36,'Return Data'!$B$7:$R$2843,12,0)</f>
        <v>5.7896000000000001</v>
      </c>
      <c r="K36" s="66">
        <f t="shared" si="3"/>
        <v>9</v>
      </c>
      <c r="L36" s="65">
        <f>VLOOKUP($A36,'Return Data'!$B$7:$R$2843,13,0)</f>
        <v>4.9353999999999996</v>
      </c>
      <c r="M36" s="66">
        <f t="shared" si="5"/>
        <v>11</v>
      </c>
      <c r="N36" s="65">
        <f>VLOOKUP($A36,'Return Data'!$B$7:$R$2843,17,0)</f>
        <v>6.9844999999999997</v>
      </c>
      <c r="O36" s="66">
        <f t="shared" si="8"/>
        <v>14</v>
      </c>
      <c r="P36" s="65">
        <f>VLOOKUP($A36,'Return Data'!$B$7:$R$2843,14,0)</f>
        <v>7.3464</v>
      </c>
      <c r="Q36" s="66">
        <f t="shared" si="9"/>
        <v>14</v>
      </c>
      <c r="R36" s="65">
        <f>VLOOKUP($A36,'Return Data'!$B$7:$R$2843,16,0)</f>
        <v>6.8529</v>
      </c>
      <c r="S36" s="67">
        <f t="shared" si="4"/>
        <v>23</v>
      </c>
    </row>
    <row r="37" spans="1:19" x14ac:dyDescent="0.3">
      <c r="A37" s="82" t="s">
        <v>113</v>
      </c>
      <c r="B37" s="64">
        <f>VLOOKUP($A37,'Return Data'!$B$7:$R$2843,3,0)</f>
        <v>44372</v>
      </c>
      <c r="C37" s="65">
        <f>VLOOKUP($A37,'Return Data'!$B$7:$R$2843,4,0)</f>
        <v>18.961400000000001</v>
      </c>
      <c r="D37" s="65">
        <f>VLOOKUP($A37,'Return Data'!$B$7:$R$2843,9,0)</f>
        <v>-4.2321</v>
      </c>
      <c r="E37" s="66">
        <f t="shared" si="0"/>
        <v>28</v>
      </c>
      <c r="F37" s="65">
        <f>VLOOKUP($A37,'Return Data'!$B$7:$R$2843,10,0)</f>
        <v>5.2577999999999996</v>
      </c>
      <c r="G37" s="66">
        <f t="shared" si="1"/>
        <v>14</v>
      </c>
      <c r="H37" s="65">
        <f>VLOOKUP($A37,'Return Data'!$B$7:$R$2843,11,0)</f>
        <v>0.35620000000000002</v>
      </c>
      <c r="I37" s="66">
        <f t="shared" si="2"/>
        <v>24</v>
      </c>
      <c r="J37" s="65">
        <f>VLOOKUP($A37,'Return Data'!$B$7:$R$2843,12,0)</f>
        <v>3.6537999999999999</v>
      </c>
      <c r="K37" s="66">
        <f t="shared" si="3"/>
        <v>22</v>
      </c>
      <c r="L37" s="65">
        <f>VLOOKUP($A37,'Return Data'!$B$7:$R$2843,13,0)</f>
        <v>3.5428999999999999</v>
      </c>
      <c r="M37" s="66">
        <f t="shared" si="5"/>
        <v>20</v>
      </c>
      <c r="N37" s="65">
        <f>VLOOKUP($A37,'Return Data'!$B$7:$R$2843,17,0)</f>
        <v>7.5094000000000003</v>
      </c>
      <c r="O37" s="66">
        <f t="shared" si="8"/>
        <v>9</v>
      </c>
      <c r="P37" s="65">
        <f>VLOOKUP($A37,'Return Data'!$B$7:$R$2843,14,0)</f>
        <v>8.3038000000000007</v>
      </c>
      <c r="Q37" s="66">
        <f t="shared" si="9"/>
        <v>11</v>
      </c>
      <c r="R37" s="65">
        <f>VLOOKUP($A37,'Return Data'!$B$7:$R$2843,16,0)</f>
        <v>7.0670000000000002</v>
      </c>
      <c r="S37" s="67">
        <f t="shared" si="4"/>
        <v>18</v>
      </c>
    </row>
    <row r="38" spans="1:19" x14ac:dyDescent="0.3">
      <c r="A38" s="82" t="s">
        <v>367</v>
      </c>
      <c r="B38" s="64">
        <f>VLOOKUP($A38,'Return Data'!$B$7:$R$2843,3,0)</f>
        <v>44372</v>
      </c>
      <c r="C38" s="65">
        <f>VLOOKUP($A38,'Return Data'!$B$7:$R$2843,4,0)</f>
        <v>0.30640000000000001</v>
      </c>
      <c r="D38" s="65">
        <f>VLOOKUP($A38,'Return Data'!$B$7:$R$2843,9,0)</f>
        <v>10.8589</v>
      </c>
      <c r="E38" s="66">
        <f t="shared" si="0"/>
        <v>2</v>
      </c>
      <c r="F38" s="65">
        <f>VLOOKUP($A38,'Return Data'!$B$7:$R$2843,10,0)</f>
        <v>11.183299999999999</v>
      </c>
      <c r="G38" s="66">
        <f t="shared" si="1"/>
        <v>2</v>
      </c>
      <c r="H38" s="65">
        <f>VLOOKUP($A38,'Return Data'!$B$7:$R$2843,11,0)</f>
        <v>-40.306199999999997</v>
      </c>
      <c r="I38" s="66">
        <f t="shared" si="2"/>
        <v>31</v>
      </c>
      <c r="J38" s="65"/>
      <c r="K38" s="66"/>
      <c r="L38" s="65"/>
      <c r="M38" s="66"/>
      <c r="N38" s="65"/>
      <c r="O38" s="66"/>
      <c r="P38" s="65"/>
      <c r="Q38" s="66"/>
      <c r="R38" s="65">
        <f>VLOOKUP($A38,'Return Data'!$B$7:$R$2843,16,0)</f>
        <v>-10.678800000000001</v>
      </c>
      <c r="S38" s="67">
        <f t="shared" si="4"/>
        <v>29</v>
      </c>
    </row>
    <row r="39" spans="1:19" x14ac:dyDescent="0.3">
      <c r="A39" s="82" t="s">
        <v>114</v>
      </c>
      <c r="B39" s="64">
        <f>VLOOKUP($A39,'Return Data'!$B$7:$R$2843,3,0)</f>
        <v>44372</v>
      </c>
      <c r="C39" s="65">
        <f>VLOOKUP($A39,'Return Data'!$B$7:$R$2843,4,0)</f>
        <v>21.186399999999999</v>
      </c>
      <c r="D39" s="65">
        <f>VLOOKUP($A39,'Return Data'!$B$7:$R$2843,9,0)</f>
        <v>0.44479999999999997</v>
      </c>
      <c r="E39" s="66">
        <f t="shared" si="0"/>
        <v>12</v>
      </c>
      <c r="F39" s="65">
        <f>VLOOKUP($A39,'Return Data'!$B$7:$R$2843,10,0)</f>
        <v>3.5101</v>
      </c>
      <c r="G39" s="66">
        <f t="shared" si="1"/>
        <v>28</v>
      </c>
      <c r="H39" s="65">
        <f>VLOOKUP($A39,'Return Data'!$B$7:$R$2843,11,0)</f>
        <v>1.1838</v>
      </c>
      <c r="I39" s="66">
        <f t="shared" si="2"/>
        <v>19</v>
      </c>
      <c r="J39" s="65">
        <f>VLOOKUP($A39,'Return Data'!$B$7:$R$2843,12,0)</f>
        <v>2.9079999999999999</v>
      </c>
      <c r="K39" s="66">
        <f>RANK(J39,J$8:J$39,0)</f>
        <v>25</v>
      </c>
      <c r="L39" s="65">
        <f>VLOOKUP($A39,'Return Data'!$B$7:$R$2843,13,0)</f>
        <v>2.7547999999999999</v>
      </c>
      <c r="M39" s="66">
        <f>RANK(L39,L$8:L$39,0)</f>
        <v>26</v>
      </c>
      <c r="N39" s="65">
        <f>VLOOKUP($A39,'Return Data'!$B$7:$R$2843,17,0)</f>
        <v>4.4904999999999999</v>
      </c>
      <c r="O39" s="66">
        <f>RANK(N39,N$8:N$39,0)</f>
        <v>24</v>
      </c>
      <c r="P39" s="65">
        <f>VLOOKUP($A39,'Return Data'!$B$7:$R$2843,14,0)</f>
        <v>1.8323</v>
      </c>
      <c r="Q39" s="66">
        <f>RANK(P39,P$8:P$39,0)</f>
        <v>27</v>
      </c>
      <c r="R39" s="65">
        <f>VLOOKUP($A39,'Return Data'!$B$7:$R$2843,16,0)</f>
        <v>7.0544000000000002</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0.29967741935483871</v>
      </c>
      <c r="E41" s="88"/>
      <c r="F41" s="89">
        <f>AVERAGE(F8:F39)</f>
        <v>5.6587322580645161</v>
      </c>
      <c r="G41" s="88"/>
      <c r="H41" s="89">
        <f>AVERAGE(H8:H39)</f>
        <v>0.87821612903225765</v>
      </c>
      <c r="I41" s="88"/>
      <c r="J41" s="89">
        <f>AVERAGE(J8:J39)</f>
        <v>4.7548999999999984</v>
      </c>
      <c r="K41" s="88"/>
      <c r="L41" s="89">
        <f>AVERAGE(L8:L39)</f>
        <v>4.893878571428572</v>
      </c>
      <c r="M41" s="88"/>
      <c r="N41" s="89">
        <f>AVERAGE(N8:N39)</f>
        <v>6.9773259259259266</v>
      </c>
      <c r="O41" s="88"/>
      <c r="P41" s="89">
        <f>AVERAGE(P8:P39)</f>
        <v>7.2991666666666672</v>
      </c>
      <c r="Q41" s="88"/>
      <c r="R41" s="89">
        <f>AVERAGE(R8:R39)</f>
        <v>5.4603967741935495</v>
      </c>
      <c r="S41" s="90"/>
    </row>
    <row r="42" spans="1:19" x14ac:dyDescent="0.3">
      <c r="A42" s="87" t="s">
        <v>28</v>
      </c>
      <c r="B42" s="88"/>
      <c r="C42" s="88"/>
      <c r="D42" s="89">
        <f>MIN(D8:D39)</f>
        <v>-5.6504000000000003</v>
      </c>
      <c r="E42" s="88"/>
      <c r="F42" s="89">
        <f>MIN(F8:F39)</f>
        <v>0</v>
      </c>
      <c r="G42" s="88"/>
      <c r="H42" s="89">
        <f>MIN(H8:H39)</f>
        <v>-40.306199999999997</v>
      </c>
      <c r="I42" s="88"/>
      <c r="J42" s="89">
        <f>MIN(J8:J39)</f>
        <v>0</v>
      </c>
      <c r="K42" s="88"/>
      <c r="L42" s="89">
        <f>MIN(L8:L39)</f>
        <v>2.6051000000000002</v>
      </c>
      <c r="M42" s="88"/>
      <c r="N42" s="89">
        <f>MIN(N8:N39)</f>
        <v>4.0190999999999999</v>
      </c>
      <c r="O42" s="88"/>
      <c r="P42" s="89">
        <f>MIN(P8:P39)</f>
        <v>1.8323</v>
      </c>
      <c r="Q42" s="88"/>
      <c r="R42" s="89">
        <f>MIN(R8:R39)</f>
        <v>-15.8675</v>
      </c>
      <c r="S42" s="90"/>
    </row>
    <row r="43" spans="1:19" ht="15" thickBot="1" x14ac:dyDescent="0.35">
      <c r="A43" s="91" t="s">
        <v>29</v>
      </c>
      <c r="B43" s="92"/>
      <c r="C43" s="92"/>
      <c r="D43" s="93">
        <f>MAX(D8:D39)</f>
        <v>14.2943</v>
      </c>
      <c r="E43" s="92"/>
      <c r="F43" s="93">
        <f>MAX(F8:F39)</f>
        <v>14.9397</v>
      </c>
      <c r="G43" s="92"/>
      <c r="H43" s="93">
        <f>MAX(H8:H39)</f>
        <v>14.789400000000001</v>
      </c>
      <c r="I43" s="92"/>
      <c r="J43" s="93">
        <f>MAX(J8:J39)</f>
        <v>16.440899999999999</v>
      </c>
      <c r="K43" s="92"/>
      <c r="L43" s="93">
        <f>MAX(L8:L39)</f>
        <v>10.3804</v>
      </c>
      <c r="M43" s="92"/>
      <c r="N43" s="93">
        <f>MAX(N8:N39)</f>
        <v>9.9395000000000007</v>
      </c>
      <c r="O43" s="92"/>
      <c r="P43" s="93">
        <f>MAX(P8:P39)</f>
        <v>9.9867000000000008</v>
      </c>
      <c r="Q43" s="92"/>
      <c r="R43" s="93">
        <f>MAX(R8:R39)</f>
        <v>9.5573999999999995</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44374</v>
      </c>
      <c r="C8" s="65">
        <f>VLOOKUP($A8,'Return Data'!$B$7:$R$2843,4,0)</f>
        <v>1121.5875000000001</v>
      </c>
      <c r="D8" s="65">
        <f>VLOOKUP($A8,'Return Data'!$B$7:$R$2843,5,0)</f>
        <v>3.2252999999999998</v>
      </c>
      <c r="E8" s="66">
        <f t="shared" ref="E8:E37" si="0">RANK(D8,D$8:D$37,0)</f>
        <v>6</v>
      </c>
      <c r="F8" s="65">
        <f>VLOOKUP($A8,'Return Data'!$B$7:$R$2843,6,0)</f>
        <v>3.2183000000000002</v>
      </c>
      <c r="G8" s="66">
        <f t="shared" ref="G8:G37" si="1">RANK(F8,F$8:F$37,0)</f>
        <v>7</v>
      </c>
      <c r="H8" s="65">
        <f>VLOOKUP($A8,'Return Data'!$B$7:$R$2843,7,0)</f>
        <v>3.2079</v>
      </c>
      <c r="I8" s="66">
        <f t="shared" ref="I8:I37" si="2">RANK(H8,H$8:H$37,0)</f>
        <v>7</v>
      </c>
      <c r="J8" s="65">
        <f>VLOOKUP($A8,'Return Data'!$B$7:$R$2843,8,0)</f>
        <v>3.2157</v>
      </c>
      <c r="K8" s="66">
        <f t="shared" ref="K8:K37" si="3">RANK(J8,J$8:J$37,0)</f>
        <v>7</v>
      </c>
      <c r="L8" s="65">
        <f>VLOOKUP($A8,'Return Data'!$B$7:$R$2843,9,0)</f>
        <v>3.2039</v>
      </c>
      <c r="M8" s="66">
        <f t="shared" ref="M8:M37" si="4">RANK(L8,L$8:L$37,0)</f>
        <v>8</v>
      </c>
      <c r="N8" s="65">
        <f>VLOOKUP($A8,'Return Data'!$B$7:$R$2843,10,0)</f>
        <v>3.2271000000000001</v>
      </c>
      <c r="O8" s="66">
        <f t="shared" ref="O8:O37" si="5">RANK(N8,N$8:N$37,0)</f>
        <v>5</v>
      </c>
      <c r="P8" s="65">
        <f>VLOOKUP($A8,'Return Data'!$B$7:$R$2843,11,0)</f>
        <v>3.1585999999999999</v>
      </c>
      <c r="Q8" s="66">
        <f>RANK(P8,P$8:P$37,0)</f>
        <v>6</v>
      </c>
      <c r="R8" s="65">
        <f>VLOOKUP($A8,'Return Data'!$B$7:$R$2843,12,0)</f>
        <v>3.1042999999999998</v>
      </c>
      <c r="S8" s="66">
        <f>RANK(R8,R$8:R$37,0)</f>
        <v>11</v>
      </c>
      <c r="T8" s="65">
        <f>VLOOKUP($A8,'Return Data'!$B$7:$R$2843,13,0)</f>
        <v>3.1103000000000001</v>
      </c>
      <c r="U8" s="66">
        <f>RANK(T8,T$8:T$37,0)</f>
        <v>9</v>
      </c>
      <c r="V8" s="65">
        <f>VLOOKUP($A8,'Return Data'!$B$7:$R$2843,17,0)</f>
        <v>3.8039000000000001</v>
      </c>
      <c r="W8" s="66">
        <f t="shared" ref="W8" si="6">RANK(V8,V$8:V$37,0)</f>
        <v>3</v>
      </c>
      <c r="X8" s="65"/>
      <c r="Y8" s="66"/>
      <c r="Z8" s="65">
        <f>VLOOKUP($A8,'Return Data'!$B$7:$R$2843,16,0)</f>
        <v>4.4169999999999998</v>
      </c>
      <c r="AA8" s="67">
        <f t="shared" ref="AA8:AA37" si="7">RANK(Z8,Z$8:Z$37,0)</f>
        <v>5</v>
      </c>
    </row>
    <row r="9" spans="1:27" x14ac:dyDescent="0.3">
      <c r="A9" s="63" t="s">
        <v>1283</v>
      </c>
      <c r="B9" s="64">
        <f>VLOOKUP($A9,'Return Data'!$B$7:$R$2843,3,0)</f>
        <v>44374</v>
      </c>
      <c r="C9" s="65">
        <f>VLOOKUP($A9,'Return Data'!$B$7:$R$2843,4,0)</f>
        <v>1096.2876000000001</v>
      </c>
      <c r="D9" s="65">
        <f>VLOOKUP($A9,'Return Data'!$B$7:$R$2843,5,0)</f>
        <v>3.1932</v>
      </c>
      <c r="E9" s="66">
        <f t="shared" si="0"/>
        <v>12</v>
      </c>
      <c r="F9" s="65">
        <f>VLOOKUP($A9,'Return Data'!$B$7:$R$2843,6,0)</f>
        <v>3.1871</v>
      </c>
      <c r="G9" s="66">
        <f t="shared" si="1"/>
        <v>11</v>
      </c>
      <c r="H9" s="65">
        <f>VLOOKUP($A9,'Return Data'!$B$7:$R$2843,7,0)</f>
        <v>3.1892</v>
      </c>
      <c r="I9" s="66">
        <f t="shared" si="2"/>
        <v>10</v>
      </c>
      <c r="J9" s="65">
        <f>VLOOKUP($A9,'Return Data'!$B$7:$R$2843,8,0)</f>
        <v>3.2044999999999999</v>
      </c>
      <c r="K9" s="66">
        <f t="shared" si="3"/>
        <v>9</v>
      </c>
      <c r="L9" s="65">
        <f>VLOOKUP($A9,'Return Data'!$B$7:$R$2843,9,0)</f>
        <v>3.1873</v>
      </c>
      <c r="M9" s="66">
        <f t="shared" si="4"/>
        <v>10</v>
      </c>
      <c r="N9" s="65">
        <f>VLOOKUP($A9,'Return Data'!$B$7:$R$2843,10,0)</f>
        <v>3.1941000000000002</v>
      </c>
      <c r="O9" s="66">
        <f t="shared" si="5"/>
        <v>10</v>
      </c>
      <c r="P9" s="65">
        <f>VLOOKUP($A9,'Return Data'!$B$7:$R$2843,11,0)</f>
        <v>3.1465000000000001</v>
      </c>
      <c r="Q9" s="66">
        <f>RANK(P9,P$8:P$37,0)</f>
        <v>10</v>
      </c>
      <c r="R9" s="65">
        <f>VLOOKUP($A9,'Return Data'!$B$7:$R$2843,12,0)</f>
        <v>3.1046999999999998</v>
      </c>
      <c r="S9" s="66">
        <f>RANK(R9,R$8:R$37,0)</f>
        <v>10</v>
      </c>
      <c r="T9" s="65">
        <f>VLOOKUP($A9,'Return Data'!$B$7:$R$2843,13,0)</f>
        <v>3.1185</v>
      </c>
      <c r="U9" s="66">
        <f>RANK(T9,T$8:T$37,0)</f>
        <v>8</v>
      </c>
      <c r="V9" s="65"/>
      <c r="W9" s="66"/>
      <c r="X9" s="65"/>
      <c r="Y9" s="66"/>
      <c r="Z9" s="65">
        <f>VLOOKUP($A9,'Return Data'!$B$7:$R$2843,16,0)</f>
        <v>4.1002999999999998</v>
      </c>
      <c r="AA9" s="67">
        <f t="shared" si="7"/>
        <v>12</v>
      </c>
    </row>
    <row r="10" spans="1:27" x14ac:dyDescent="0.3">
      <c r="A10" s="63" t="s">
        <v>1285</v>
      </c>
      <c r="B10" s="64">
        <f>VLOOKUP($A10,'Return Data'!$B$7:$R$2843,3,0)</f>
        <v>44374</v>
      </c>
      <c r="C10" s="65">
        <f>VLOOKUP($A10,'Return Data'!$B$7:$R$2843,4,0)</f>
        <v>1089.2483999999999</v>
      </c>
      <c r="D10" s="65">
        <f>VLOOKUP($A10,'Return Data'!$B$7:$R$2843,5,0)</f>
        <v>3.2172000000000001</v>
      </c>
      <c r="E10" s="66">
        <f t="shared" si="0"/>
        <v>8</v>
      </c>
      <c r="F10" s="65">
        <f>VLOOKUP($A10,'Return Data'!$B$7:$R$2843,6,0)</f>
        <v>3.2042999999999999</v>
      </c>
      <c r="G10" s="66">
        <f t="shared" si="1"/>
        <v>8</v>
      </c>
      <c r="H10" s="65">
        <f>VLOOKUP($A10,'Return Data'!$B$7:$R$2843,7,0)</f>
        <v>3.1978</v>
      </c>
      <c r="I10" s="66">
        <f t="shared" si="2"/>
        <v>8</v>
      </c>
      <c r="J10" s="65">
        <f>VLOOKUP($A10,'Return Data'!$B$7:$R$2843,8,0)</f>
        <v>3.2061999999999999</v>
      </c>
      <c r="K10" s="66">
        <f t="shared" si="3"/>
        <v>8</v>
      </c>
      <c r="L10" s="65">
        <f>VLOOKUP($A10,'Return Data'!$B$7:$R$2843,9,0)</f>
        <v>3.1913</v>
      </c>
      <c r="M10" s="66">
        <f t="shared" si="4"/>
        <v>9</v>
      </c>
      <c r="N10" s="65">
        <f>VLOOKUP($A10,'Return Data'!$B$7:$R$2843,10,0)</f>
        <v>3.1819000000000002</v>
      </c>
      <c r="O10" s="66">
        <f t="shared" si="5"/>
        <v>13</v>
      </c>
      <c r="P10" s="65">
        <f>VLOOKUP($A10,'Return Data'!$B$7:$R$2843,11,0)</f>
        <v>3.1497999999999999</v>
      </c>
      <c r="Q10" s="66">
        <f>RANK(P10,P$8:P$37,0)</f>
        <v>8</v>
      </c>
      <c r="R10" s="65">
        <f>VLOOKUP($A10,'Return Data'!$B$7:$R$2843,12,0)</f>
        <v>3.1177000000000001</v>
      </c>
      <c r="S10" s="66">
        <f>RANK(R10,R$8:R$37,0)</f>
        <v>6</v>
      </c>
      <c r="T10" s="65">
        <f>VLOOKUP($A10,'Return Data'!$B$7:$R$2843,13,0)</f>
        <v>3.1265999999999998</v>
      </c>
      <c r="U10" s="66">
        <f>RANK(T10,T$8:T$37,0)</f>
        <v>6</v>
      </c>
      <c r="V10" s="65"/>
      <c r="W10" s="66"/>
      <c r="X10" s="65"/>
      <c r="Y10" s="66"/>
      <c r="Z10" s="65">
        <f>VLOOKUP($A10,'Return Data'!$B$7:$R$2843,16,0)</f>
        <v>3.9998999999999998</v>
      </c>
      <c r="AA10" s="67">
        <f t="shared" si="7"/>
        <v>15</v>
      </c>
    </row>
    <row r="11" spans="1:27" x14ac:dyDescent="0.3">
      <c r="A11" s="63" t="s">
        <v>1287</v>
      </c>
      <c r="B11" s="64">
        <f>VLOOKUP($A11,'Return Data'!$B$7:$R$2843,3,0)</f>
        <v>44374</v>
      </c>
      <c r="C11" s="65">
        <f>VLOOKUP($A11,'Return Data'!$B$7:$R$2843,4,0)</f>
        <v>1091.4961000000001</v>
      </c>
      <c r="D11" s="65">
        <f>VLOOKUP($A11,'Return Data'!$B$7:$R$2843,5,0)</f>
        <v>3.2008000000000001</v>
      </c>
      <c r="E11" s="66">
        <f t="shared" si="0"/>
        <v>9</v>
      </c>
      <c r="F11" s="65">
        <f>VLOOKUP($A11,'Return Data'!$B$7:$R$2843,6,0)</f>
        <v>3.1865999999999999</v>
      </c>
      <c r="G11" s="66">
        <f t="shared" si="1"/>
        <v>12</v>
      </c>
      <c r="H11" s="65">
        <f>VLOOKUP($A11,'Return Data'!$B$7:$R$2843,7,0)</f>
        <v>3.1356999999999999</v>
      </c>
      <c r="I11" s="66">
        <f t="shared" si="2"/>
        <v>25</v>
      </c>
      <c r="J11" s="65">
        <f>VLOOKUP($A11,'Return Data'!$B$7:$R$2843,8,0)</f>
        <v>3.1610999999999998</v>
      </c>
      <c r="K11" s="66">
        <f t="shared" si="3"/>
        <v>21</v>
      </c>
      <c r="L11" s="65">
        <f>VLOOKUP($A11,'Return Data'!$B$7:$R$2843,9,0)</f>
        <v>3.1534</v>
      </c>
      <c r="M11" s="66">
        <f t="shared" si="4"/>
        <v>21</v>
      </c>
      <c r="N11" s="65">
        <f>VLOOKUP($A11,'Return Data'!$B$7:$R$2843,10,0)</f>
        <v>3.1480999999999999</v>
      </c>
      <c r="O11" s="66">
        <f t="shared" si="5"/>
        <v>22</v>
      </c>
      <c r="P11" s="65">
        <f>VLOOKUP($A11,'Return Data'!$B$7:$R$2843,11,0)</f>
        <v>3.1244999999999998</v>
      </c>
      <c r="Q11" s="66">
        <f>RANK(P11,P$8:P$37,0)</f>
        <v>13</v>
      </c>
      <c r="R11" s="65">
        <f>VLOOKUP($A11,'Return Data'!$B$7:$R$2843,12,0)</f>
        <v>3.1012</v>
      </c>
      <c r="S11" s="66">
        <f>RANK(R11,R$8:R$37,0)</f>
        <v>12</v>
      </c>
      <c r="T11" s="65">
        <f>VLOOKUP($A11,'Return Data'!$B$7:$R$2843,13,0)</f>
        <v>3.1084999999999998</v>
      </c>
      <c r="U11" s="66">
        <f>RANK(T11,T$8:T$37,0)</f>
        <v>11</v>
      </c>
      <c r="V11" s="65"/>
      <c r="W11" s="66"/>
      <c r="X11" s="65"/>
      <c r="Y11" s="66"/>
      <c r="Z11" s="65">
        <f>VLOOKUP($A11,'Return Data'!$B$7:$R$2843,16,0)</f>
        <v>4.0289000000000001</v>
      </c>
      <c r="AA11" s="67">
        <f t="shared" si="7"/>
        <v>14</v>
      </c>
    </row>
    <row r="12" spans="1:27" x14ac:dyDescent="0.3">
      <c r="A12" s="63" t="s">
        <v>1289</v>
      </c>
      <c r="B12" s="64">
        <f>VLOOKUP($A12,'Return Data'!$B$7:$R$2843,3,0)</f>
        <v>44374</v>
      </c>
      <c r="C12" s="65">
        <f>VLOOKUP($A12,'Return Data'!$B$7:$R$2843,4,0)</f>
        <v>1049.0376000000001</v>
      </c>
      <c r="D12" s="65">
        <f>VLOOKUP($A12,'Return Data'!$B$7:$R$2843,5,0)</f>
        <v>3.0969000000000002</v>
      </c>
      <c r="E12" s="66">
        <f t="shared" si="0"/>
        <v>29</v>
      </c>
      <c r="F12" s="65">
        <f>VLOOKUP($A12,'Return Data'!$B$7:$R$2843,6,0)</f>
        <v>3.0973999999999999</v>
      </c>
      <c r="G12" s="66">
        <f t="shared" si="1"/>
        <v>29</v>
      </c>
      <c r="H12" s="65">
        <f>VLOOKUP($A12,'Return Data'!$B$7:$R$2843,7,0)</f>
        <v>3.3378999999999999</v>
      </c>
      <c r="I12" s="66">
        <f t="shared" si="2"/>
        <v>1</v>
      </c>
      <c r="J12" s="65">
        <f>VLOOKUP($A12,'Return Data'!$B$7:$R$2843,8,0)</f>
        <v>3.4207000000000001</v>
      </c>
      <c r="K12" s="66">
        <f t="shared" si="3"/>
        <v>1</v>
      </c>
      <c r="L12" s="65">
        <f>VLOOKUP($A12,'Return Data'!$B$7:$R$2843,9,0)</f>
        <v>3.3046000000000002</v>
      </c>
      <c r="M12" s="66">
        <f t="shared" si="4"/>
        <v>2</v>
      </c>
      <c r="N12" s="65">
        <f>VLOOKUP($A12,'Return Data'!$B$7:$R$2843,10,0)</f>
        <v>3.2545999999999999</v>
      </c>
      <c r="O12" s="66">
        <f t="shared" si="5"/>
        <v>1</v>
      </c>
      <c r="P12" s="65">
        <f>VLOOKUP($A12,'Return Data'!$B$7:$R$2843,11,0)</f>
        <v>3.1880999999999999</v>
      </c>
      <c r="Q12" s="66">
        <f t="shared" ref="Q12:Q37" si="8">RANK(P12,P$8:P$37,0)</f>
        <v>2</v>
      </c>
      <c r="R12" s="65">
        <f>VLOOKUP($A12,'Return Data'!$B$7:$R$2843,12,0)</f>
        <v>3.1770999999999998</v>
      </c>
      <c r="S12" s="66">
        <f t="shared" ref="S12" si="9">RANK(R12,R$8:R$37,0)</f>
        <v>1</v>
      </c>
      <c r="T12" s="65"/>
      <c r="U12" s="66"/>
      <c r="V12" s="65"/>
      <c r="W12" s="66"/>
      <c r="X12" s="65"/>
      <c r="Y12" s="66"/>
      <c r="Z12" s="65">
        <f>VLOOKUP($A12,'Return Data'!$B$7:$R$2843,16,0)</f>
        <v>3.4350000000000001</v>
      </c>
      <c r="AA12" s="67">
        <f t="shared" si="7"/>
        <v>28</v>
      </c>
    </row>
    <row r="13" spans="1:27" x14ac:dyDescent="0.3">
      <c r="A13" s="63" t="s">
        <v>1291</v>
      </c>
      <c r="B13" s="64">
        <f>VLOOKUP($A13,'Return Data'!$B$7:$R$2843,3,0)</f>
        <v>44374</v>
      </c>
      <c r="C13" s="65">
        <f>VLOOKUP($A13,'Return Data'!$B$7:$R$2843,4,0)</f>
        <v>1073.8176000000001</v>
      </c>
      <c r="D13" s="65">
        <f>VLOOKUP($A13,'Return Data'!$B$7:$R$2843,5,0)</f>
        <v>3.1274000000000002</v>
      </c>
      <c r="E13" s="66">
        <f t="shared" si="0"/>
        <v>26</v>
      </c>
      <c r="F13" s="65">
        <f>VLOOKUP($A13,'Return Data'!$B$7:$R$2843,6,0)</f>
        <v>3.1301999999999999</v>
      </c>
      <c r="G13" s="66">
        <f t="shared" si="1"/>
        <v>25</v>
      </c>
      <c r="H13" s="65">
        <f>VLOOKUP($A13,'Return Data'!$B$7:$R$2843,7,0)</f>
        <v>3.1396999999999999</v>
      </c>
      <c r="I13" s="66">
        <f t="shared" si="2"/>
        <v>23</v>
      </c>
      <c r="J13" s="65">
        <f>VLOOKUP($A13,'Return Data'!$B$7:$R$2843,8,0)</f>
        <v>3.1488999999999998</v>
      </c>
      <c r="K13" s="66">
        <f t="shared" si="3"/>
        <v>24</v>
      </c>
      <c r="L13" s="65">
        <f>VLOOKUP($A13,'Return Data'!$B$7:$R$2843,9,0)</f>
        <v>3.1360000000000001</v>
      </c>
      <c r="M13" s="66">
        <f t="shared" si="4"/>
        <v>25</v>
      </c>
      <c r="N13" s="65">
        <f>VLOOKUP($A13,'Return Data'!$B$7:$R$2843,10,0)</f>
        <v>3.1442999999999999</v>
      </c>
      <c r="O13" s="66">
        <f t="shared" si="5"/>
        <v>24</v>
      </c>
      <c r="P13" s="65">
        <f>VLOOKUP($A13,'Return Data'!$B$7:$R$2843,11,0)</f>
        <v>3.0912000000000002</v>
      </c>
      <c r="Q13" s="66">
        <f t="shared" si="8"/>
        <v>25</v>
      </c>
      <c r="R13" s="65">
        <f>VLOOKUP($A13,'Return Data'!$B$7:$R$2843,12,0)</f>
        <v>3.0674999999999999</v>
      </c>
      <c r="S13" s="66">
        <f t="shared" ref="S13:S37" si="10">RANK(R13,R$8:R$37,0)</f>
        <v>21</v>
      </c>
      <c r="T13" s="65">
        <f>VLOOKUP($A13,'Return Data'!$B$7:$R$2843,13,0)</f>
        <v>3.0871</v>
      </c>
      <c r="U13" s="66">
        <f t="shared" ref="U13:U37" si="11">RANK(T13,T$8:T$37,0)</f>
        <v>16</v>
      </c>
      <c r="V13" s="65"/>
      <c r="W13" s="66"/>
      <c r="X13" s="65"/>
      <c r="Y13" s="66"/>
      <c r="Z13" s="65">
        <f>VLOOKUP($A13,'Return Data'!$B$7:$R$2843,16,0)</f>
        <v>3.7509999999999999</v>
      </c>
      <c r="AA13" s="67">
        <f t="shared" si="7"/>
        <v>21</v>
      </c>
    </row>
    <row r="14" spans="1:27" x14ac:dyDescent="0.3">
      <c r="A14" s="63" t="s">
        <v>1293</v>
      </c>
      <c r="B14" s="64">
        <f>VLOOKUP($A14,'Return Data'!$B$7:$R$2843,3,0)</f>
        <v>44374</v>
      </c>
      <c r="C14" s="65">
        <f>VLOOKUP($A14,'Return Data'!$B$7:$R$2843,4,0)</f>
        <v>1110.5824</v>
      </c>
      <c r="D14" s="65">
        <f>VLOOKUP($A14,'Return Data'!$B$7:$R$2843,5,0)</f>
        <v>3.1852</v>
      </c>
      <c r="E14" s="66">
        <f t="shared" si="0"/>
        <v>14</v>
      </c>
      <c r="F14" s="65">
        <f>VLOOKUP($A14,'Return Data'!$B$7:$R$2843,6,0)</f>
        <v>3.1789000000000001</v>
      </c>
      <c r="G14" s="66">
        <f t="shared" si="1"/>
        <v>15</v>
      </c>
      <c r="H14" s="65">
        <f>VLOOKUP($A14,'Return Data'!$B$7:$R$2843,7,0)</f>
        <v>3.1804999999999999</v>
      </c>
      <c r="I14" s="66">
        <f t="shared" si="2"/>
        <v>13</v>
      </c>
      <c r="J14" s="65">
        <f>VLOOKUP($A14,'Return Data'!$B$7:$R$2843,8,0)</f>
        <v>3.1848000000000001</v>
      </c>
      <c r="K14" s="66">
        <f t="shared" si="3"/>
        <v>13</v>
      </c>
      <c r="L14" s="65">
        <f>VLOOKUP($A14,'Return Data'!$B$7:$R$2843,9,0)</f>
        <v>3.1657999999999999</v>
      </c>
      <c r="M14" s="66">
        <f t="shared" si="4"/>
        <v>18</v>
      </c>
      <c r="N14" s="65">
        <f>VLOOKUP($A14,'Return Data'!$B$7:$R$2843,10,0)</f>
        <v>3.1433</v>
      </c>
      <c r="O14" s="66">
        <f t="shared" si="5"/>
        <v>26</v>
      </c>
      <c r="P14" s="65">
        <f>VLOOKUP($A14,'Return Data'!$B$7:$R$2843,11,0)</f>
        <v>3.0971000000000002</v>
      </c>
      <c r="Q14" s="66">
        <f t="shared" si="8"/>
        <v>23</v>
      </c>
      <c r="R14" s="65">
        <f>VLOOKUP($A14,'Return Data'!$B$7:$R$2843,12,0)</f>
        <v>3.0865999999999998</v>
      </c>
      <c r="S14" s="66">
        <f t="shared" si="10"/>
        <v>15</v>
      </c>
      <c r="T14" s="65">
        <f>VLOOKUP($A14,'Return Data'!$B$7:$R$2843,13,0)</f>
        <v>3.1101999999999999</v>
      </c>
      <c r="U14" s="66">
        <f t="shared" si="11"/>
        <v>10</v>
      </c>
      <c r="V14" s="65"/>
      <c r="W14" s="66"/>
      <c r="X14" s="65"/>
      <c r="Y14" s="66"/>
      <c r="Z14" s="65">
        <f>VLOOKUP($A14,'Return Data'!$B$7:$R$2843,16,0)</f>
        <v>4.3379000000000003</v>
      </c>
      <c r="AA14" s="67">
        <f t="shared" si="7"/>
        <v>8</v>
      </c>
    </row>
    <row r="15" spans="1:27" x14ac:dyDescent="0.3">
      <c r="A15" s="63" t="s">
        <v>1295</v>
      </c>
      <c r="B15" s="64">
        <f>VLOOKUP($A15,'Return Data'!$B$7:$R$2843,3,0)</f>
        <v>44374</v>
      </c>
      <c r="C15" s="65">
        <f>VLOOKUP($A15,'Return Data'!$B$7:$R$2843,4,0)</f>
        <v>1075.7071000000001</v>
      </c>
      <c r="D15" s="65">
        <f>VLOOKUP($A15,'Return Data'!$B$7:$R$2843,5,0)</f>
        <v>3.1320999999999999</v>
      </c>
      <c r="E15" s="66">
        <f t="shared" si="0"/>
        <v>24</v>
      </c>
      <c r="F15" s="65">
        <f>VLOOKUP($A15,'Return Data'!$B$7:$R$2843,6,0)</f>
        <v>3.1303999999999998</v>
      </c>
      <c r="G15" s="66">
        <f t="shared" si="1"/>
        <v>24</v>
      </c>
      <c r="H15" s="65">
        <f>VLOOKUP($A15,'Return Data'!$B$7:$R$2843,7,0)</f>
        <v>3.1385999999999998</v>
      </c>
      <c r="I15" s="66">
        <f t="shared" si="2"/>
        <v>24</v>
      </c>
      <c r="J15" s="65">
        <f>VLOOKUP($A15,'Return Data'!$B$7:$R$2843,8,0)</f>
        <v>3.1354000000000002</v>
      </c>
      <c r="K15" s="66">
        <f t="shared" si="3"/>
        <v>26</v>
      </c>
      <c r="L15" s="65">
        <f>VLOOKUP($A15,'Return Data'!$B$7:$R$2843,9,0)</f>
        <v>3.1278000000000001</v>
      </c>
      <c r="M15" s="66">
        <f t="shared" si="4"/>
        <v>27</v>
      </c>
      <c r="N15" s="65">
        <f>VLOOKUP($A15,'Return Data'!$B$7:$R$2843,10,0)</f>
        <v>3.1149</v>
      </c>
      <c r="O15" s="66">
        <f t="shared" si="5"/>
        <v>27</v>
      </c>
      <c r="P15" s="65">
        <f>VLOOKUP($A15,'Return Data'!$B$7:$R$2843,11,0)</f>
        <v>3.1036000000000001</v>
      </c>
      <c r="Q15" s="66">
        <f t="shared" si="8"/>
        <v>19</v>
      </c>
      <c r="R15" s="65">
        <f>VLOOKUP($A15,'Return Data'!$B$7:$R$2843,12,0)</f>
        <v>3.1137000000000001</v>
      </c>
      <c r="S15" s="66">
        <f t="shared" si="10"/>
        <v>8</v>
      </c>
      <c r="T15" s="65">
        <f>VLOOKUP($A15,'Return Data'!$B$7:$R$2843,13,0)</f>
        <v>3.1423999999999999</v>
      </c>
      <c r="U15" s="66">
        <f t="shared" si="11"/>
        <v>4</v>
      </c>
      <c r="V15" s="65"/>
      <c r="W15" s="66"/>
      <c r="X15" s="65"/>
      <c r="Y15" s="66"/>
      <c r="Z15" s="65">
        <f>VLOOKUP($A15,'Return Data'!$B$7:$R$2843,16,0)</f>
        <v>3.8479000000000001</v>
      </c>
      <c r="AA15" s="67">
        <f t="shared" si="7"/>
        <v>18</v>
      </c>
    </row>
    <row r="16" spans="1:27" x14ac:dyDescent="0.3">
      <c r="A16" s="63" t="s">
        <v>1298</v>
      </c>
      <c r="B16" s="64">
        <f>VLOOKUP($A16,'Return Data'!$B$7:$R$2843,3,0)</f>
        <v>44374</v>
      </c>
      <c r="C16" s="65">
        <f>VLOOKUP($A16,'Return Data'!$B$7:$R$2843,4,0)</f>
        <v>1083.5978</v>
      </c>
      <c r="D16" s="65">
        <f>VLOOKUP($A16,'Return Data'!$B$7:$R$2843,5,0)</f>
        <v>3.1179999999999999</v>
      </c>
      <c r="E16" s="66">
        <f t="shared" si="0"/>
        <v>27</v>
      </c>
      <c r="F16" s="65">
        <f>VLOOKUP($A16,'Return Data'!$B$7:$R$2843,6,0)</f>
        <v>3.1120999999999999</v>
      </c>
      <c r="G16" s="66">
        <f t="shared" si="1"/>
        <v>28</v>
      </c>
      <c r="H16" s="65">
        <f>VLOOKUP($A16,'Return Data'!$B$7:$R$2843,7,0)</f>
        <v>3.1301999999999999</v>
      </c>
      <c r="I16" s="66">
        <f t="shared" si="2"/>
        <v>27</v>
      </c>
      <c r="J16" s="65">
        <f>VLOOKUP($A16,'Return Data'!$B$7:$R$2843,8,0)</f>
        <v>3.1307999999999998</v>
      </c>
      <c r="K16" s="66">
        <f t="shared" si="3"/>
        <v>27</v>
      </c>
      <c r="L16" s="65">
        <f>VLOOKUP($A16,'Return Data'!$B$7:$R$2843,9,0)</f>
        <v>3.1153</v>
      </c>
      <c r="M16" s="66">
        <f t="shared" si="4"/>
        <v>28</v>
      </c>
      <c r="N16" s="65">
        <f>VLOOKUP($A16,'Return Data'!$B$7:$R$2843,10,0)</f>
        <v>3.1143999999999998</v>
      </c>
      <c r="O16" s="66">
        <f t="shared" si="5"/>
        <v>28</v>
      </c>
      <c r="P16" s="65">
        <f>VLOOKUP($A16,'Return Data'!$B$7:$R$2843,11,0)</f>
        <v>3.0611999999999999</v>
      </c>
      <c r="Q16" s="66">
        <f t="shared" si="8"/>
        <v>28</v>
      </c>
      <c r="R16" s="65">
        <f>VLOOKUP($A16,'Return Data'!$B$7:$R$2843,12,0)</f>
        <v>3.0259999999999998</v>
      </c>
      <c r="S16" s="66">
        <f t="shared" si="10"/>
        <v>27</v>
      </c>
      <c r="T16" s="65">
        <f>VLOOKUP($A16,'Return Data'!$B$7:$R$2843,13,0)</f>
        <v>3.0413000000000001</v>
      </c>
      <c r="U16" s="66">
        <f t="shared" si="11"/>
        <v>24</v>
      </c>
      <c r="V16" s="65"/>
      <c r="W16" s="66"/>
      <c r="X16" s="65"/>
      <c r="Y16" s="66"/>
      <c r="Z16" s="65">
        <f>VLOOKUP($A16,'Return Data'!$B$7:$R$2843,16,0)</f>
        <v>3.8235000000000001</v>
      </c>
      <c r="AA16" s="67">
        <f t="shared" si="7"/>
        <v>19</v>
      </c>
    </row>
    <row r="17" spans="1:27" x14ac:dyDescent="0.3">
      <c r="A17" s="63" t="s">
        <v>1300</v>
      </c>
      <c r="B17" s="64">
        <f>VLOOKUP($A17,'Return Data'!$B$7:$R$2843,3,0)</f>
        <v>44374</v>
      </c>
      <c r="C17" s="65">
        <f>VLOOKUP($A17,'Return Data'!$B$7:$R$2843,4,0)</f>
        <v>3081.3139000000001</v>
      </c>
      <c r="D17" s="65">
        <f>VLOOKUP($A17,'Return Data'!$B$7:$R$2843,5,0)</f>
        <v>3.1537999999999999</v>
      </c>
      <c r="E17" s="66">
        <f t="shared" si="0"/>
        <v>20</v>
      </c>
      <c r="F17" s="65">
        <f>VLOOKUP($A17,'Return Data'!$B$7:$R$2843,6,0)</f>
        <v>3.1208999999999998</v>
      </c>
      <c r="G17" s="66">
        <f t="shared" si="1"/>
        <v>26</v>
      </c>
      <c r="H17" s="65">
        <f>VLOOKUP($A17,'Return Data'!$B$7:$R$2843,7,0)</f>
        <v>3.1625000000000001</v>
      </c>
      <c r="I17" s="66">
        <f t="shared" si="2"/>
        <v>19</v>
      </c>
      <c r="J17" s="65">
        <f>VLOOKUP($A17,'Return Data'!$B$7:$R$2843,8,0)</f>
        <v>3.1743000000000001</v>
      </c>
      <c r="K17" s="66">
        <f t="shared" si="3"/>
        <v>18</v>
      </c>
      <c r="L17" s="65">
        <f>VLOOKUP($A17,'Return Data'!$B$7:$R$2843,9,0)</f>
        <v>3.1623000000000001</v>
      </c>
      <c r="M17" s="66">
        <f t="shared" si="4"/>
        <v>19</v>
      </c>
      <c r="N17" s="65">
        <f>VLOOKUP($A17,'Return Data'!$B$7:$R$2843,10,0)</f>
        <v>3.1568000000000001</v>
      </c>
      <c r="O17" s="66">
        <f t="shared" si="5"/>
        <v>18</v>
      </c>
      <c r="P17" s="65">
        <f>VLOOKUP($A17,'Return Data'!$B$7:$R$2843,11,0)</f>
        <v>3.101</v>
      </c>
      <c r="Q17" s="66">
        <f t="shared" si="8"/>
        <v>21</v>
      </c>
      <c r="R17" s="65">
        <f>VLOOKUP($A17,'Return Data'!$B$7:$R$2843,12,0)</f>
        <v>3.0596000000000001</v>
      </c>
      <c r="S17" s="66">
        <f t="shared" si="10"/>
        <v>25</v>
      </c>
      <c r="T17" s="65">
        <f>VLOOKUP($A17,'Return Data'!$B$7:$R$2843,13,0)</f>
        <v>3.0712000000000002</v>
      </c>
      <c r="U17" s="66">
        <f t="shared" si="11"/>
        <v>22</v>
      </c>
      <c r="V17" s="65">
        <f>VLOOKUP($A17,'Return Data'!$B$7:$R$2843,17,0)</f>
        <v>3.7568000000000001</v>
      </c>
      <c r="W17" s="66">
        <f>RANK(V17,V$8:V$37,0)</f>
        <v>5</v>
      </c>
      <c r="X17" s="65">
        <f>VLOOKUP($A17,'Return Data'!$B$7:$R$2843,14,0)</f>
        <v>4.5858999999999996</v>
      </c>
      <c r="Y17" s="66">
        <f>RANK(X17,X$8:X$37,0)</f>
        <v>4</v>
      </c>
      <c r="Z17" s="65">
        <f>VLOOKUP($A17,'Return Data'!$B$7:$R$2843,16,0)</f>
        <v>6.2283999999999997</v>
      </c>
      <c r="AA17" s="67">
        <f t="shared" si="7"/>
        <v>4</v>
      </c>
    </row>
    <row r="18" spans="1:27" x14ac:dyDescent="0.3">
      <c r="A18" s="63" t="s">
        <v>1301</v>
      </c>
      <c r="B18" s="64">
        <f>VLOOKUP($A18,'Return Data'!$B$7:$R$2843,3,0)</f>
        <v>44374</v>
      </c>
      <c r="C18" s="65">
        <f>VLOOKUP($A18,'Return Data'!$B$7:$R$2843,4,0)</f>
        <v>1084.4764</v>
      </c>
      <c r="D18" s="65">
        <f>VLOOKUP($A18,'Return Data'!$B$7:$R$2843,5,0)</f>
        <v>3.2551999999999999</v>
      </c>
      <c r="E18" s="66">
        <f t="shared" si="0"/>
        <v>3</v>
      </c>
      <c r="F18" s="65">
        <f>VLOOKUP($A18,'Return Data'!$B$7:$R$2843,6,0)</f>
        <v>3.2465000000000002</v>
      </c>
      <c r="G18" s="66">
        <f t="shared" si="1"/>
        <v>3</v>
      </c>
      <c r="H18" s="65">
        <f>VLOOKUP($A18,'Return Data'!$B$7:$R$2843,7,0)</f>
        <v>3.2667999999999999</v>
      </c>
      <c r="I18" s="66">
        <f t="shared" si="2"/>
        <v>2</v>
      </c>
      <c r="J18" s="65">
        <f>VLOOKUP($A18,'Return Data'!$B$7:$R$2843,8,0)</f>
        <v>3.2627999999999999</v>
      </c>
      <c r="K18" s="66">
        <f t="shared" si="3"/>
        <v>3</v>
      </c>
      <c r="L18" s="65">
        <f>VLOOKUP($A18,'Return Data'!$B$7:$R$2843,9,0)</f>
        <v>3.2425000000000002</v>
      </c>
      <c r="M18" s="66">
        <f t="shared" si="4"/>
        <v>4</v>
      </c>
      <c r="N18" s="65">
        <f>VLOOKUP($A18,'Return Data'!$B$7:$R$2843,10,0)</f>
        <v>3.2269999999999999</v>
      </c>
      <c r="O18" s="66">
        <f t="shared" si="5"/>
        <v>6</v>
      </c>
      <c r="P18" s="65">
        <f>VLOOKUP($A18,'Return Data'!$B$7:$R$2843,11,0)</f>
        <v>3.1819000000000002</v>
      </c>
      <c r="Q18" s="66">
        <f t="shared" si="8"/>
        <v>3</v>
      </c>
      <c r="R18" s="65">
        <f>VLOOKUP($A18,'Return Data'!$B$7:$R$2843,12,0)</f>
        <v>3.1427999999999998</v>
      </c>
      <c r="S18" s="66">
        <f t="shared" si="10"/>
        <v>4</v>
      </c>
      <c r="T18" s="65">
        <f>VLOOKUP($A18,'Return Data'!$B$7:$R$2843,13,0)</f>
        <v>3.1560000000000001</v>
      </c>
      <c r="U18" s="66">
        <f t="shared" si="11"/>
        <v>2</v>
      </c>
      <c r="V18" s="65"/>
      <c r="W18" s="66"/>
      <c r="X18" s="65"/>
      <c r="Y18" s="66"/>
      <c r="Z18" s="65">
        <f>VLOOKUP($A18,'Return Data'!$B$7:$R$2843,16,0)</f>
        <v>3.9268000000000001</v>
      </c>
      <c r="AA18" s="67">
        <f t="shared" si="7"/>
        <v>17</v>
      </c>
    </row>
    <row r="19" spans="1:27" x14ac:dyDescent="0.3">
      <c r="A19" s="63" t="s">
        <v>1304</v>
      </c>
      <c r="B19" s="64">
        <f>VLOOKUP($A19,'Return Data'!$B$7:$R$2843,3,0)</f>
        <v>44374</v>
      </c>
      <c r="C19" s="65">
        <f>VLOOKUP($A19,'Return Data'!$B$7:$R$2843,4,0)</f>
        <v>111.8305</v>
      </c>
      <c r="D19" s="65">
        <f>VLOOKUP($A19,'Return Data'!$B$7:$R$2843,5,0)</f>
        <v>3.1665000000000001</v>
      </c>
      <c r="E19" s="66">
        <f t="shared" si="0"/>
        <v>17</v>
      </c>
      <c r="F19" s="65">
        <f>VLOOKUP($A19,'Return Data'!$B$7:$R$2843,6,0)</f>
        <v>3.1558999999999999</v>
      </c>
      <c r="G19" s="66">
        <f t="shared" si="1"/>
        <v>18</v>
      </c>
      <c r="H19" s="65">
        <f>VLOOKUP($A19,'Return Data'!$B$7:$R$2843,7,0)</f>
        <v>3.1631999999999998</v>
      </c>
      <c r="I19" s="66">
        <f t="shared" si="2"/>
        <v>17</v>
      </c>
      <c r="J19" s="65">
        <f>VLOOKUP($A19,'Return Data'!$B$7:$R$2843,8,0)</f>
        <v>3.1745000000000001</v>
      </c>
      <c r="K19" s="66">
        <f t="shared" si="3"/>
        <v>17</v>
      </c>
      <c r="L19" s="65">
        <f>VLOOKUP($A19,'Return Data'!$B$7:$R$2843,9,0)</f>
        <v>3.1659999999999999</v>
      </c>
      <c r="M19" s="66">
        <f t="shared" si="4"/>
        <v>17</v>
      </c>
      <c r="N19" s="65">
        <f>VLOOKUP($A19,'Return Data'!$B$7:$R$2843,10,0)</f>
        <v>3.1806000000000001</v>
      </c>
      <c r="O19" s="66">
        <f t="shared" si="5"/>
        <v>14</v>
      </c>
      <c r="P19" s="65">
        <f>VLOOKUP($A19,'Return Data'!$B$7:$R$2843,11,0)</f>
        <v>3.1160999999999999</v>
      </c>
      <c r="Q19" s="66">
        <f t="shared" si="8"/>
        <v>16</v>
      </c>
      <c r="R19" s="65">
        <f>VLOOKUP($A19,'Return Data'!$B$7:$R$2843,12,0)</f>
        <v>3.0764</v>
      </c>
      <c r="S19" s="66">
        <f t="shared" si="10"/>
        <v>18</v>
      </c>
      <c r="T19" s="65">
        <f>VLOOKUP($A19,'Return Data'!$B$7:$R$2843,13,0)</f>
        <v>3.0849000000000002</v>
      </c>
      <c r="U19" s="66">
        <f t="shared" si="11"/>
        <v>18</v>
      </c>
      <c r="V19" s="65"/>
      <c r="W19" s="66"/>
      <c r="X19" s="65"/>
      <c r="Y19" s="66"/>
      <c r="Z19" s="65">
        <f>VLOOKUP($A19,'Return Data'!$B$7:$R$2843,16,0)</f>
        <v>4.3597999999999999</v>
      </c>
      <c r="AA19" s="67">
        <f t="shared" si="7"/>
        <v>7</v>
      </c>
    </row>
    <row r="20" spans="1:27" x14ac:dyDescent="0.3">
      <c r="A20" s="63" t="s">
        <v>1305</v>
      </c>
      <c r="B20" s="64">
        <f>VLOOKUP($A20,'Return Data'!$B$7:$R$2843,3,0)</f>
        <v>44374</v>
      </c>
      <c r="C20" s="65">
        <f>VLOOKUP($A20,'Return Data'!$B$7:$R$2843,4,0)</f>
        <v>1106.2206000000001</v>
      </c>
      <c r="D20" s="65">
        <f>VLOOKUP($A20,'Return Data'!$B$7:$R$2843,5,0)</f>
        <v>3.1446999999999998</v>
      </c>
      <c r="E20" s="66">
        <f t="shared" si="0"/>
        <v>21</v>
      </c>
      <c r="F20" s="65">
        <f>VLOOKUP($A20,'Return Data'!$B$7:$R$2843,6,0)</f>
        <v>3.1475</v>
      </c>
      <c r="G20" s="66">
        <f t="shared" si="1"/>
        <v>20</v>
      </c>
      <c r="H20" s="65">
        <f>VLOOKUP($A20,'Return Data'!$B$7:$R$2843,7,0)</f>
        <v>3.1505999999999998</v>
      </c>
      <c r="I20" s="66">
        <f t="shared" si="2"/>
        <v>21</v>
      </c>
      <c r="J20" s="65">
        <f>VLOOKUP($A20,'Return Data'!$B$7:$R$2843,8,0)</f>
        <v>3.1600999999999999</v>
      </c>
      <c r="K20" s="66">
        <f t="shared" si="3"/>
        <v>22</v>
      </c>
      <c r="L20" s="65">
        <f>VLOOKUP($A20,'Return Data'!$B$7:$R$2843,9,0)</f>
        <v>3.1501000000000001</v>
      </c>
      <c r="M20" s="66">
        <f t="shared" si="4"/>
        <v>22</v>
      </c>
      <c r="N20" s="65">
        <f>VLOOKUP($A20,'Return Data'!$B$7:$R$2843,10,0)</f>
        <v>3.1539000000000001</v>
      </c>
      <c r="O20" s="66">
        <f t="shared" si="5"/>
        <v>20</v>
      </c>
      <c r="P20" s="65">
        <f>VLOOKUP($A20,'Return Data'!$B$7:$R$2843,11,0)</f>
        <v>3.0962000000000001</v>
      </c>
      <c r="Q20" s="66">
        <f t="shared" si="8"/>
        <v>24</v>
      </c>
      <c r="R20" s="65">
        <f>VLOOKUP($A20,'Return Data'!$B$7:$R$2843,12,0)</f>
        <v>3.0667</v>
      </c>
      <c r="S20" s="66">
        <f t="shared" si="10"/>
        <v>22</v>
      </c>
      <c r="T20" s="65">
        <f>VLOOKUP($A20,'Return Data'!$B$7:$R$2843,13,0)</f>
        <v>3.0849000000000002</v>
      </c>
      <c r="U20" s="66">
        <f t="shared" si="11"/>
        <v>18</v>
      </c>
      <c r="V20" s="65"/>
      <c r="W20" s="66"/>
      <c r="X20" s="65"/>
      <c r="Y20" s="66"/>
      <c r="Z20" s="65">
        <f>VLOOKUP($A20,'Return Data'!$B$7:$R$2843,16,0)</f>
        <v>4.2221000000000002</v>
      </c>
      <c r="AA20" s="67">
        <f t="shared" si="7"/>
        <v>10</v>
      </c>
    </row>
    <row r="21" spans="1:27" x14ac:dyDescent="0.3">
      <c r="A21" s="63" t="s">
        <v>1307</v>
      </c>
      <c r="B21" s="64">
        <f>VLOOKUP($A21,'Return Data'!$B$7:$R$2843,3,0)</f>
        <v>44374</v>
      </c>
      <c r="C21" s="65">
        <f>VLOOKUP($A21,'Return Data'!$B$7:$R$2843,4,0)</f>
        <v>1075.2097000000001</v>
      </c>
      <c r="D21" s="65">
        <f>VLOOKUP($A21,'Return Data'!$B$7:$R$2843,5,0)</f>
        <v>3.1166</v>
      </c>
      <c r="E21" s="66">
        <f t="shared" si="0"/>
        <v>28</v>
      </c>
      <c r="F21" s="65">
        <f>VLOOKUP($A21,'Return Data'!$B$7:$R$2843,6,0)</f>
        <v>3.1171000000000002</v>
      </c>
      <c r="G21" s="66">
        <f t="shared" si="1"/>
        <v>27</v>
      </c>
      <c r="H21" s="65">
        <f>VLOOKUP($A21,'Return Data'!$B$7:$R$2843,7,0)</f>
        <v>3.1031</v>
      </c>
      <c r="I21" s="66">
        <f t="shared" si="2"/>
        <v>29</v>
      </c>
      <c r="J21" s="65">
        <f>VLOOKUP($A21,'Return Data'!$B$7:$R$2843,8,0)</f>
        <v>3.1132</v>
      </c>
      <c r="K21" s="66">
        <f t="shared" si="3"/>
        <v>29</v>
      </c>
      <c r="L21" s="65">
        <f>VLOOKUP($A21,'Return Data'!$B$7:$R$2843,9,0)</f>
        <v>3.1042999999999998</v>
      </c>
      <c r="M21" s="66">
        <f t="shared" si="4"/>
        <v>29</v>
      </c>
      <c r="N21" s="65">
        <f>VLOOKUP($A21,'Return Data'!$B$7:$R$2843,10,0)</f>
        <v>3.0975999999999999</v>
      </c>
      <c r="O21" s="66">
        <f t="shared" si="5"/>
        <v>29</v>
      </c>
      <c r="P21" s="65">
        <f>VLOOKUP($A21,'Return Data'!$B$7:$R$2843,11,0)</f>
        <v>3.0556000000000001</v>
      </c>
      <c r="Q21" s="66">
        <f t="shared" si="8"/>
        <v>29</v>
      </c>
      <c r="R21" s="65">
        <f>VLOOKUP($A21,'Return Data'!$B$7:$R$2843,12,0)</f>
        <v>3.0205000000000002</v>
      </c>
      <c r="S21" s="66">
        <f t="shared" si="10"/>
        <v>28</v>
      </c>
      <c r="T21" s="65">
        <f>VLOOKUP($A21,'Return Data'!$B$7:$R$2843,13,0)</f>
        <v>3.0343</v>
      </c>
      <c r="U21" s="66">
        <f t="shared" si="11"/>
        <v>25</v>
      </c>
      <c r="V21" s="65"/>
      <c r="W21" s="66"/>
      <c r="X21" s="65"/>
      <c r="Y21" s="66"/>
      <c r="Z21" s="65">
        <f>VLOOKUP($A21,'Return Data'!$B$7:$R$2843,16,0)</f>
        <v>3.7444999999999999</v>
      </c>
      <c r="AA21" s="67">
        <f t="shared" si="7"/>
        <v>23</v>
      </c>
    </row>
    <row r="22" spans="1:27" x14ac:dyDescent="0.3">
      <c r="A22" s="63" t="s">
        <v>1309</v>
      </c>
      <c r="B22" s="64">
        <f>VLOOKUP($A22,'Return Data'!$B$7:$R$2843,3,0)</f>
        <v>44374</v>
      </c>
      <c r="C22" s="65">
        <f>VLOOKUP($A22,'Return Data'!$B$7:$R$2843,4,0)</f>
        <v>1048.3341</v>
      </c>
      <c r="D22" s="65">
        <f>VLOOKUP($A22,'Return Data'!$B$7:$R$2843,5,0)</f>
        <v>3.1373000000000002</v>
      </c>
      <c r="E22" s="66">
        <f t="shared" si="0"/>
        <v>22</v>
      </c>
      <c r="F22" s="65">
        <f>VLOOKUP($A22,'Return Data'!$B$7:$R$2843,6,0)</f>
        <v>3.1366999999999998</v>
      </c>
      <c r="G22" s="66">
        <f t="shared" si="1"/>
        <v>21</v>
      </c>
      <c r="H22" s="65">
        <f>VLOOKUP($A22,'Return Data'!$B$7:$R$2843,7,0)</f>
        <v>3.1423999999999999</v>
      </c>
      <c r="I22" s="66">
        <f t="shared" si="2"/>
        <v>22</v>
      </c>
      <c r="J22" s="65">
        <f>VLOOKUP($A22,'Return Data'!$B$7:$R$2843,8,0)</f>
        <v>3.1573000000000002</v>
      </c>
      <c r="K22" s="66">
        <f t="shared" si="3"/>
        <v>23</v>
      </c>
      <c r="L22" s="65">
        <f>VLOOKUP($A22,'Return Data'!$B$7:$R$2843,9,0)</f>
        <v>3.1408</v>
      </c>
      <c r="M22" s="66">
        <f t="shared" si="4"/>
        <v>24</v>
      </c>
      <c r="N22" s="65">
        <f>VLOOKUP($A22,'Return Data'!$B$7:$R$2843,10,0)</f>
        <v>3.1478999999999999</v>
      </c>
      <c r="O22" s="66">
        <f t="shared" si="5"/>
        <v>23</v>
      </c>
      <c r="P22" s="65">
        <f>VLOOKUP($A22,'Return Data'!$B$7:$R$2843,11,0)</f>
        <v>3.1004999999999998</v>
      </c>
      <c r="Q22" s="66">
        <f t="shared" si="8"/>
        <v>22</v>
      </c>
      <c r="R22" s="65">
        <f>VLOOKUP($A22,'Return Data'!$B$7:$R$2843,12,0)</f>
        <v>3.0659000000000001</v>
      </c>
      <c r="S22" s="66">
        <f t="shared" ref="S22" si="12">RANK(R22,R$8:R$37,0)</f>
        <v>24</v>
      </c>
      <c r="T22" s="65"/>
      <c r="U22" s="66"/>
      <c r="V22" s="65"/>
      <c r="W22" s="66"/>
      <c r="X22" s="65"/>
      <c r="Y22" s="66"/>
      <c r="Z22" s="65">
        <f>VLOOKUP($A22,'Return Data'!$B$7:$R$2843,16,0)</f>
        <v>3.2665999999999999</v>
      </c>
      <c r="AA22" s="67">
        <f t="shared" si="7"/>
        <v>30</v>
      </c>
    </row>
    <row r="23" spans="1:27" x14ac:dyDescent="0.3">
      <c r="A23" s="63" t="s">
        <v>1311</v>
      </c>
      <c r="B23" s="64">
        <f>VLOOKUP($A23,'Return Data'!$B$7:$R$2843,3,0)</f>
        <v>44374</v>
      </c>
      <c r="C23" s="65">
        <f>VLOOKUP($A23,'Return Data'!$B$7:$R$2843,4,0)</f>
        <v>1058.3869999999999</v>
      </c>
      <c r="D23" s="65">
        <f>VLOOKUP($A23,'Return Data'!$B$7:$R$2843,5,0)</f>
        <v>3.1351</v>
      </c>
      <c r="E23" s="66">
        <f t="shared" si="0"/>
        <v>23</v>
      </c>
      <c r="F23" s="65">
        <f>VLOOKUP($A23,'Return Data'!$B$7:$R$2843,6,0)</f>
        <v>3.1333000000000002</v>
      </c>
      <c r="G23" s="66">
        <f t="shared" si="1"/>
        <v>22</v>
      </c>
      <c r="H23" s="65">
        <f>VLOOKUP($A23,'Return Data'!$B$7:$R$2843,7,0)</f>
        <v>3.1154999999999999</v>
      </c>
      <c r="I23" s="66">
        <f t="shared" si="2"/>
        <v>28</v>
      </c>
      <c r="J23" s="65">
        <f>VLOOKUP($A23,'Return Data'!$B$7:$R$2843,8,0)</f>
        <v>3.1211000000000002</v>
      </c>
      <c r="K23" s="66">
        <f t="shared" si="3"/>
        <v>28</v>
      </c>
      <c r="L23" s="65">
        <f>VLOOKUP($A23,'Return Data'!$B$7:$R$2843,9,0)</f>
        <v>3.0981999999999998</v>
      </c>
      <c r="M23" s="66">
        <f t="shared" si="4"/>
        <v>30</v>
      </c>
      <c r="N23" s="65">
        <f>VLOOKUP($A23,'Return Data'!$B$7:$R$2843,10,0)</f>
        <v>3.0964999999999998</v>
      </c>
      <c r="O23" s="66">
        <f t="shared" si="5"/>
        <v>30</v>
      </c>
      <c r="P23" s="65">
        <f>VLOOKUP($A23,'Return Data'!$B$7:$R$2843,11,0)</f>
        <v>3.0459999999999998</v>
      </c>
      <c r="Q23" s="66">
        <f t="shared" si="8"/>
        <v>30</v>
      </c>
      <c r="R23" s="65">
        <f>VLOOKUP($A23,'Return Data'!$B$7:$R$2843,12,0)</f>
        <v>3.0097</v>
      </c>
      <c r="S23" s="66">
        <f t="shared" si="10"/>
        <v>29</v>
      </c>
      <c r="T23" s="65">
        <f>VLOOKUP($A23,'Return Data'!$B$7:$R$2843,13,0)</f>
        <v>3.0276999999999998</v>
      </c>
      <c r="U23" s="66">
        <f t="shared" si="11"/>
        <v>26</v>
      </c>
      <c r="V23" s="65"/>
      <c r="W23" s="66"/>
      <c r="X23" s="65"/>
      <c r="Y23" s="66"/>
      <c r="Z23" s="65">
        <f>VLOOKUP($A23,'Return Data'!$B$7:$R$2843,16,0)</f>
        <v>3.4422999999999999</v>
      </c>
      <c r="AA23" s="67">
        <f t="shared" si="7"/>
        <v>27</v>
      </c>
    </row>
    <row r="24" spans="1:27" x14ac:dyDescent="0.3">
      <c r="A24" s="63" t="s">
        <v>1313</v>
      </c>
      <c r="B24" s="64">
        <f>VLOOKUP($A24,'Return Data'!$B$7:$R$2843,3,0)</f>
        <v>44374</v>
      </c>
      <c r="C24" s="65">
        <f>VLOOKUP($A24,'Return Data'!$B$7:$R$2843,4,0)</f>
        <v>1054.0933</v>
      </c>
      <c r="D24" s="65">
        <f>VLOOKUP($A24,'Return Data'!$B$7:$R$2843,5,0)</f>
        <v>3.1928999999999998</v>
      </c>
      <c r="E24" s="66">
        <f t="shared" si="0"/>
        <v>13</v>
      </c>
      <c r="F24" s="65">
        <f>VLOOKUP($A24,'Return Data'!$B$7:$R$2843,6,0)</f>
        <v>3.1911</v>
      </c>
      <c r="G24" s="66">
        <f t="shared" si="1"/>
        <v>10</v>
      </c>
      <c r="H24" s="65">
        <f>VLOOKUP($A24,'Return Data'!$B$7:$R$2843,7,0)</f>
        <v>3.1722999999999999</v>
      </c>
      <c r="I24" s="66">
        <f t="shared" si="2"/>
        <v>15</v>
      </c>
      <c r="J24" s="65">
        <f>VLOOKUP($A24,'Return Data'!$B$7:$R$2843,8,0)</f>
        <v>3.1732</v>
      </c>
      <c r="K24" s="66">
        <f t="shared" si="3"/>
        <v>19</v>
      </c>
      <c r="L24" s="65">
        <f>VLOOKUP($A24,'Return Data'!$B$7:$R$2843,9,0)</f>
        <v>3.177</v>
      </c>
      <c r="M24" s="66">
        <f t="shared" si="4"/>
        <v>15</v>
      </c>
      <c r="N24" s="65">
        <f>VLOOKUP($A24,'Return Data'!$B$7:$R$2843,10,0)</f>
        <v>3.2305999999999999</v>
      </c>
      <c r="O24" s="66">
        <f t="shared" si="5"/>
        <v>4</v>
      </c>
      <c r="P24" s="65">
        <f>VLOOKUP($A24,'Return Data'!$B$7:$R$2843,11,0)</f>
        <v>3.1661000000000001</v>
      </c>
      <c r="Q24" s="66">
        <f t="shared" si="8"/>
        <v>5</v>
      </c>
      <c r="R24" s="65">
        <f>VLOOKUP($A24,'Return Data'!$B$7:$R$2843,12,0)</f>
        <v>3.1227</v>
      </c>
      <c r="S24" s="66">
        <f t="shared" ref="S24" si="13">RANK(R24,R$8:R$37,0)</f>
        <v>5</v>
      </c>
      <c r="T24" s="65"/>
      <c r="U24" s="66"/>
      <c r="V24" s="65"/>
      <c r="W24" s="66"/>
      <c r="X24" s="65"/>
      <c r="Y24" s="66"/>
      <c r="Z24" s="65">
        <f>VLOOKUP($A24,'Return Data'!$B$7:$R$2843,16,0)</f>
        <v>3.4188000000000001</v>
      </c>
      <c r="AA24" s="67">
        <f t="shared" si="7"/>
        <v>29</v>
      </c>
    </row>
    <row r="25" spans="1:27" x14ac:dyDescent="0.3">
      <c r="A25" s="63" t="s">
        <v>1315</v>
      </c>
      <c r="B25" s="64">
        <f>VLOOKUP($A25,'Return Data'!$B$7:$R$2843,3,0)</f>
        <v>44374</v>
      </c>
      <c r="C25" s="65">
        <f>VLOOKUP($A25,'Return Data'!$B$7:$R$2843,4,0)</f>
        <v>1106.2529</v>
      </c>
      <c r="D25" s="65">
        <f>VLOOKUP($A25,'Return Data'!$B$7:$R$2843,5,0)</f>
        <v>3.1663000000000001</v>
      </c>
      <c r="E25" s="66">
        <f t="shared" si="0"/>
        <v>18</v>
      </c>
      <c r="F25" s="65">
        <f>VLOOKUP($A25,'Return Data'!$B$7:$R$2843,6,0)</f>
        <v>3.165</v>
      </c>
      <c r="G25" s="66">
        <f t="shared" si="1"/>
        <v>16</v>
      </c>
      <c r="H25" s="65">
        <f>VLOOKUP($A25,'Return Data'!$B$7:$R$2843,7,0)</f>
        <v>3.1627999999999998</v>
      </c>
      <c r="I25" s="66">
        <f t="shared" si="2"/>
        <v>18</v>
      </c>
      <c r="J25" s="65">
        <f>VLOOKUP($A25,'Return Data'!$B$7:$R$2843,8,0)</f>
        <v>3.1680000000000001</v>
      </c>
      <c r="K25" s="66">
        <f t="shared" si="3"/>
        <v>20</v>
      </c>
      <c r="L25" s="65">
        <f>VLOOKUP($A25,'Return Data'!$B$7:$R$2843,9,0)</f>
        <v>3.1543000000000001</v>
      </c>
      <c r="M25" s="66">
        <f t="shared" si="4"/>
        <v>20</v>
      </c>
      <c r="N25" s="65">
        <f>VLOOKUP($A25,'Return Data'!$B$7:$R$2843,10,0)</f>
        <v>3.1514000000000002</v>
      </c>
      <c r="O25" s="66">
        <f t="shared" si="5"/>
        <v>21</v>
      </c>
      <c r="P25" s="65">
        <f>VLOOKUP($A25,'Return Data'!$B$7:$R$2843,11,0)</f>
        <v>3.1032000000000002</v>
      </c>
      <c r="Q25" s="66">
        <f t="shared" si="8"/>
        <v>20</v>
      </c>
      <c r="R25" s="65">
        <f>VLOOKUP($A25,'Return Data'!$B$7:$R$2843,12,0)</f>
        <v>3.0707</v>
      </c>
      <c r="S25" s="66">
        <f t="shared" si="10"/>
        <v>20</v>
      </c>
      <c r="T25" s="65">
        <f>VLOOKUP($A25,'Return Data'!$B$7:$R$2843,13,0)</f>
        <v>3.08</v>
      </c>
      <c r="U25" s="66">
        <f t="shared" si="11"/>
        <v>21</v>
      </c>
      <c r="V25" s="65"/>
      <c r="W25" s="66"/>
      <c r="X25" s="65"/>
      <c r="Y25" s="66"/>
      <c r="Z25" s="65">
        <f>VLOOKUP($A25,'Return Data'!$B$7:$R$2843,16,0)</f>
        <v>4.2088999999999999</v>
      </c>
      <c r="AA25" s="67">
        <f t="shared" si="7"/>
        <v>11</v>
      </c>
    </row>
    <row r="26" spans="1:27" x14ac:dyDescent="0.3">
      <c r="A26" s="63" t="s">
        <v>1317</v>
      </c>
      <c r="B26" s="64">
        <f>VLOOKUP($A26,'Return Data'!$B$7:$R$2843,3,0)</f>
        <v>44374</v>
      </c>
      <c r="C26" s="65">
        <f>VLOOKUP($A26,'Return Data'!$B$7:$R$2843,4,0)</f>
        <v>2696.6738333333301</v>
      </c>
      <c r="D26" s="65">
        <f>VLOOKUP($A26,'Return Data'!$B$7:$R$2843,5,0)</f>
        <v>3.1314000000000002</v>
      </c>
      <c r="E26" s="66">
        <f t="shared" si="0"/>
        <v>25</v>
      </c>
      <c r="F26" s="65">
        <f>VLOOKUP($A26,'Return Data'!$B$7:$R$2843,6,0)</f>
        <v>3.1326999999999998</v>
      </c>
      <c r="G26" s="66">
        <f t="shared" si="1"/>
        <v>23</v>
      </c>
      <c r="H26" s="65">
        <f>VLOOKUP($A26,'Return Data'!$B$7:$R$2843,7,0)</f>
        <v>3.1575000000000002</v>
      </c>
      <c r="I26" s="66">
        <f t="shared" si="2"/>
        <v>20</v>
      </c>
      <c r="J26" s="65">
        <f>VLOOKUP($A26,'Return Data'!$B$7:$R$2843,8,0)</f>
        <v>3.1804999999999999</v>
      </c>
      <c r="K26" s="66">
        <f t="shared" si="3"/>
        <v>15</v>
      </c>
      <c r="L26" s="65">
        <f>VLOOKUP($A26,'Return Data'!$B$7:$R$2843,9,0)</f>
        <v>3.1785000000000001</v>
      </c>
      <c r="M26" s="66">
        <f t="shared" si="4"/>
        <v>14</v>
      </c>
      <c r="N26" s="65">
        <f>VLOOKUP($A26,'Return Data'!$B$7:$R$2843,10,0)</f>
        <v>3.1890000000000001</v>
      </c>
      <c r="O26" s="66">
        <f t="shared" si="5"/>
        <v>11</v>
      </c>
      <c r="P26" s="65">
        <f>VLOOKUP($A26,'Return Data'!$B$7:$R$2843,11,0)</f>
        <v>3.1385999999999998</v>
      </c>
      <c r="Q26" s="66">
        <f t="shared" si="8"/>
        <v>11</v>
      </c>
      <c r="R26" s="65">
        <f>VLOOKUP($A26,'Return Data'!$B$7:$R$2843,12,0)</f>
        <v>3.0893999999999999</v>
      </c>
      <c r="S26" s="66">
        <f t="shared" si="10"/>
        <v>13</v>
      </c>
      <c r="T26" s="65">
        <f>VLOOKUP($A26,'Return Data'!$B$7:$R$2843,13,0)</f>
        <v>3.0998999999999999</v>
      </c>
      <c r="U26" s="66">
        <f t="shared" si="11"/>
        <v>13</v>
      </c>
      <c r="V26" s="65">
        <f>VLOOKUP($A26,'Return Data'!$B$7:$R$2843,17,0)</f>
        <v>3.8043</v>
      </c>
      <c r="W26" s="66">
        <f t="shared" ref="W26:W36" si="14">RANK(V26,V$8:V$37,0)</f>
        <v>2</v>
      </c>
      <c r="X26" s="65">
        <f>VLOOKUP($A26,'Return Data'!$B$7:$R$2843,14,0)</f>
        <v>4.6280000000000001</v>
      </c>
      <c r="Y26" s="66">
        <f t="shared" ref="Y26:Y36" si="15">RANK(X26,X$8:X$37,0)</f>
        <v>2</v>
      </c>
      <c r="Z26" s="65">
        <f>VLOOKUP($A26,'Return Data'!$B$7:$R$2843,16,0)</f>
        <v>6.6386000000000003</v>
      </c>
      <c r="AA26" s="67">
        <f t="shared" si="7"/>
        <v>1</v>
      </c>
    </row>
    <row r="27" spans="1:27" x14ac:dyDescent="0.3">
      <c r="A27" s="63" t="s">
        <v>1319</v>
      </c>
      <c r="B27" s="64">
        <f>VLOOKUP($A27,'Return Data'!$B$7:$R$2843,3,0)</f>
        <v>44374</v>
      </c>
      <c r="C27" s="65">
        <f>VLOOKUP($A27,'Return Data'!$B$7:$R$2843,4,0)</f>
        <v>1074.8003000000001</v>
      </c>
      <c r="D27" s="65">
        <f>VLOOKUP($A27,'Return Data'!$B$7:$R$2843,5,0)</f>
        <v>3.2433999999999998</v>
      </c>
      <c r="E27" s="66">
        <f t="shared" si="0"/>
        <v>5</v>
      </c>
      <c r="F27" s="65">
        <f>VLOOKUP($A27,'Return Data'!$B$7:$R$2843,6,0)</f>
        <v>3.2372000000000001</v>
      </c>
      <c r="G27" s="66">
        <f t="shared" si="1"/>
        <v>4</v>
      </c>
      <c r="H27" s="65">
        <f>VLOOKUP($A27,'Return Data'!$B$7:$R$2843,7,0)</f>
        <v>3.2330000000000001</v>
      </c>
      <c r="I27" s="66">
        <f t="shared" si="2"/>
        <v>5</v>
      </c>
      <c r="J27" s="65">
        <f>VLOOKUP($A27,'Return Data'!$B$7:$R$2843,8,0)</f>
        <v>3.238</v>
      </c>
      <c r="K27" s="66">
        <f t="shared" si="3"/>
        <v>5</v>
      </c>
      <c r="L27" s="65">
        <f>VLOOKUP($A27,'Return Data'!$B$7:$R$2843,9,0)</f>
        <v>3.2277</v>
      </c>
      <c r="M27" s="66">
        <f t="shared" si="4"/>
        <v>6</v>
      </c>
      <c r="N27" s="65">
        <f>VLOOKUP($A27,'Return Data'!$B$7:$R$2843,10,0)</f>
        <v>3.2063999999999999</v>
      </c>
      <c r="O27" s="66">
        <f t="shared" si="5"/>
        <v>8</v>
      </c>
      <c r="P27" s="65">
        <f>VLOOKUP($A27,'Return Data'!$B$7:$R$2843,11,0)</f>
        <v>3.1355</v>
      </c>
      <c r="Q27" s="66">
        <f t="shared" si="8"/>
        <v>12</v>
      </c>
      <c r="R27" s="65">
        <f>VLOOKUP($A27,'Return Data'!$B$7:$R$2843,12,0)</f>
        <v>3.0880999999999998</v>
      </c>
      <c r="S27" s="66">
        <f t="shared" si="10"/>
        <v>14</v>
      </c>
      <c r="T27" s="65">
        <f>VLOOKUP($A27,'Return Data'!$B$7:$R$2843,13,0)</f>
        <v>3.0952000000000002</v>
      </c>
      <c r="U27" s="66">
        <f t="shared" si="11"/>
        <v>15</v>
      </c>
      <c r="V27" s="65"/>
      <c r="W27" s="66"/>
      <c r="X27" s="65"/>
      <c r="Y27" s="66"/>
      <c r="Z27" s="65">
        <f>VLOOKUP($A27,'Return Data'!$B$7:$R$2843,16,0)</f>
        <v>3.7484999999999999</v>
      </c>
      <c r="AA27" s="67">
        <f t="shared" si="7"/>
        <v>22</v>
      </c>
    </row>
    <row r="28" spans="1:27" x14ac:dyDescent="0.3">
      <c r="A28" s="63" t="s">
        <v>1321</v>
      </c>
      <c r="B28" s="64">
        <f>VLOOKUP($A28,'Return Data'!$B$7:$R$2843,3,0)</f>
        <v>44374</v>
      </c>
      <c r="C28" s="65">
        <f>VLOOKUP($A28,'Return Data'!$B$7:$R$2843,4,0)</f>
        <v>1073.1343999999999</v>
      </c>
      <c r="D28" s="65">
        <f>VLOOKUP($A28,'Return Data'!$B$7:$R$2843,5,0)</f>
        <v>3.2519</v>
      </c>
      <c r="E28" s="66">
        <f t="shared" si="0"/>
        <v>4</v>
      </c>
      <c r="F28" s="65">
        <f>VLOOKUP($A28,'Return Data'!$B$7:$R$2843,6,0)</f>
        <v>3.2524999999999999</v>
      </c>
      <c r="G28" s="66">
        <f t="shared" si="1"/>
        <v>2</v>
      </c>
      <c r="H28" s="65">
        <f>VLOOKUP($A28,'Return Data'!$B$7:$R$2843,7,0)</f>
        <v>3.2225000000000001</v>
      </c>
      <c r="I28" s="66">
        <f t="shared" si="2"/>
        <v>6</v>
      </c>
      <c r="J28" s="65">
        <f>VLOOKUP($A28,'Return Data'!$B$7:$R$2843,8,0)</f>
        <v>3.2201</v>
      </c>
      <c r="K28" s="66">
        <f t="shared" si="3"/>
        <v>6</v>
      </c>
      <c r="L28" s="65">
        <f>VLOOKUP($A28,'Return Data'!$B$7:$R$2843,9,0)</f>
        <v>3.2044000000000001</v>
      </c>
      <c r="M28" s="66">
        <f t="shared" si="4"/>
        <v>7</v>
      </c>
      <c r="N28" s="65">
        <f>VLOOKUP($A28,'Return Data'!$B$7:$R$2843,10,0)</f>
        <v>3.2246000000000001</v>
      </c>
      <c r="O28" s="66">
        <f t="shared" si="5"/>
        <v>7</v>
      </c>
      <c r="P28" s="65">
        <f>VLOOKUP($A28,'Return Data'!$B$7:$R$2843,11,0)</f>
        <v>3.1516000000000002</v>
      </c>
      <c r="Q28" s="66">
        <f t="shared" si="8"/>
        <v>7</v>
      </c>
      <c r="R28" s="65">
        <f>VLOOKUP($A28,'Return Data'!$B$7:$R$2843,12,0)</f>
        <v>3.1137999999999999</v>
      </c>
      <c r="S28" s="66">
        <f t="shared" si="10"/>
        <v>7</v>
      </c>
      <c r="T28" s="65">
        <f>VLOOKUP($A28,'Return Data'!$B$7:$R$2843,13,0)</f>
        <v>3.1392000000000002</v>
      </c>
      <c r="U28" s="66">
        <f t="shared" si="11"/>
        <v>5</v>
      </c>
      <c r="V28" s="65"/>
      <c r="W28" s="66"/>
      <c r="X28" s="65"/>
      <c r="Y28" s="66"/>
      <c r="Z28" s="65">
        <f>VLOOKUP($A28,'Return Data'!$B$7:$R$2843,16,0)</f>
        <v>3.7219000000000002</v>
      </c>
      <c r="AA28" s="67">
        <f t="shared" si="7"/>
        <v>24</v>
      </c>
    </row>
    <row r="29" spans="1:27" x14ac:dyDescent="0.3">
      <c r="A29" s="63" t="s">
        <v>1323</v>
      </c>
      <c r="B29" s="64">
        <f>VLOOKUP($A29,'Return Data'!$B$7:$R$2843,3,0)</f>
        <v>44374</v>
      </c>
      <c r="C29" s="65">
        <f>VLOOKUP($A29,'Return Data'!$B$7:$R$2843,4,0)</f>
        <v>1062.4945</v>
      </c>
      <c r="D29" s="65">
        <f>VLOOKUP($A29,'Return Data'!$B$7:$R$2843,5,0)</f>
        <v>3.2246000000000001</v>
      </c>
      <c r="E29" s="66">
        <f t="shared" si="0"/>
        <v>7</v>
      </c>
      <c r="F29" s="65">
        <f>VLOOKUP($A29,'Return Data'!$B$7:$R$2843,6,0)</f>
        <v>3.2254999999999998</v>
      </c>
      <c r="G29" s="66">
        <f t="shared" si="1"/>
        <v>5</v>
      </c>
      <c r="H29" s="65">
        <f>VLOOKUP($A29,'Return Data'!$B$7:$R$2843,7,0)</f>
        <v>3.2435</v>
      </c>
      <c r="I29" s="66">
        <f t="shared" si="2"/>
        <v>4</v>
      </c>
      <c r="J29" s="65">
        <f>VLOOKUP($A29,'Return Data'!$B$7:$R$2843,8,0)</f>
        <v>3.2412999999999998</v>
      </c>
      <c r="K29" s="66">
        <f t="shared" si="3"/>
        <v>4</v>
      </c>
      <c r="L29" s="65">
        <f>VLOOKUP($A29,'Return Data'!$B$7:$R$2843,9,0)</f>
        <v>3.2336</v>
      </c>
      <c r="M29" s="66">
        <f t="shared" si="4"/>
        <v>5</v>
      </c>
      <c r="N29" s="65">
        <f>VLOOKUP($A29,'Return Data'!$B$7:$R$2843,10,0)</f>
        <v>3.2353999999999998</v>
      </c>
      <c r="O29" s="66">
        <f t="shared" si="5"/>
        <v>3</v>
      </c>
      <c r="P29" s="65">
        <f>VLOOKUP($A29,'Return Data'!$B$7:$R$2843,11,0)</f>
        <v>3.1909999999999998</v>
      </c>
      <c r="Q29" s="66">
        <f t="shared" si="8"/>
        <v>1</v>
      </c>
      <c r="R29" s="65">
        <f>VLOOKUP($A29,'Return Data'!$B$7:$R$2843,12,0)</f>
        <v>3.1576</v>
      </c>
      <c r="S29" s="66">
        <f t="shared" si="10"/>
        <v>2</v>
      </c>
      <c r="T29" s="65">
        <f>VLOOKUP($A29,'Return Data'!$B$7:$R$2843,13,0)</f>
        <v>3.173</v>
      </c>
      <c r="U29" s="66">
        <f t="shared" ref="U29" si="16">RANK(T29,T$8:T$37,0)</f>
        <v>1</v>
      </c>
      <c r="V29" s="65"/>
      <c r="W29" s="66"/>
      <c r="X29" s="65"/>
      <c r="Y29" s="66"/>
      <c r="Z29" s="65">
        <f>VLOOKUP($A29,'Return Data'!$B$7:$R$2843,16,0)</f>
        <v>3.6272000000000002</v>
      </c>
      <c r="AA29" s="67">
        <f t="shared" si="7"/>
        <v>25</v>
      </c>
    </row>
    <row r="30" spans="1:27" x14ac:dyDescent="0.3">
      <c r="A30" s="63" t="s">
        <v>1325</v>
      </c>
      <c r="B30" s="64">
        <f>VLOOKUP($A30,'Return Data'!$B$7:$R$2843,3,0)</f>
        <v>44374</v>
      </c>
      <c r="C30" s="65">
        <f>VLOOKUP($A30,'Return Data'!$B$7:$R$2843,4,0)</f>
        <v>111.31570000000001</v>
      </c>
      <c r="D30" s="65">
        <f>VLOOKUP($A30,'Return Data'!$B$7:$R$2843,5,0)</f>
        <v>3.1974999999999998</v>
      </c>
      <c r="E30" s="66">
        <f t="shared" si="0"/>
        <v>10</v>
      </c>
      <c r="F30" s="65">
        <f>VLOOKUP($A30,'Return Data'!$B$7:$R$2843,6,0)</f>
        <v>3.2033</v>
      </c>
      <c r="G30" s="66">
        <f t="shared" si="1"/>
        <v>9</v>
      </c>
      <c r="H30" s="65">
        <f>VLOOKUP($A30,'Return Data'!$B$7:$R$2843,7,0)</f>
        <v>3.1871999999999998</v>
      </c>
      <c r="I30" s="66">
        <f t="shared" si="2"/>
        <v>11</v>
      </c>
      <c r="J30" s="65">
        <f>VLOOKUP($A30,'Return Data'!$B$7:$R$2843,8,0)</f>
        <v>3.1939000000000002</v>
      </c>
      <c r="K30" s="66">
        <f t="shared" si="3"/>
        <v>12</v>
      </c>
      <c r="L30" s="65">
        <f>VLOOKUP($A30,'Return Data'!$B$7:$R$2843,9,0)</f>
        <v>3.1732999999999998</v>
      </c>
      <c r="M30" s="66">
        <f t="shared" si="4"/>
        <v>16</v>
      </c>
      <c r="N30" s="65">
        <f>VLOOKUP($A30,'Return Data'!$B$7:$R$2843,10,0)</f>
        <v>3.1631999999999998</v>
      </c>
      <c r="O30" s="66">
        <f t="shared" si="5"/>
        <v>16</v>
      </c>
      <c r="P30" s="65">
        <f>VLOOKUP($A30,'Return Data'!$B$7:$R$2843,11,0)</f>
        <v>3.1057999999999999</v>
      </c>
      <c r="Q30" s="66">
        <f t="shared" si="8"/>
        <v>17</v>
      </c>
      <c r="R30" s="65">
        <f>VLOOKUP($A30,'Return Data'!$B$7:$R$2843,12,0)</f>
        <v>3.0800999999999998</v>
      </c>
      <c r="S30" s="66">
        <f t="shared" si="10"/>
        <v>17</v>
      </c>
      <c r="T30" s="65">
        <f>VLOOKUP($A30,'Return Data'!$B$7:$R$2843,13,0)</f>
        <v>3.0964</v>
      </c>
      <c r="U30" s="66">
        <f t="shared" si="11"/>
        <v>14</v>
      </c>
      <c r="V30" s="65"/>
      <c r="W30" s="66"/>
      <c r="X30" s="65"/>
      <c r="Y30" s="66"/>
      <c r="Z30" s="65">
        <f>VLOOKUP($A30,'Return Data'!$B$7:$R$2843,16,0)</f>
        <v>4.3352000000000004</v>
      </c>
      <c r="AA30" s="67">
        <f t="shared" si="7"/>
        <v>9</v>
      </c>
    </row>
    <row r="31" spans="1:27" x14ac:dyDescent="0.3">
      <c r="A31" s="63" t="s">
        <v>1327</v>
      </c>
      <c r="B31" s="64">
        <f>VLOOKUP($A31,'Return Data'!$B$7:$R$2843,3,0)</f>
        <v>44374</v>
      </c>
      <c r="C31" s="65">
        <f>VLOOKUP($A31,'Return Data'!$B$7:$R$2843,4,0)</f>
        <v>1070.2878000000001</v>
      </c>
      <c r="D31" s="65">
        <f>VLOOKUP($A31,'Return Data'!$B$7:$R$2843,5,0)</f>
        <v>3.2911999999999999</v>
      </c>
      <c r="E31" s="66">
        <f t="shared" si="0"/>
        <v>1</v>
      </c>
      <c r="F31" s="65">
        <f>VLOOKUP($A31,'Return Data'!$B$7:$R$2843,6,0)</f>
        <v>3.2543000000000002</v>
      </c>
      <c r="G31" s="66">
        <f t="shared" si="1"/>
        <v>1</v>
      </c>
      <c r="H31" s="65">
        <f>VLOOKUP($A31,'Return Data'!$B$7:$R$2843,7,0)</f>
        <v>3.254</v>
      </c>
      <c r="I31" s="66">
        <f t="shared" si="2"/>
        <v>3</v>
      </c>
      <c r="J31" s="65">
        <f>VLOOKUP($A31,'Return Data'!$B$7:$R$2843,8,0)</f>
        <v>3.2652999999999999</v>
      </c>
      <c r="K31" s="66">
        <f t="shared" si="3"/>
        <v>2</v>
      </c>
      <c r="L31" s="65">
        <f>VLOOKUP($A31,'Return Data'!$B$7:$R$2843,9,0)</f>
        <v>3.2458</v>
      </c>
      <c r="M31" s="66">
        <f t="shared" si="4"/>
        <v>3</v>
      </c>
      <c r="N31" s="65">
        <f>VLOOKUP($A31,'Return Data'!$B$7:$R$2843,10,0)</f>
        <v>3.2418999999999998</v>
      </c>
      <c r="O31" s="66">
        <f t="shared" si="5"/>
        <v>2</v>
      </c>
      <c r="P31" s="65">
        <f>VLOOKUP($A31,'Return Data'!$B$7:$R$2843,11,0)</f>
        <v>3.1783999999999999</v>
      </c>
      <c r="Q31" s="66">
        <f t="shared" si="8"/>
        <v>4</v>
      </c>
      <c r="R31" s="65">
        <f>VLOOKUP($A31,'Return Data'!$B$7:$R$2843,12,0)</f>
        <v>3.1453000000000002</v>
      </c>
      <c r="S31" s="66">
        <f t="shared" si="10"/>
        <v>3</v>
      </c>
      <c r="T31" s="65">
        <f>VLOOKUP($A31,'Return Data'!$B$7:$R$2843,13,0)</f>
        <v>3.153</v>
      </c>
      <c r="U31" s="66">
        <f t="shared" si="11"/>
        <v>3</v>
      </c>
      <c r="V31" s="65"/>
      <c r="W31" s="66"/>
      <c r="X31" s="65"/>
      <c r="Y31" s="66"/>
      <c r="Z31" s="65">
        <f>VLOOKUP($A31,'Return Data'!$B$7:$R$2843,16,0)</f>
        <v>3.7698999999999998</v>
      </c>
      <c r="AA31" s="67">
        <f t="shared" si="7"/>
        <v>20</v>
      </c>
    </row>
    <row r="32" spans="1:27" x14ac:dyDescent="0.3">
      <c r="A32" s="63" t="s">
        <v>1329</v>
      </c>
      <c r="B32" s="64">
        <f>VLOOKUP($A32,'Return Data'!$B$7:$R$2843,3,0)</f>
        <v>44374</v>
      </c>
      <c r="C32" s="65">
        <f>VLOOKUP($A32,'Return Data'!$B$7:$R$2843,4,0)</f>
        <v>3377.4459999999999</v>
      </c>
      <c r="D32" s="65">
        <f>VLOOKUP($A32,'Return Data'!$B$7:$R$2843,5,0)</f>
        <v>3.1947999999999999</v>
      </c>
      <c r="E32" s="66">
        <f t="shared" si="0"/>
        <v>11</v>
      </c>
      <c r="F32" s="65">
        <f>VLOOKUP($A32,'Return Data'!$B$7:$R$2843,6,0)</f>
        <v>3.1831</v>
      </c>
      <c r="G32" s="66">
        <f t="shared" si="1"/>
        <v>13</v>
      </c>
      <c r="H32" s="65">
        <f>VLOOKUP($A32,'Return Data'!$B$7:$R$2843,7,0)</f>
        <v>3.1831999999999998</v>
      </c>
      <c r="I32" s="66">
        <f t="shared" si="2"/>
        <v>12</v>
      </c>
      <c r="J32" s="65">
        <f>VLOOKUP($A32,'Return Data'!$B$7:$R$2843,8,0)</f>
        <v>3.2023000000000001</v>
      </c>
      <c r="K32" s="66">
        <f t="shared" si="3"/>
        <v>10</v>
      </c>
      <c r="L32" s="65">
        <f>VLOOKUP($A32,'Return Data'!$B$7:$R$2843,9,0)</f>
        <v>3.1861999999999999</v>
      </c>
      <c r="M32" s="66">
        <f t="shared" si="4"/>
        <v>11</v>
      </c>
      <c r="N32" s="65">
        <f>VLOOKUP($A32,'Return Data'!$B$7:$R$2843,10,0)</f>
        <v>3.1839</v>
      </c>
      <c r="O32" s="66">
        <f t="shared" si="5"/>
        <v>12</v>
      </c>
      <c r="P32" s="65">
        <f>VLOOKUP($A32,'Return Data'!$B$7:$R$2843,11,0)</f>
        <v>3.1168</v>
      </c>
      <c r="Q32" s="66">
        <f t="shared" si="8"/>
        <v>15</v>
      </c>
      <c r="R32" s="65">
        <f>VLOOKUP($A32,'Return Data'!$B$7:$R$2843,12,0)</f>
        <v>3.073</v>
      </c>
      <c r="S32" s="66">
        <f t="shared" si="10"/>
        <v>19</v>
      </c>
      <c r="T32" s="65">
        <f>VLOOKUP($A32,'Return Data'!$B$7:$R$2843,13,0)</f>
        <v>3.0851000000000002</v>
      </c>
      <c r="U32" s="66">
        <f t="shared" si="11"/>
        <v>17</v>
      </c>
      <c r="V32" s="65">
        <f>VLOOKUP($A32,'Return Data'!$B$7:$R$2843,17,0)</f>
        <v>3.7786</v>
      </c>
      <c r="W32" s="66">
        <f t="shared" si="14"/>
        <v>4</v>
      </c>
      <c r="X32" s="65">
        <f>VLOOKUP($A32,'Return Data'!$B$7:$R$2843,14,0)</f>
        <v>4.6096000000000004</v>
      </c>
      <c r="Y32" s="66">
        <f t="shared" si="15"/>
        <v>3</v>
      </c>
      <c r="Z32" s="65">
        <f>VLOOKUP($A32,'Return Data'!$B$7:$R$2843,16,0)</f>
        <v>6.5281000000000002</v>
      </c>
      <c r="AA32" s="67">
        <f t="shared" si="7"/>
        <v>3</v>
      </c>
    </row>
    <row r="33" spans="1:27" x14ac:dyDescent="0.3">
      <c r="A33" s="63" t="s">
        <v>1331</v>
      </c>
      <c r="B33" s="64">
        <f>VLOOKUP($A33,'Return Data'!$B$7:$R$2843,3,0)</f>
        <v>44374</v>
      </c>
      <c r="C33" s="65">
        <f>VLOOKUP($A33,'Return Data'!$B$7:$R$2843,4,0)</f>
        <v>1102.6803</v>
      </c>
      <c r="D33" s="65">
        <f>VLOOKUP($A33,'Return Data'!$B$7:$R$2843,5,0)</f>
        <v>3.1646999999999998</v>
      </c>
      <c r="E33" s="66">
        <f t="shared" si="0"/>
        <v>19</v>
      </c>
      <c r="F33" s="65">
        <f>VLOOKUP($A33,'Return Data'!$B$7:$R$2843,6,0)</f>
        <v>3.1497999999999999</v>
      </c>
      <c r="G33" s="66">
        <f t="shared" si="1"/>
        <v>19</v>
      </c>
      <c r="H33" s="65">
        <f>VLOOKUP($A33,'Return Data'!$B$7:$R$2843,7,0)</f>
        <v>3.1341999999999999</v>
      </c>
      <c r="I33" s="66">
        <f t="shared" si="2"/>
        <v>26</v>
      </c>
      <c r="J33" s="65">
        <f>VLOOKUP($A33,'Return Data'!$B$7:$R$2843,8,0)</f>
        <v>3.1358000000000001</v>
      </c>
      <c r="K33" s="66">
        <f t="shared" si="3"/>
        <v>25</v>
      </c>
      <c r="L33" s="65">
        <f>VLOOKUP($A33,'Return Data'!$B$7:$R$2843,9,0)</f>
        <v>3.1282999999999999</v>
      </c>
      <c r="M33" s="66">
        <f t="shared" si="4"/>
        <v>26</v>
      </c>
      <c r="N33" s="65">
        <f>VLOOKUP($A33,'Return Data'!$B$7:$R$2843,10,0)</f>
        <v>3.1440000000000001</v>
      </c>
      <c r="O33" s="66">
        <f t="shared" si="5"/>
        <v>25</v>
      </c>
      <c r="P33" s="65">
        <f>VLOOKUP($A33,'Return Data'!$B$7:$R$2843,11,0)</f>
        <v>3.0876000000000001</v>
      </c>
      <c r="Q33" s="66">
        <f t="shared" si="8"/>
        <v>26</v>
      </c>
      <c r="R33" s="65">
        <f>VLOOKUP($A33,'Return Data'!$B$7:$R$2843,12,0)</f>
        <v>3.0491000000000001</v>
      </c>
      <c r="S33" s="66">
        <f t="shared" si="10"/>
        <v>26</v>
      </c>
      <c r="T33" s="65">
        <f>VLOOKUP($A33,'Return Data'!$B$7:$R$2843,13,0)</f>
        <v>3.0571000000000002</v>
      </c>
      <c r="U33" s="66">
        <f t="shared" si="11"/>
        <v>23</v>
      </c>
      <c r="V33" s="65"/>
      <c r="W33" s="66"/>
      <c r="X33" s="65"/>
      <c r="Y33" s="66"/>
      <c r="Z33" s="65">
        <f>VLOOKUP($A33,'Return Data'!$B$7:$R$2843,16,0)</f>
        <v>4.3921000000000001</v>
      </c>
      <c r="AA33" s="67">
        <f t="shared" si="7"/>
        <v>6</v>
      </c>
    </row>
    <row r="34" spans="1:27" x14ac:dyDescent="0.3">
      <c r="A34" s="63" t="s">
        <v>1333</v>
      </c>
      <c r="B34" s="64">
        <f>VLOOKUP($A34,'Return Data'!$B$7:$R$2843,3,0)</f>
        <v>44374</v>
      </c>
      <c r="C34" s="65">
        <f>VLOOKUP($A34,'Return Data'!$B$7:$R$2843,4,0)</f>
        <v>1094.2338</v>
      </c>
      <c r="D34" s="65">
        <f>VLOOKUP($A34,'Return Data'!$B$7:$R$2843,5,0)</f>
        <v>3.1791999999999998</v>
      </c>
      <c r="E34" s="66">
        <f t="shared" si="0"/>
        <v>15</v>
      </c>
      <c r="F34" s="65">
        <f>VLOOKUP($A34,'Return Data'!$B$7:$R$2843,6,0)</f>
        <v>3.1797</v>
      </c>
      <c r="G34" s="66">
        <f t="shared" si="1"/>
        <v>14</v>
      </c>
      <c r="H34" s="65">
        <f>VLOOKUP($A34,'Return Data'!$B$7:$R$2843,7,0)</f>
        <v>3.1970999999999998</v>
      </c>
      <c r="I34" s="66">
        <f t="shared" si="2"/>
        <v>9</v>
      </c>
      <c r="J34" s="65">
        <f>VLOOKUP($A34,'Return Data'!$B$7:$R$2843,8,0)</f>
        <v>3.1993</v>
      </c>
      <c r="K34" s="66">
        <f t="shared" si="3"/>
        <v>11</v>
      </c>
      <c r="L34" s="65">
        <f>VLOOKUP($A34,'Return Data'!$B$7:$R$2843,9,0)</f>
        <v>3.1848999999999998</v>
      </c>
      <c r="M34" s="66">
        <f t="shared" si="4"/>
        <v>12</v>
      </c>
      <c r="N34" s="65">
        <f>VLOOKUP($A34,'Return Data'!$B$7:$R$2843,10,0)</f>
        <v>3.1985999999999999</v>
      </c>
      <c r="O34" s="66">
        <f t="shared" si="5"/>
        <v>9</v>
      </c>
      <c r="P34" s="65">
        <f>VLOOKUP($A34,'Return Data'!$B$7:$R$2843,11,0)</f>
        <v>3.1496</v>
      </c>
      <c r="Q34" s="66">
        <f t="shared" si="8"/>
        <v>9</v>
      </c>
      <c r="R34" s="65">
        <f>VLOOKUP($A34,'Return Data'!$B$7:$R$2843,12,0)</f>
        <v>3.1110000000000002</v>
      </c>
      <c r="S34" s="66">
        <f t="shared" si="10"/>
        <v>9</v>
      </c>
      <c r="T34" s="65">
        <f>VLOOKUP($A34,'Return Data'!$B$7:$R$2843,13,0)</f>
        <v>3.1223999999999998</v>
      </c>
      <c r="U34" s="66">
        <f t="shared" si="11"/>
        <v>7</v>
      </c>
      <c r="V34" s="65"/>
      <c r="W34" s="66"/>
      <c r="X34" s="65"/>
      <c r="Y34" s="66"/>
      <c r="Z34" s="65">
        <f>VLOOKUP($A34,'Return Data'!$B$7:$R$2843,16,0)</f>
        <v>4.0593000000000004</v>
      </c>
      <c r="AA34" s="67">
        <f t="shared" si="7"/>
        <v>13</v>
      </c>
    </row>
    <row r="35" spans="1:27" x14ac:dyDescent="0.3">
      <c r="A35" s="63" t="s">
        <v>1335</v>
      </c>
      <c r="B35" s="64">
        <f>VLOOKUP($A35,'Return Data'!$B$7:$R$2843,3,0)</f>
        <v>44374</v>
      </c>
      <c r="C35" s="65">
        <f>VLOOKUP($A35,'Return Data'!$B$7:$R$2843,4,0)</f>
        <v>1091.9954</v>
      </c>
      <c r="D35" s="65">
        <f>VLOOKUP($A35,'Return Data'!$B$7:$R$2843,5,0)</f>
        <v>3.2625999999999999</v>
      </c>
      <c r="E35" s="66">
        <f t="shared" si="0"/>
        <v>2</v>
      </c>
      <c r="F35" s="65">
        <f>VLOOKUP($A35,'Return Data'!$B$7:$R$2843,6,0)</f>
        <v>3.2197</v>
      </c>
      <c r="G35" s="66">
        <f t="shared" si="1"/>
        <v>6</v>
      </c>
      <c r="H35" s="65">
        <f>VLOOKUP($A35,'Return Data'!$B$7:$R$2843,7,0)</f>
        <v>3.1697000000000002</v>
      </c>
      <c r="I35" s="66">
        <f t="shared" si="2"/>
        <v>16</v>
      </c>
      <c r="J35" s="65">
        <f>VLOOKUP($A35,'Return Data'!$B$7:$R$2843,8,0)</f>
        <v>3.1772999999999998</v>
      </c>
      <c r="K35" s="66">
        <f t="shared" si="3"/>
        <v>16</v>
      </c>
      <c r="L35" s="65">
        <f>VLOOKUP($A35,'Return Data'!$B$7:$R$2843,9,0)</f>
        <v>3.1482999999999999</v>
      </c>
      <c r="M35" s="66">
        <f t="shared" si="4"/>
        <v>23</v>
      </c>
      <c r="N35" s="65">
        <f>VLOOKUP($A35,'Return Data'!$B$7:$R$2843,10,0)</f>
        <v>3.1545999999999998</v>
      </c>
      <c r="O35" s="66">
        <f t="shared" si="5"/>
        <v>19</v>
      </c>
      <c r="P35" s="65">
        <f>VLOOKUP($A35,'Return Data'!$B$7:$R$2843,11,0)</f>
        <v>3.1038000000000001</v>
      </c>
      <c r="Q35" s="66">
        <f t="shared" si="8"/>
        <v>18</v>
      </c>
      <c r="R35" s="65">
        <f>VLOOKUP($A35,'Return Data'!$B$7:$R$2843,12,0)</f>
        <v>3.0663999999999998</v>
      </c>
      <c r="S35" s="66">
        <f t="shared" si="10"/>
        <v>23</v>
      </c>
      <c r="T35" s="65">
        <f>VLOOKUP($A35,'Return Data'!$B$7:$R$2843,13,0)</f>
        <v>3.0836000000000001</v>
      </c>
      <c r="U35" s="66">
        <f t="shared" si="11"/>
        <v>20</v>
      </c>
      <c r="V35" s="65"/>
      <c r="W35" s="66"/>
      <c r="X35" s="65"/>
      <c r="Y35" s="66"/>
      <c r="Z35" s="65">
        <f>VLOOKUP($A35,'Return Data'!$B$7:$R$2843,16,0)</f>
        <v>3.9727999999999999</v>
      </c>
      <c r="AA35" s="67">
        <f t="shared" si="7"/>
        <v>16</v>
      </c>
    </row>
    <row r="36" spans="1:27" x14ac:dyDescent="0.3">
      <c r="A36" s="63" t="s">
        <v>1337</v>
      </c>
      <c r="B36" s="64">
        <f>VLOOKUP($A36,'Return Data'!$B$7:$R$2843,3,0)</f>
        <v>44374</v>
      </c>
      <c r="C36" s="65">
        <f>VLOOKUP($A36,'Return Data'!$B$7:$R$2843,4,0)</f>
        <v>2839.1583999999998</v>
      </c>
      <c r="D36" s="65">
        <f>VLOOKUP($A36,'Return Data'!$B$7:$R$2843,5,0)</f>
        <v>3.1692999999999998</v>
      </c>
      <c r="E36" s="66">
        <f t="shared" si="0"/>
        <v>16</v>
      </c>
      <c r="F36" s="65">
        <f>VLOOKUP($A36,'Return Data'!$B$7:$R$2843,6,0)</f>
        <v>3.1634000000000002</v>
      </c>
      <c r="G36" s="66">
        <f t="shared" si="1"/>
        <v>17</v>
      </c>
      <c r="H36" s="65">
        <f>VLOOKUP($A36,'Return Data'!$B$7:$R$2843,7,0)</f>
        <v>3.1739999999999999</v>
      </c>
      <c r="I36" s="66">
        <f t="shared" si="2"/>
        <v>14</v>
      </c>
      <c r="J36" s="65">
        <f>VLOOKUP($A36,'Return Data'!$B$7:$R$2843,8,0)</f>
        <v>3.1842000000000001</v>
      </c>
      <c r="K36" s="66">
        <f t="shared" si="3"/>
        <v>14</v>
      </c>
      <c r="L36" s="65">
        <f>VLOOKUP($A36,'Return Data'!$B$7:$R$2843,9,0)</f>
        <v>3.1808000000000001</v>
      </c>
      <c r="M36" s="66">
        <f t="shared" si="4"/>
        <v>13</v>
      </c>
      <c r="N36" s="65">
        <f>VLOOKUP($A36,'Return Data'!$B$7:$R$2843,10,0)</f>
        <v>3.1674000000000002</v>
      </c>
      <c r="O36" s="66">
        <f t="shared" si="5"/>
        <v>15</v>
      </c>
      <c r="P36" s="65">
        <f>VLOOKUP($A36,'Return Data'!$B$7:$R$2843,11,0)</f>
        <v>3.1177999999999999</v>
      </c>
      <c r="Q36" s="66">
        <f t="shared" si="8"/>
        <v>14</v>
      </c>
      <c r="R36" s="65">
        <f>VLOOKUP($A36,'Return Data'!$B$7:$R$2843,12,0)</f>
        <v>3.0830000000000002</v>
      </c>
      <c r="S36" s="66">
        <f t="shared" si="10"/>
        <v>16</v>
      </c>
      <c r="T36" s="65">
        <f>VLOOKUP($A36,'Return Data'!$B$7:$R$2843,13,0)</f>
        <v>3.1017999999999999</v>
      </c>
      <c r="U36" s="66">
        <f t="shared" si="11"/>
        <v>12</v>
      </c>
      <c r="V36" s="65">
        <f>VLOOKUP($A36,'Return Data'!$B$7:$R$2843,17,0)</f>
        <v>3.8142</v>
      </c>
      <c r="W36" s="66">
        <f t="shared" si="14"/>
        <v>1</v>
      </c>
      <c r="X36" s="65">
        <f>VLOOKUP($A36,'Return Data'!$B$7:$R$2843,14,0)</f>
        <v>4.6494</v>
      </c>
      <c r="Y36" s="66">
        <f t="shared" si="15"/>
        <v>1</v>
      </c>
      <c r="Z36" s="65">
        <f>VLOOKUP($A36,'Return Data'!$B$7:$R$2843,16,0)</f>
        <v>6.6307</v>
      </c>
      <c r="AA36" s="67">
        <f t="shared" si="7"/>
        <v>2</v>
      </c>
    </row>
    <row r="37" spans="1:27" x14ac:dyDescent="0.3">
      <c r="A37" s="63" t="s">
        <v>1339</v>
      </c>
      <c r="B37" s="64">
        <f>VLOOKUP($A37,'Return Data'!$B$7:$R$2843,3,0)</f>
        <v>44374</v>
      </c>
      <c r="C37" s="65">
        <f>VLOOKUP($A37,'Return Data'!$B$7:$R$2843,4,0)</f>
        <v>1067.1847</v>
      </c>
      <c r="D37" s="65">
        <f>VLOOKUP($A37,'Return Data'!$B$7:$R$2843,5,0)</f>
        <v>2.8546</v>
      </c>
      <c r="E37" s="66">
        <f t="shared" si="0"/>
        <v>30</v>
      </c>
      <c r="F37" s="65">
        <f>VLOOKUP($A37,'Return Data'!$B$7:$R$2843,6,0)</f>
        <v>2.8542999999999998</v>
      </c>
      <c r="G37" s="66">
        <f t="shared" si="1"/>
        <v>30</v>
      </c>
      <c r="H37" s="65">
        <f>VLOOKUP($A37,'Return Data'!$B$7:$R$2843,7,0)</f>
        <v>2.8917000000000002</v>
      </c>
      <c r="I37" s="66">
        <f t="shared" si="2"/>
        <v>30</v>
      </c>
      <c r="J37" s="65">
        <f>VLOOKUP($A37,'Return Data'!$B$7:$R$2843,8,0)</f>
        <v>2.9342000000000001</v>
      </c>
      <c r="K37" s="66">
        <f t="shared" si="3"/>
        <v>30</v>
      </c>
      <c r="L37" s="65">
        <f>VLOOKUP($A37,'Return Data'!$B$7:$R$2843,9,0)</f>
        <v>3.3809</v>
      </c>
      <c r="M37" s="66">
        <f t="shared" si="4"/>
        <v>1</v>
      </c>
      <c r="N37" s="65">
        <f>VLOOKUP($A37,'Return Data'!$B$7:$R$2843,10,0)</f>
        <v>3.1593</v>
      </c>
      <c r="O37" s="66">
        <f t="shared" si="5"/>
        <v>17</v>
      </c>
      <c r="P37" s="65">
        <f>VLOOKUP($A37,'Return Data'!$B$7:$R$2843,11,0)</f>
        <v>3.0651000000000002</v>
      </c>
      <c r="Q37" s="66">
        <f t="shared" si="8"/>
        <v>27</v>
      </c>
      <c r="R37" s="65">
        <f>VLOOKUP($A37,'Return Data'!$B$7:$R$2843,12,0)</f>
        <v>3.0061</v>
      </c>
      <c r="S37" s="66">
        <f t="shared" si="10"/>
        <v>30</v>
      </c>
      <c r="T37" s="65">
        <f>VLOOKUP($A37,'Return Data'!$B$7:$R$2843,13,0)</f>
        <v>3.0026999999999999</v>
      </c>
      <c r="U37" s="66">
        <f t="shared" si="11"/>
        <v>27</v>
      </c>
      <c r="V37" s="65"/>
      <c r="W37" s="66"/>
      <c r="X37" s="65"/>
      <c r="Y37" s="66"/>
      <c r="Z37" s="65">
        <f>VLOOKUP($A37,'Return Data'!$B$7:$R$2843,16,0)</f>
        <v>3.5840999999999998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3.1709900000000006</v>
      </c>
      <c r="E39" s="74"/>
      <c r="F39" s="75">
        <f>AVERAGE(F8:F37)</f>
        <v>3.1638266666666657</v>
      </c>
      <c r="G39" s="74"/>
      <c r="H39" s="75">
        <f>AVERAGE(H8:H37)</f>
        <v>3.1714766666666665</v>
      </c>
      <c r="I39" s="74"/>
      <c r="J39" s="75">
        <f>AVERAGE(J8:J37)</f>
        <v>3.1828266666666662</v>
      </c>
      <c r="K39" s="74"/>
      <c r="L39" s="75">
        <f>AVERAGE(L8:L37)</f>
        <v>3.1817866666666665</v>
      </c>
      <c r="M39" s="74"/>
      <c r="N39" s="75">
        <f>AVERAGE(N8:N37)</f>
        <v>3.1744433333333339</v>
      </c>
      <c r="O39" s="74"/>
      <c r="P39" s="75">
        <f>AVERAGE(P8:P37)</f>
        <v>3.1209600000000006</v>
      </c>
      <c r="Q39" s="74"/>
      <c r="R39" s="75">
        <f>AVERAGE(R8:R37)</f>
        <v>3.0865566666666666</v>
      </c>
      <c r="S39" s="74"/>
      <c r="T39" s="75">
        <f>AVERAGE(T8:T37)</f>
        <v>3.0960481481481485</v>
      </c>
      <c r="U39" s="74"/>
      <c r="V39" s="75">
        <f>AVERAGE(V8:V37)</f>
        <v>3.7915599999999996</v>
      </c>
      <c r="W39" s="74"/>
      <c r="X39" s="75">
        <f>AVERAGE(X8:X37)</f>
        <v>4.6182249999999998</v>
      </c>
      <c r="Y39" s="74"/>
      <c r="Z39" s="75">
        <f>AVERAGE(Z8:Z37)</f>
        <v>4.2522666666666673</v>
      </c>
      <c r="AA39" s="76"/>
    </row>
    <row r="40" spans="1:27" x14ac:dyDescent="0.3">
      <c r="A40" s="73" t="s">
        <v>28</v>
      </c>
      <c r="B40" s="74"/>
      <c r="C40" s="74"/>
      <c r="D40" s="75">
        <f>MIN(D8:D37)</f>
        <v>2.8546</v>
      </c>
      <c r="E40" s="74"/>
      <c r="F40" s="75">
        <f>MIN(F8:F37)</f>
        <v>2.8542999999999998</v>
      </c>
      <c r="G40" s="74"/>
      <c r="H40" s="75">
        <f>MIN(H8:H37)</f>
        <v>2.8917000000000002</v>
      </c>
      <c r="I40" s="74"/>
      <c r="J40" s="75">
        <f>MIN(J8:J37)</f>
        <v>2.9342000000000001</v>
      </c>
      <c r="K40" s="74"/>
      <c r="L40" s="75">
        <f>MIN(L8:L37)</f>
        <v>3.0981999999999998</v>
      </c>
      <c r="M40" s="74"/>
      <c r="N40" s="75">
        <f>MIN(N8:N37)</f>
        <v>3.0964999999999998</v>
      </c>
      <c r="O40" s="74"/>
      <c r="P40" s="75">
        <f>MIN(P8:P37)</f>
        <v>3.0459999999999998</v>
      </c>
      <c r="Q40" s="74"/>
      <c r="R40" s="75">
        <f>MIN(R8:R37)</f>
        <v>3.0061</v>
      </c>
      <c r="S40" s="74"/>
      <c r="T40" s="75">
        <f>MIN(T8:T37)</f>
        <v>3.0026999999999999</v>
      </c>
      <c r="U40" s="74"/>
      <c r="V40" s="75">
        <f>MIN(V8:V37)</f>
        <v>3.7568000000000001</v>
      </c>
      <c r="W40" s="74"/>
      <c r="X40" s="75">
        <f>MIN(X8:X37)</f>
        <v>4.5858999999999996</v>
      </c>
      <c r="Y40" s="74"/>
      <c r="Z40" s="75">
        <f>MIN(Z8:Z37)</f>
        <v>3.2665999999999999</v>
      </c>
      <c r="AA40" s="76"/>
    </row>
    <row r="41" spans="1:27" ht="15" thickBot="1" x14ac:dyDescent="0.35">
      <c r="A41" s="77" t="s">
        <v>29</v>
      </c>
      <c r="B41" s="78"/>
      <c r="C41" s="78"/>
      <c r="D41" s="79">
        <f>MAX(D8:D37)</f>
        <v>3.2911999999999999</v>
      </c>
      <c r="E41" s="78"/>
      <c r="F41" s="79">
        <f>MAX(F8:F37)</f>
        <v>3.2543000000000002</v>
      </c>
      <c r="G41" s="78"/>
      <c r="H41" s="79">
        <f>MAX(H8:H37)</f>
        <v>3.3378999999999999</v>
      </c>
      <c r="I41" s="78"/>
      <c r="J41" s="79">
        <f>MAX(J8:J37)</f>
        <v>3.4207000000000001</v>
      </c>
      <c r="K41" s="78"/>
      <c r="L41" s="79">
        <f>MAX(L8:L37)</f>
        <v>3.3809</v>
      </c>
      <c r="M41" s="78"/>
      <c r="N41" s="79">
        <f>MAX(N8:N37)</f>
        <v>3.2545999999999999</v>
      </c>
      <c r="O41" s="78"/>
      <c r="P41" s="79">
        <f>MAX(P8:P37)</f>
        <v>3.1909999999999998</v>
      </c>
      <c r="Q41" s="78"/>
      <c r="R41" s="79">
        <f>MAX(R8:R37)</f>
        <v>3.1770999999999998</v>
      </c>
      <c r="S41" s="78"/>
      <c r="T41" s="79">
        <f>MAX(T8:T37)</f>
        <v>3.173</v>
      </c>
      <c r="U41" s="78"/>
      <c r="V41" s="79">
        <f>MAX(V8:V37)</f>
        <v>3.8142</v>
      </c>
      <c r="W41" s="78"/>
      <c r="X41" s="79">
        <f>MAX(X8:X37)</f>
        <v>4.6494</v>
      </c>
      <c r="Y41" s="78"/>
      <c r="Z41" s="79">
        <f>MAX(Z8:Z37)</f>
        <v>6.6386000000000003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44374</v>
      </c>
      <c r="C8" s="65">
        <f>VLOOKUP($A8,'Return Data'!$B$7:$R$2843,4,0)</f>
        <v>1117.8934999999999</v>
      </c>
      <c r="D8" s="65">
        <f>VLOOKUP($A8,'Return Data'!$B$7:$R$2843,5,0)</f>
        <v>3.1248999999999998</v>
      </c>
      <c r="E8" s="66">
        <f t="shared" ref="E8:E37" si="0">RANK(D8,D$8:D$37,0)</f>
        <v>8</v>
      </c>
      <c r="F8" s="65">
        <f>VLOOKUP($A8,'Return Data'!$B$7:$R$2843,6,0)</f>
        <v>3.1179000000000001</v>
      </c>
      <c r="G8" s="66">
        <f t="shared" ref="G8:G37" si="1">RANK(F8,F$8:F$37,0)</f>
        <v>8</v>
      </c>
      <c r="H8" s="65">
        <f>VLOOKUP($A8,'Return Data'!$B$7:$R$2843,7,0)</f>
        <v>3.1078999999999999</v>
      </c>
      <c r="I8" s="66">
        <f t="shared" ref="I8:I37" si="2">RANK(H8,H$8:H$37,0)</f>
        <v>12</v>
      </c>
      <c r="J8" s="65">
        <f>VLOOKUP($A8,'Return Data'!$B$7:$R$2843,8,0)</f>
        <v>3.1158000000000001</v>
      </c>
      <c r="K8" s="66">
        <f t="shared" ref="K8:K37" si="3">RANK(J8,J$8:J$37,0)</f>
        <v>10</v>
      </c>
      <c r="L8" s="65">
        <f>VLOOKUP($A8,'Return Data'!$B$7:$R$2843,9,0)</f>
        <v>3.1036999999999999</v>
      </c>
      <c r="M8" s="66">
        <f t="shared" ref="M8:M37" si="4">RANK(L8,L$8:L$37,0)</f>
        <v>12</v>
      </c>
      <c r="N8" s="65">
        <f>VLOOKUP($A8,'Return Data'!$B$7:$R$2843,10,0)</f>
        <v>3.1093999999999999</v>
      </c>
      <c r="O8" s="66">
        <f t="shared" ref="O8:O37" si="5">RANK(N8,N$8:N$37,0)</f>
        <v>10</v>
      </c>
      <c r="P8" s="65">
        <f>VLOOKUP($A8,'Return Data'!$B$7:$R$2843,11,0)</f>
        <v>3.0484</v>
      </c>
      <c r="Q8" s="66">
        <f>RANK(P8,P$8:P$37,0)</f>
        <v>11</v>
      </c>
      <c r="R8" s="65">
        <f>VLOOKUP($A8,'Return Data'!$B$7:$R$2843,12,0)</f>
        <v>2.9897</v>
      </c>
      <c r="S8" s="66">
        <f>RANK(R8,R$8:R$37,0)</f>
        <v>16</v>
      </c>
      <c r="T8" s="65">
        <f>VLOOKUP($A8,'Return Data'!$B$7:$R$2843,13,0)</f>
        <v>2.9929999999999999</v>
      </c>
      <c r="U8" s="66">
        <f>RANK(T8,T$8:T$37,0)</f>
        <v>16</v>
      </c>
      <c r="V8" s="65">
        <f>VLOOKUP($A8,'Return Data'!$B$7:$R$2843,17,0)</f>
        <v>3.6793999999999998</v>
      </c>
      <c r="W8" s="66">
        <f t="shared" ref="W8" si="6">RANK(V8,V$8:V$37,0)</f>
        <v>3</v>
      </c>
      <c r="X8" s="65"/>
      <c r="Y8" s="66"/>
      <c r="Z8" s="65">
        <f>VLOOKUP($A8,'Return Data'!$B$7:$R$2843,16,0)</f>
        <v>4.2873000000000001</v>
      </c>
      <c r="AA8" s="67">
        <f t="shared" ref="AA8:AA37" si="7">RANK(Z8,Z$8:Z$37,0)</f>
        <v>5</v>
      </c>
    </row>
    <row r="9" spans="1:27" x14ac:dyDescent="0.3">
      <c r="A9" s="63" t="s">
        <v>1284</v>
      </c>
      <c r="B9" s="64">
        <f>VLOOKUP($A9,'Return Data'!$B$7:$R$2843,3,0)</f>
        <v>44374</v>
      </c>
      <c r="C9" s="65">
        <f>VLOOKUP($A9,'Return Data'!$B$7:$R$2843,4,0)</f>
        <v>1094.8081</v>
      </c>
      <c r="D9" s="65">
        <f>VLOOKUP($A9,'Return Data'!$B$7:$R$2843,5,0)</f>
        <v>3.1307999999999998</v>
      </c>
      <c r="E9" s="66">
        <f t="shared" si="0"/>
        <v>6</v>
      </c>
      <c r="F9" s="65">
        <f>VLOOKUP($A9,'Return Data'!$B$7:$R$2843,6,0)</f>
        <v>3.1269</v>
      </c>
      <c r="G9" s="66">
        <f t="shared" si="1"/>
        <v>6</v>
      </c>
      <c r="H9" s="65">
        <f>VLOOKUP($A9,'Return Data'!$B$7:$R$2843,7,0)</f>
        <v>3.1291000000000002</v>
      </c>
      <c r="I9" s="66">
        <f t="shared" si="2"/>
        <v>5</v>
      </c>
      <c r="J9" s="65">
        <f>VLOOKUP($A9,'Return Data'!$B$7:$R$2843,8,0)</f>
        <v>3.1442999999999999</v>
      </c>
      <c r="K9" s="66">
        <f t="shared" si="3"/>
        <v>5</v>
      </c>
      <c r="L9" s="65">
        <f>VLOOKUP($A9,'Return Data'!$B$7:$R$2843,9,0)</f>
        <v>3.1271</v>
      </c>
      <c r="M9" s="66">
        <f t="shared" si="4"/>
        <v>6</v>
      </c>
      <c r="N9" s="65">
        <f>VLOOKUP($A9,'Return Data'!$B$7:$R$2843,10,0)</f>
        <v>3.1335999999999999</v>
      </c>
      <c r="O9" s="66">
        <f t="shared" si="5"/>
        <v>5</v>
      </c>
      <c r="P9" s="65">
        <f>VLOOKUP($A9,'Return Data'!$B$7:$R$2843,11,0)</f>
        <v>3.0893000000000002</v>
      </c>
      <c r="Q9" s="66">
        <f>RANK(P9,P$8:P$37,0)</f>
        <v>6</v>
      </c>
      <c r="R9" s="65">
        <f>VLOOKUP($A9,'Return Data'!$B$7:$R$2843,12,0)</f>
        <v>3.0493000000000001</v>
      </c>
      <c r="S9" s="66">
        <f>RANK(R9,R$8:R$37,0)</f>
        <v>8</v>
      </c>
      <c r="T9" s="65">
        <f>VLOOKUP($A9,'Return Data'!$B$7:$R$2843,13,0)</f>
        <v>3.0636999999999999</v>
      </c>
      <c r="U9" s="66">
        <f>RANK(T9,T$8:T$37,0)</f>
        <v>5</v>
      </c>
      <c r="V9" s="65"/>
      <c r="W9" s="66"/>
      <c r="X9" s="65"/>
      <c r="Y9" s="66"/>
      <c r="Z9" s="65">
        <f>VLOOKUP($A9,'Return Data'!$B$7:$R$2843,16,0)</f>
        <v>4.0388999999999999</v>
      </c>
      <c r="AA9" s="67">
        <f t="shared" si="7"/>
        <v>12</v>
      </c>
    </row>
    <row r="10" spans="1:27" x14ac:dyDescent="0.3">
      <c r="A10" s="63" t="s">
        <v>1286</v>
      </c>
      <c r="B10" s="64">
        <f>VLOOKUP($A10,'Return Data'!$B$7:$R$2843,3,0)</f>
        <v>44374</v>
      </c>
      <c r="C10" s="65">
        <f>VLOOKUP($A10,'Return Data'!$B$7:$R$2843,4,0)</f>
        <v>1087.9514999999999</v>
      </c>
      <c r="D10" s="65">
        <f>VLOOKUP($A10,'Return Data'!$B$7:$R$2843,5,0)</f>
        <v>3.1739999999999999</v>
      </c>
      <c r="E10" s="66">
        <f t="shared" si="0"/>
        <v>3</v>
      </c>
      <c r="F10" s="65">
        <f>VLOOKUP($A10,'Return Data'!$B$7:$R$2843,6,0)</f>
        <v>3.1634000000000002</v>
      </c>
      <c r="G10" s="66">
        <f t="shared" si="1"/>
        <v>2</v>
      </c>
      <c r="H10" s="65">
        <f>VLOOKUP($A10,'Return Data'!$B$7:$R$2843,7,0)</f>
        <v>3.1530999999999998</v>
      </c>
      <c r="I10" s="66">
        <f t="shared" si="2"/>
        <v>3</v>
      </c>
      <c r="J10" s="65">
        <f>VLOOKUP($A10,'Return Data'!$B$7:$R$2843,8,0)</f>
        <v>3.1589</v>
      </c>
      <c r="K10" s="66">
        <f t="shared" si="3"/>
        <v>3</v>
      </c>
      <c r="L10" s="65">
        <f>VLOOKUP($A10,'Return Data'!$B$7:$R$2843,9,0)</f>
        <v>3.1423000000000001</v>
      </c>
      <c r="M10" s="66">
        <f t="shared" si="4"/>
        <v>4</v>
      </c>
      <c r="N10" s="65">
        <f>VLOOKUP($A10,'Return Data'!$B$7:$R$2843,10,0)</f>
        <v>3.1318999999999999</v>
      </c>
      <c r="O10" s="66">
        <f t="shared" si="5"/>
        <v>6</v>
      </c>
      <c r="P10" s="65">
        <f>VLOOKUP($A10,'Return Data'!$B$7:$R$2843,11,0)</f>
        <v>3.0992999999999999</v>
      </c>
      <c r="Q10" s="66">
        <f>RANK(P10,P$8:P$37,0)</f>
        <v>2</v>
      </c>
      <c r="R10" s="65">
        <f>VLOOKUP($A10,'Return Data'!$B$7:$R$2843,12,0)</f>
        <v>3.0594999999999999</v>
      </c>
      <c r="S10" s="66">
        <f>RANK(R10,R$8:R$37,0)</f>
        <v>3</v>
      </c>
      <c r="T10" s="65">
        <f>VLOOKUP($A10,'Return Data'!$B$7:$R$2843,13,0)</f>
        <v>3.0642</v>
      </c>
      <c r="U10" s="66">
        <f>RANK(T10,T$8:T$37,0)</f>
        <v>4</v>
      </c>
      <c r="V10" s="65"/>
      <c r="W10" s="66"/>
      <c r="X10" s="65"/>
      <c r="Y10" s="66"/>
      <c r="Z10" s="65">
        <f>VLOOKUP($A10,'Return Data'!$B$7:$R$2843,16,0)</f>
        <v>3.9430999999999998</v>
      </c>
      <c r="AA10" s="67">
        <f t="shared" si="7"/>
        <v>14</v>
      </c>
    </row>
    <row r="11" spans="1:27" x14ac:dyDescent="0.3">
      <c r="A11" s="63" t="s">
        <v>1288</v>
      </c>
      <c r="B11" s="64">
        <f>VLOOKUP($A11,'Return Data'!$B$7:$R$2843,3,0)</f>
        <v>44374</v>
      </c>
      <c r="C11" s="65">
        <f>VLOOKUP($A11,'Return Data'!$B$7:$R$2843,4,0)</f>
        <v>1088.8807999999999</v>
      </c>
      <c r="D11" s="65">
        <f>VLOOKUP($A11,'Return Data'!$B$7:$R$2843,5,0)</f>
        <v>3.0994999999999999</v>
      </c>
      <c r="E11" s="66">
        <f t="shared" si="0"/>
        <v>16</v>
      </c>
      <c r="F11" s="65">
        <f>VLOOKUP($A11,'Return Data'!$B$7:$R$2843,6,0)</f>
        <v>3.0857999999999999</v>
      </c>
      <c r="G11" s="66">
        <f t="shared" si="1"/>
        <v>16</v>
      </c>
      <c r="H11" s="65">
        <f>VLOOKUP($A11,'Return Data'!$B$7:$R$2843,7,0)</f>
        <v>3.0354000000000001</v>
      </c>
      <c r="I11" s="66">
        <f t="shared" si="2"/>
        <v>26</v>
      </c>
      <c r="J11" s="65">
        <f>VLOOKUP($A11,'Return Data'!$B$7:$R$2843,8,0)</f>
        <v>3.0611999999999999</v>
      </c>
      <c r="K11" s="66">
        <f t="shared" si="3"/>
        <v>25</v>
      </c>
      <c r="L11" s="65">
        <f>VLOOKUP($A11,'Return Data'!$B$7:$R$2843,9,0)</f>
        <v>3.0529999999999999</v>
      </c>
      <c r="M11" s="66">
        <f t="shared" si="4"/>
        <v>26</v>
      </c>
      <c r="N11" s="65">
        <f>VLOOKUP($A11,'Return Data'!$B$7:$R$2843,10,0)</f>
        <v>3.0472999999999999</v>
      </c>
      <c r="O11" s="66">
        <f t="shared" si="5"/>
        <v>27</v>
      </c>
      <c r="P11" s="65">
        <f>VLOOKUP($A11,'Return Data'!$B$7:$R$2843,11,0)</f>
        <v>3.0228000000000002</v>
      </c>
      <c r="Q11" s="66">
        <f>RANK(P11,P$8:P$37,0)</f>
        <v>17</v>
      </c>
      <c r="R11" s="65">
        <f>VLOOKUP($A11,'Return Data'!$B$7:$R$2843,12,0)</f>
        <v>2.9986999999999999</v>
      </c>
      <c r="S11" s="66">
        <f>RANK(R11,R$8:R$37,0)</f>
        <v>14</v>
      </c>
      <c r="T11" s="65">
        <f>VLOOKUP($A11,'Return Data'!$B$7:$R$2843,13,0)</f>
        <v>3.0053000000000001</v>
      </c>
      <c r="U11" s="66">
        <f>RANK(T11,T$8:T$37,0)</f>
        <v>12</v>
      </c>
      <c r="V11" s="65"/>
      <c r="W11" s="66"/>
      <c r="X11" s="65"/>
      <c r="Y11" s="66"/>
      <c r="Z11" s="65">
        <f>VLOOKUP($A11,'Return Data'!$B$7:$R$2843,16,0)</f>
        <v>3.9163000000000001</v>
      </c>
      <c r="AA11" s="67">
        <f t="shared" si="7"/>
        <v>15</v>
      </c>
    </row>
    <row r="12" spans="1:27" x14ac:dyDescent="0.3">
      <c r="A12" s="63" t="s">
        <v>1290</v>
      </c>
      <c r="B12" s="64">
        <f>VLOOKUP($A12,'Return Data'!$B$7:$R$2843,3,0)</f>
        <v>44374</v>
      </c>
      <c r="C12" s="65">
        <f>VLOOKUP($A12,'Return Data'!$B$7:$R$2843,4,0)</f>
        <v>1047.6651999999999</v>
      </c>
      <c r="D12" s="65">
        <f>VLOOKUP($A12,'Return Data'!$B$7:$R$2843,5,0)</f>
        <v>3.0173000000000001</v>
      </c>
      <c r="E12" s="66">
        <f t="shared" si="0"/>
        <v>28</v>
      </c>
      <c r="F12" s="65">
        <f>VLOOKUP($A12,'Return Data'!$B$7:$R$2843,6,0)</f>
        <v>3.0167000000000002</v>
      </c>
      <c r="G12" s="66">
        <f t="shared" si="1"/>
        <v>29</v>
      </c>
      <c r="H12" s="65">
        <f>VLOOKUP($A12,'Return Data'!$B$7:$R$2843,7,0)</f>
        <v>3.25</v>
      </c>
      <c r="I12" s="66">
        <f t="shared" si="2"/>
        <v>1</v>
      </c>
      <c r="J12" s="65">
        <f>VLOOKUP($A12,'Return Data'!$B$7:$R$2843,8,0)</f>
        <v>3.3361999999999998</v>
      </c>
      <c r="K12" s="66">
        <f t="shared" si="3"/>
        <v>1</v>
      </c>
      <c r="L12" s="65">
        <f>VLOOKUP($A12,'Return Data'!$B$7:$R$2843,9,0)</f>
        <v>3.2252999999999998</v>
      </c>
      <c r="M12" s="66">
        <f t="shared" si="4"/>
        <v>2</v>
      </c>
      <c r="N12" s="65">
        <f>VLOOKUP($A12,'Return Data'!$B$7:$R$2843,10,0)</f>
        <v>3.1686000000000001</v>
      </c>
      <c r="O12" s="66">
        <f t="shared" si="5"/>
        <v>2</v>
      </c>
      <c r="P12" s="65">
        <f>VLOOKUP($A12,'Return Data'!$B$7:$R$2843,11,0)</f>
        <v>3.0981999999999998</v>
      </c>
      <c r="Q12" s="66">
        <f t="shared" ref="Q12:Q37" si="8">RANK(P12,P$8:P$37,0)</f>
        <v>3</v>
      </c>
      <c r="R12" s="65">
        <f>VLOOKUP($A12,'Return Data'!$B$7:$R$2843,12,0)</f>
        <v>3.0851999999999999</v>
      </c>
      <c r="S12" s="66">
        <f>RANK(R12,R$8:R$37,0)</f>
        <v>1</v>
      </c>
      <c r="T12" s="65"/>
      <c r="U12" s="66"/>
      <c r="V12" s="65"/>
      <c r="W12" s="66"/>
      <c r="X12" s="65"/>
      <c r="Y12" s="66"/>
      <c r="Z12" s="65">
        <f>VLOOKUP($A12,'Return Data'!$B$7:$R$2843,16,0)</f>
        <v>3.3395000000000001</v>
      </c>
      <c r="AA12" s="67">
        <f t="shared" si="7"/>
        <v>28</v>
      </c>
    </row>
    <row r="13" spans="1:27" x14ac:dyDescent="0.3">
      <c r="A13" s="63" t="s">
        <v>1292</v>
      </c>
      <c r="B13" s="64">
        <f>VLOOKUP($A13,'Return Data'!$B$7:$R$2843,3,0)</f>
        <v>44374</v>
      </c>
      <c r="C13" s="65">
        <f>VLOOKUP($A13,'Return Data'!$B$7:$R$2843,4,0)</f>
        <v>1073.2509</v>
      </c>
      <c r="D13" s="65">
        <f>VLOOKUP($A13,'Return Data'!$B$7:$R$2843,5,0)</f>
        <v>3.1086999999999998</v>
      </c>
      <c r="E13" s="66">
        <f t="shared" si="0"/>
        <v>12</v>
      </c>
      <c r="F13" s="65">
        <f>VLOOKUP($A13,'Return Data'!$B$7:$R$2843,6,0)</f>
        <v>3.1103000000000001</v>
      </c>
      <c r="G13" s="66">
        <f t="shared" si="1"/>
        <v>11</v>
      </c>
      <c r="H13" s="65">
        <f>VLOOKUP($A13,'Return Data'!$B$7:$R$2843,7,0)</f>
        <v>3.1194999999999999</v>
      </c>
      <c r="I13" s="66">
        <f t="shared" si="2"/>
        <v>7</v>
      </c>
      <c r="J13" s="65">
        <f>VLOOKUP($A13,'Return Data'!$B$7:$R$2843,8,0)</f>
        <v>3.1286999999999998</v>
      </c>
      <c r="K13" s="66">
        <f t="shared" si="3"/>
        <v>7</v>
      </c>
      <c r="L13" s="65">
        <f>VLOOKUP($A13,'Return Data'!$B$7:$R$2843,9,0)</f>
        <v>3.1158999999999999</v>
      </c>
      <c r="M13" s="66">
        <f t="shared" si="4"/>
        <v>8</v>
      </c>
      <c r="N13" s="65">
        <f>VLOOKUP($A13,'Return Data'!$B$7:$R$2843,10,0)</f>
        <v>3.1315</v>
      </c>
      <c r="O13" s="66">
        <f t="shared" si="5"/>
        <v>7</v>
      </c>
      <c r="P13" s="65">
        <f>VLOOKUP($A13,'Return Data'!$B$7:$R$2843,11,0)</f>
        <v>3.0752000000000002</v>
      </c>
      <c r="Q13" s="66">
        <f t="shared" si="8"/>
        <v>7</v>
      </c>
      <c r="R13" s="65">
        <f>VLOOKUP($A13,'Return Data'!$B$7:$R$2843,12,0)</f>
        <v>3.0499000000000001</v>
      </c>
      <c r="S13" s="66">
        <f t="shared" ref="S13:S37" si="9">RANK(R13,R$8:R$37,0)</f>
        <v>7</v>
      </c>
      <c r="T13" s="65">
        <f>VLOOKUP($A13,'Return Data'!$B$7:$R$2843,13,0)</f>
        <v>3.0686</v>
      </c>
      <c r="U13" s="66">
        <f t="shared" ref="U13:U37" si="10">RANK(T13,T$8:T$37,0)</f>
        <v>3</v>
      </c>
      <c r="V13" s="65"/>
      <c r="W13" s="66"/>
      <c r="X13" s="65"/>
      <c r="Y13" s="66"/>
      <c r="Z13" s="65">
        <f>VLOOKUP($A13,'Return Data'!$B$7:$R$2843,16,0)</f>
        <v>3.7225999999999999</v>
      </c>
      <c r="AA13" s="67">
        <f t="shared" si="7"/>
        <v>20</v>
      </c>
    </row>
    <row r="14" spans="1:27" x14ac:dyDescent="0.3">
      <c r="A14" s="63" t="s">
        <v>1294</v>
      </c>
      <c r="B14" s="64">
        <f>VLOOKUP($A14,'Return Data'!$B$7:$R$2843,3,0)</f>
        <v>44374</v>
      </c>
      <c r="C14" s="65">
        <f>VLOOKUP($A14,'Return Data'!$B$7:$R$2843,4,0)</f>
        <v>1108.2032999999999</v>
      </c>
      <c r="D14" s="65">
        <f>VLOOKUP($A14,'Return Data'!$B$7:$R$2843,5,0)</f>
        <v>3.1145999999999998</v>
      </c>
      <c r="E14" s="66">
        <f t="shared" si="0"/>
        <v>11</v>
      </c>
      <c r="F14" s="65">
        <f>VLOOKUP($A14,'Return Data'!$B$7:$R$2843,6,0)</f>
        <v>3.1089000000000002</v>
      </c>
      <c r="G14" s="66">
        <f t="shared" si="1"/>
        <v>12</v>
      </c>
      <c r="H14" s="65">
        <f>VLOOKUP($A14,'Return Data'!$B$7:$R$2843,7,0)</f>
        <v>3.1101000000000001</v>
      </c>
      <c r="I14" s="66">
        <f t="shared" si="2"/>
        <v>11</v>
      </c>
      <c r="J14" s="65">
        <f>VLOOKUP($A14,'Return Data'!$B$7:$R$2843,8,0)</f>
        <v>3.1145</v>
      </c>
      <c r="K14" s="66">
        <f t="shared" si="3"/>
        <v>11</v>
      </c>
      <c r="L14" s="65">
        <f>VLOOKUP($A14,'Return Data'!$B$7:$R$2843,9,0)</f>
        <v>3.0954000000000002</v>
      </c>
      <c r="M14" s="66">
        <f t="shared" si="4"/>
        <v>14</v>
      </c>
      <c r="N14" s="65">
        <f>VLOOKUP($A14,'Return Data'!$B$7:$R$2843,10,0)</f>
        <v>3.069</v>
      </c>
      <c r="O14" s="66">
        <f t="shared" si="5"/>
        <v>20</v>
      </c>
      <c r="P14" s="65">
        <f>VLOOKUP($A14,'Return Data'!$B$7:$R$2843,11,0)</f>
        <v>3.0144000000000002</v>
      </c>
      <c r="Q14" s="66">
        <f t="shared" si="8"/>
        <v>19</v>
      </c>
      <c r="R14" s="65">
        <f>VLOOKUP($A14,'Return Data'!$B$7:$R$2843,12,0)</f>
        <v>3.0057</v>
      </c>
      <c r="S14" s="66">
        <f t="shared" si="9"/>
        <v>11</v>
      </c>
      <c r="T14" s="65">
        <f>VLOOKUP($A14,'Return Data'!$B$7:$R$2843,13,0)</f>
        <v>3.0325000000000002</v>
      </c>
      <c r="U14" s="66">
        <f t="shared" si="10"/>
        <v>9</v>
      </c>
      <c r="V14" s="65"/>
      <c r="W14" s="66"/>
      <c r="X14" s="65"/>
      <c r="Y14" s="66"/>
      <c r="Z14" s="65">
        <f>VLOOKUP($A14,'Return Data'!$B$7:$R$2843,16,0)</f>
        <v>4.2473000000000001</v>
      </c>
      <c r="AA14" s="67">
        <f t="shared" si="7"/>
        <v>8</v>
      </c>
    </row>
    <row r="15" spans="1:27" x14ac:dyDescent="0.3">
      <c r="A15" s="63" t="s">
        <v>1296</v>
      </c>
      <c r="B15" s="64">
        <f>VLOOKUP($A15,'Return Data'!$B$7:$R$2843,3,0)</f>
        <v>44374</v>
      </c>
      <c r="C15" s="65">
        <f>VLOOKUP($A15,'Return Data'!$B$7:$R$2843,4,0)</f>
        <v>1074.3588999999999</v>
      </c>
      <c r="D15" s="65">
        <f>VLOOKUP($A15,'Return Data'!$B$7:$R$2843,5,0)</f>
        <v>3.0817000000000001</v>
      </c>
      <c r="E15" s="66">
        <f t="shared" si="0"/>
        <v>17</v>
      </c>
      <c r="F15" s="65">
        <f>VLOOKUP($A15,'Return Data'!$B$7:$R$2843,6,0)</f>
        <v>3.0811000000000002</v>
      </c>
      <c r="G15" s="66">
        <f t="shared" si="1"/>
        <v>17</v>
      </c>
      <c r="H15" s="65">
        <f>VLOOKUP($A15,'Return Data'!$B$7:$R$2843,7,0)</f>
        <v>3.0886</v>
      </c>
      <c r="I15" s="66">
        <f t="shared" si="2"/>
        <v>17</v>
      </c>
      <c r="J15" s="65">
        <f>VLOOKUP($A15,'Return Data'!$B$7:$R$2843,8,0)</f>
        <v>3.0853000000000002</v>
      </c>
      <c r="K15" s="66">
        <f t="shared" si="3"/>
        <v>19</v>
      </c>
      <c r="L15" s="65">
        <f>VLOOKUP($A15,'Return Data'!$B$7:$R$2843,9,0)</f>
        <v>3.0775999999999999</v>
      </c>
      <c r="M15" s="66">
        <f t="shared" si="4"/>
        <v>20</v>
      </c>
      <c r="N15" s="65">
        <f>VLOOKUP($A15,'Return Data'!$B$7:$R$2843,10,0)</f>
        <v>3.0644999999999998</v>
      </c>
      <c r="O15" s="66">
        <f t="shared" si="5"/>
        <v>21</v>
      </c>
      <c r="P15" s="65">
        <f>VLOOKUP($A15,'Return Data'!$B$7:$R$2843,11,0)</f>
        <v>3.0528</v>
      </c>
      <c r="Q15" s="66">
        <f t="shared" si="8"/>
        <v>9</v>
      </c>
      <c r="R15" s="65">
        <f>VLOOKUP($A15,'Return Data'!$B$7:$R$2843,12,0)</f>
        <v>3.0625</v>
      </c>
      <c r="S15" s="66">
        <f t="shared" si="9"/>
        <v>2</v>
      </c>
      <c r="T15" s="65">
        <f>VLOOKUP($A15,'Return Data'!$B$7:$R$2843,13,0)</f>
        <v>3.0909</v>
      </c>
      <c r="U15" s="66">
        <f t="shared" si="10"/>
        <v>1</v>
      </c>
      <c r="V15" s="65"/>
      <c r="W15" s="66"/>
      <c r="X15" s="65"/>
      <c r="Y15" s="66"/>
      <c r="Z15" s="65">
        <f>VLOOKUP($A15,'Return Data'!$B$7:$R$2843,16,0)</f>
        <v>3.7805</v>
      </c>
      <c r="AA15" s="67">
        <f t="shared" si="7"/>
        <v>17</v>
      </c>
    </row>
    <row r="16" spans="1:27" x14ac:dyDescent="0.3">
      <c r="A16" s="63" t="s">
        <v>1297</v>
      </c>
      <c r="B16" s="64">
        <f>VLOOKUP($A16,'Return Data'!$B$7:$R$2843,3,0)</f>
        <v>44374</v>
      </c>
      <c r="C16" s="65">
        <f>VLOOKUP($A16,'Return Data'!$B$7:$R$2843,4,0)</f>
        <v>1082.2726</v>
      </c>
      <c r="D16" s="65">
        <f>VLOOKUP($A16,'Return Data'!$B$7:$R$2843,5,0)</f>
        <v>3.0678000000000001</v>
      </c>
      <c r="E16" s="66">
        <f t="shared" si="0"/>
        <v>21</v>
      </c>
      <c r="F16" s="65">
        <f>VLOOKUP($A16,'Return Data'!$B$7:$R$2843,6,0)</f>
        <v>3.0608</v>
      </c>
      <c r="G16" s="66">
        <f t="shared" si="1"/>
        <v>22</v>
      </c>
      <c r="H16" s="65">
        <f>VLOOKUP($A16,'Return Data'!$B$7:$R$2843,7,0)</f>
        <v>3.0790000000000002</v>
      </c>
      <c r="I16" s="66">
        <f t="shared" si="2"/>
        <v>20</v>
      </c>
      <c r="J16" s="65">
        <f>VLOOKUP($A16,'Return Data'!$B$7:$R$2843,8,0)</f>
        <v>3.0790999999999999</v>
      </c>
      <c r="K16" s="66">
        <f t="shared" si="3"/>
        <v>21</v>
      </c>
      <c r="L16" s="65">
        <f>VLOOKUP($A16,'Return Data'!$B$7:$R$2843,9,0)</f>
        <v>3.0638999999999998</v>
      </c>
      <c r="M16" s="66">
        <f t="shared" si="4"/>
        <v>23</v>
      </c>
      <c r="N16" s="65">
        <f>VLOOKUP($A16,'Return Data'!$B$7:$R$2843,10,0)</f>
        <v>3.0628000000000002</v>
      </c>
      <c r="O16" s="66">
        <f t="shared" si="5"/>
        <v>22</v>
      </c>
      <c r="P16" s="65">
        <f>VLOOKUP($A16,'Return Data'!$B$7:$R$2843,11,0)</f>
        <v>3.0095000000000001</v>
      </c>
      <c r="Q16" s="66">
        <f t="shared" si="8"/>
        <v>22</v>
      </c>
      <c r="R16" s="65">
        <f>VLOOKUP($A16,'Return Data'!$B$7:$R$2843,12,0)</f>
        <v>2.9741</v>
      </c>
      <c r="S16" s="66">
        <f t="shared" si="9"/>
        <v>21</v>
      </c>
      <c r="T16" s="65">
        <f>VLOOKUP($A16,'Return Data'!$B$7:$R$2843,13,0)</f>
        <v>2.9891000000000001</v>
      </c>
      <c r="U16" s="66">
        <f t="shared" si="10"/>
        <v>17</v>
      </c>
      <c r="V16" s="65"/>
      <c r="W16" s="66"/>
      <c r="X16" s="65"/>
      <c r="Y16" s="66"/>
      <c r="Z16" s="65">
        <f>VLOOKUP($A16,'Return Data'!$B$7:$R$2843,16,0)</f>
        <v>3.7641</v>
      </c>
      <c r="AA16" s="67">
        <f t="shared" si="7"/>
        <v>19</v>
      </c>
    </row>
    <row r="17" spans="1:27" x14ac:dyDescent="0.3">
      <c r="A17" s="63" t="s">
        <v>1299</v>
      </c>
      <c r="B17" s="64">
        <f>VLOOKUP($A17,'Return Data'!$B$7:$R$2843,3,0)</f>
        <v>44374</v>
      </c>
      <c r="C17" s="65">
        <f>VLOOKUP($A17,'Return Data'!$B$7:$R$2843,4,0)</f>
        <v>3062.6855999999998</v>
      </c>
      <c r="D17" s="65">
        <f>VLOOKUP($A17,'Return Data'!$B$7:$R$2843,5,0)</f>
        <v>3.0537999999999998</v>
      </c>
      <c r="E17" s="66">
        <f t="shared" si="0"/>
        <v>23</v>
      </c>
      <c r="F17" s="65">
        <f>VLOOKUP($A17,'Return Data'!$B$7:$R$2843,6,0)</f>
        <v>3.0211000000000001</v>
      </c>
      <c r="G17" s="66">
        <f t="shared" si="1"/>
        <v>27</v>
      </c>
      <c r="H17" s="65">
        <f>VLOOKUP($A17,'Return Data'!$B$7:$R$2843,7,0)</f>
        <v>3.0628000000000002</v>
      </c>
      <c r="I17" s="66">
        <f t="shared" si="2"/>
        <v>22</v>
      </c>
      <c r="J17" s="65">
        <f>VLOOKUP($A17,'Return Data'!$B$7:$R$2843,8,0)</f>
        <v>3.0745</v>
      </c>
      <c r="K17" s="66">
        <f t="shared" si="3"/>
        <v>23</v>
      </c>
      <c r="L17" s="65">
        <f>VLOOKUP($A17,'Return Data'!$B$7:$R$2843,9,0)</f>
        <v>3.0621</v>
      </c>
      <c r="M17" s="66">
        <f t="shared" si="4"/>
        <v>24</v>
      </c>
      <c r="N17" s="65">
        <f>VLOOKUP($A17,'Return Data'!$B$7:$R$2843,10,0)</f>
        <v>3.0558000000000001</v>
      </c>
      <c r="O17" s="66">
        <f t="shared" si="5"/>
        <v>24</v>
      </c>
      <c r="P17" s="65">
        <f>VLOOKUP($A17,'Return Data'!$B$7:$R$2843,11,0)</f>
        <v>2.9992999999999999</v>
      </c>
      <c r="Q17" s="66">
        <f t="shared" si="8"/>
        <v>25</v>
      </c>
      <c r="R17" s="65">
        <f>VLOOKUP($A17,'Return Data'!$B$7:$R$2843,12,0)</f>
        <v>2.9571000000000001</v>
      </c>
      <c r="S17" s="66">
        <f t="shared" si="9"/>
        <v>24</v>
      </c>
      <c r="T17" s="65">
        <f>VLOOKUP($A17,'Return Data'!$B$7:$R$2843,13,0)</f>
        <v>2.9679000000000002</v>
      </c>
      <c r="U17" s="66">
        <f t="shared" si="10"/>
        <v>21</v>
      </c>
      <c r="V17" s="65">
        <f>VLOOKUP($A17,'Return Data'!$B$7:$R$2843,17,0)</f>
        <v>3.6524000000000001</v>
      </c>
      <c r="W17" s="66">
        <f>RANK(V17,V$8:V$37,0)</f>
        <v>4</v>
      </c>
      <c r="X17" s="65">
        <f>VLOOKUP($A17,'Return Data'!$B$7:$R$2843,14,0)</f>
        <v>4.4836</v>
      </c>
      <c r="Y17" s="66">
        <f>RANK(X17,X$8:X$37,0)</f>
        <v>3</v>
      </c>
      <c r="Z17" s="65">
        <f>VLOOKUP($A17,'Return Data'!$B$7:$R$2843,16,0)</f>
        <v>5.9391999999999996</v>
      </c>
      <c r="AA17" s="67">
        <f t="shared" si="7"/>
        <v>4</v>
      </c>
    </row>
    <row r="18" spans="1:27" x14ac:dyDescent="0.3">
      <c r="A18" s="63" t="s">
        <v>1302</v>
      </c>
      <c r="B18" s="64">
        <f>VLOOKUP($A18,'Return Data'!$B$7:$R$2843,3,0)</f>
        <v>44374</v>
      </c>
      <c r="C18" s="65">
        <f>VLOOKUP($A18,'Return Data'!$B$7:$R$2843,4,0)</f>
        <v>1081.0504000000001</v>
      </c>
      <c r="D18" s="65">
        <f>VLOOKUP($A18,'Return Data'!$B$7:$R$2843,5,0)</f>
        <v>3.1067999999999998</v>
      </c>
      <c r="E18" s="66">
        <f t="shared" si="0"/>
        <v>14</v>
      </c>
      <c r="F18" s="65">
        <f>VLOOKUP($A18,'Return Data'!$B$7:$R$2843,6,0)</f>
        <v>3.0969000000000002</v>
      </c>
      <c r="G18" s="66">
        <f t="shared" si="1"/>
        <v>15</v>
      </c>
      <c r="H18" s="65">
        <f>VLOOKUP($A18,'Return Data'!$B$7:$R$2843,7,0)</f>
        <v>3.1173000000000002</v>
      </c>
      <c r="I18" s="66">
        <f t="shared" si="2"/>
        <v>8</v>
      </c>
      <c r="J18" s="65">
        <f>VLOOKUP($A18,'Return Data'!$B$7:$R$2843,8,0)</f>
        <v>3.1128</v>
      </c>
      <c r="K18" s="66">
        <f t="shared" si="3"/>
        <v>12</v>
      </c>
      <c r="L18" s="65">
        <f>VLOOKUP($A18,'Return Data'!$B$7:$R$2843,9,0)</f>
        <v>3.0920999999999998</v>
      </c>
      <c r="M18" s="66">
        <f t="shared" si="4"/>
        <v>15</v>
      </c>
      <c r="N18" s="65">
        <f>VLOOKUP($A18,'Return Data'!$B$7:$R$2843,10,0)</f>
        <v>3.0758000000000001</v>
      </c>
      <c r="O18" s="66">
        <f t="shared" si="5"/>
        <v>17</v>
      </c>
      <c r="P18" s="65">
        <f>VLOOKUP($A18,'Return Data'!$B$7:$R$2843,11,0)</f>
        <v>3.0295000000000001</v>
      </c>
      <c r="Q18" s="66">
        <f t="shared" si="8"/>
        <v>15</v>
      </c>
      <c r="R18" s="65">
        <f>VLOOKUP($A18,'Return Data'!$B$7:$R$2843,12,0)</f>
        <v>2.9893000000000001</v>
      </c>
      <c r="S18" s="66">
        <f t="shared" si="9"/>
        <v>17</v>
      </c>
      <c r="T18" s="65">
        <f>VLOOKUP($A18,'Return Data'!$B$7:$R$2843,13,0)</f>
        <v>3.0013000000000001</v>
      </c>
      <c r="U18" s="66">
        <f t="shared" si="10"/>
        <v>14</v>
      </c>
      <c r="V18" s="65"/>
      <c r="W18" s="66"/>
      <c r="X18" s="65"/>
      <c r="Y18" s="66"/>
      <c r="Z18" s="65">
        <f>VLOOKUP($A18,'Return Data'!$B$7:$R$2843,16,0)</f>
        <v>3.7706</v>
      </c>
      <c r="AA18" s="67">
        <f t="shared" si="7"/>
        <v>18</v>
      </c>
    </row>
    <row r="19" spans="1:27" x14ac:dyDescent="0.3">
      <c r="A19" s="63" t="s">
        <v>1303</v>
      </c>
      <c r="B19" s="64">
        <f>VLOOKUP($A19,'Return Data'!$B$7:$R$2843,3,0)</f>
        <v>44374</v>
      </c>
      <c r="C19" s="65">
        <f>VLOOKUP($A19,'Return Data'!$B$7:$R$2843,4,0)</f>
        <v>111.5381</v>
      </c>
      <c r="D19" s="65">
        <f>VLOOKUP($A19,'Return Data'!$B$7:$R$2843,5,0)</f>
        <v>3.0766</v>
      </c>
      <c r="E19" s="66">
        <f t="shared" si="0"/>
        <v>20</v>
      </c>
      <c r="F19" s="65">
        <f>VLOOKUP($A19,'Return Data'!$B$7:$R$2843,6,0)</f>
        <v>3.0659000000000001</v>
      </c>
      <c r="G19" s="66">
        <f t="shared" si="1"/>
        <v>20</v>
      </c>
      <c r="H19" s="65">
        <f>VLOOKUP($A19,'Return Data'!$B$7:$R$2843,7,0)</f>
        <v>3.0638999999999998</v>
      </c>
      <c r="I19" s="66">
        <f t="shared" si="2"/>
        <v>21</v>
      </c>
      <c r="J19" s="65">
        <f>VLOOKUP($A19,'Return Data'!$B$7:$R$2843,8,0)</f>
        <v>3.0750000000000002</v>
      </c>
      <c r="K19" s="66">
        <f t="shared" si="3"/>
        <v>22</v>
      </c>
      <c r="L19" s="65">
        <f>VLOOKUP($A19,'Return Data'!$B$7:$R$2843,9,0)</f>
        <v>3.0661</v>
      </c>
      <c r="M19" s="66">
        <f t="shared" si="4"/>
        <v>21</v>
      </c>
      <c r="N19" s="65">
        <f>VLOOKUP($A19,'Return Data'!$B$7:$R$2843,10,0)</f>
        <v>3.0804</v>
      </c>
      <c r="O19" s="66">
        <f t="shared" si="5"/>
        <v>15</v>
      </c>
      <c r="P19" s="65">
        <f>VLOOKUP($A19,'Return Data'!$B$7:$R$2843,11,0)</f>
        <v>3.0146000000000002</v>
      </c>
      <c r="Q19" s="66">
        <f t="shared" si="8"/>
        <v>18</v>
      </c>
      <c r="R19" s="65">
        <f>VLOOKUP($A19,'Return Data'!$B$7:$R$2843,12,0)</f>
        <v>2.9742000000000002</v>
      </c>
      <c r="S19" s="66">
        <f t="shared" si="9"/>
        <v>20</v>
      </c>
      <c r="T19" s="65">
        <f>VLOOKUP($A19,'Return Data'!$B$7:$R$2843,13,0)</f>
        <v>2.9819</v>
      </c>
      <c r="U19" s="66">
        <f t="shared" si="10"/>
        <v>19</v>
      </c>
      <c r="V19" s="65"/>
      <c r="W19" s="66"/>
      <c r="X19" s="65"/>
      <c r="Y19" s="66"/>
      <c r="Z19" s="65">
        <f>VLOOKUP($A19,'Return Data'!$B$7:$R$2843,16,0)</f>
        <v>4.2556000000000003</v>
      </c>
      <c r="AA19" s="67">
        <f t="shared" si="7"/>
        <v>7</v>
      </c>
    </row>
    <row r="20" spans="1:27" x14ac:dyDescent="0.3">
      <c r="A20" s="63" t="s">
        <v>1306</v>
      </c>
      <c r="B20" s="64">
        <f>VLOOKUP($A20,'Return Data'!$B$7:$R$2843,3,0)</f>
        <v>44374</v>
      </c>
      <c r="C20" s="65">
        <f>VLOOKUP($A20,'Return Data'!$B$7:$R$2843,4,0)</f>
        <v>1102.9478999999999</v>
      </c>
      <c r="D20" s="65">
        <f>VLOOKUP($A20,'Return Data'!$B$7:$R$2843,5,0)</f>
        <v>3.0448</v>
      </c>
      <c r="E20" s="66">
        <f t="shared" si="0"/>
        <v>25</v>
      </c>
      <c r="F20" s="65">
        <f>VLOOKUP($A20,'Return Data'!$B$7:$R$2843,6,0)</f>
        <v>3.0474999999999999</v>
      </c>
      <c r="G20" s="66">
        <f t="shared" si="1"/>
        <v>23</v>
      </c>
      <c r="H20" s="65">
        <f>VLOOKUP($A20,'Return Data'!$B$7:$R$2843,7,0)</f>
        <v>3.0506000000000002</v>
      </c>
      <c r="I20" s="66">
        <f t="shared" si="2"/>
        <v>25</v>
      </c>
      <c r="J20" s="65">
        <f>VLOOKUP($A20,'Return Data'!$B$7:$R$2843,8,0)</f>
        <v>3.0596999999999999</v>
      </c>
      <c r="K20" s="66">
        <f t="shared" si="3"/>
        <v>26</v>
      </c>
      <c r="L20" s="65">
        <f>VLOOKUP($A20,'Return Data'!$B$7:$R$2843,9,0)</f>
        <v>3.0495000000000001</v>
      </c>
      <c r="M20" s="66">
        <f t="shared" si="4"/>
        <v>27</v>
      </c>
      <c r="N20" s="65">
        <f>VLOOKUP($A20,'Return Data'!$B$7:$R$2843,10,0)</f>
        <v>3.0529000000000002</v>
      </c>
      <c r="O20" s="66">
        <f t="shared" si="5"/>
        <v>25</v>
      </c>
      <c r="P20" s="65">
        <f>VLOOKUP($A20,'Return Data'!$B$7:$R$2843,11,0)</f>
        <v>2.9912000000000001</v>
      </c>
      <c r="Q20" s="66">
        <f t="shared" si="8"/>
        <v>27</v>
      </c>
      <c r="R20" s="65">
        <f>VLOOKUP($A20,'Return Data'!$B$7:$R$2843,12,0)</f>
        <v>2.9518</v>
      </c>
      <c r="S20" s="66">
        <f t="shared" si="9"/>
        <v>26</v>
      </c>
      <c r="T20" s="65">
        <f>VLOOKUP($A20,'Return Data'!$B$7:$R$2843,13,0)</f>
        <v>2.9645000000000001</v>
      </c>
      <c r="U20" s="66">
        <f t="shared" si="10"/>
        <v>22</v>
      </c>
      <c r="V20" s="65"/>
      <c r="W20" s="66"/>
      <c r="X20" s="65"/>
      <c r="Y20" s="66"/>
      <c r="Z20" s="65">
        <f>VLOOKUP($A20,'Return Data'!$B$7:$R$2843,16,0)</f>
        <v>4.0956999999999999</v>
      </c>
      <c r="AA20" s="67">
        <f t="shared" si="7"/>
        <v>11</v>
      </c>
    </row>
    <row r="21" spans="1:27" x14ac:dyDescent="0.3">
      <c r="A21" s="63" t="s">
        <v>1308</v>
      </c>
      <c r="B21" s="64">
        <f>VLOOKUP($A21,'Return Data'!$B$7:$R$2843,3,0)</f>
        <v>44374</v>
      </c>
      <c r="C21" s="65">
        <f>VLOOKUP($A21,'Return Data'!$B$7:$R$2843,4,0)</f>
        <v>1073.0762999999999</v>
      </c>
      <c r="D21" s="65">
        <f>VLOOKUP($A21,'Return Data'!$B$7:$R$2843,5,0)</f>
        <v>3.0173000000000001</v>
      </c>
      <c r="E21" s="66">
        <f t="shared" si="0"/>
        <v>28</v>
      </c>
      <c r="F21" s="65">
        <f>VLOOKUP($A21,'Return Data'!$B$7:$R$2843,6,0)</f>
        <v>3.0177999999999998</v>
      </c>
      <c r="G21" s="66">
        <f t="shared" si="1"/>
        <v>28</v>
      </c>
      <c r="H21" s="65">
        <f>VLOOKUP($A21,'Return Data'!$B$7:$R$2843,7,0)</f>
        <v>3.0032999999999999</v>
      </c>
      <c r="I21" s="66">
        <f t="shared" si="2"/>
        <v>29</v>
      </c>
      <c r="J21" s="65">
        <f>VLOOKUP($A21,'Return Data'!$B$7:$R$2843,8,0)</f>
        <v>3.012</v>
      </c>
      <c r="K21" s="66">
        <f t="shared" si="3"/>
        <v>29</v>
      </c>
      <c r="L21" s="65">
        <f>VLOOKUP($A21,'Return Data'!$B$7:$R$2843,9,0)</f>
        <v>3.0036</v>
      </c>
      <c r="M21" s="66">
        <f t="shared" si="4"/>
        <v>29</v>
      </c>
      <c r="N21" s="65">
        <f>VLOOKUP($A21,'Return Data'!$B$7:$R$2843,10,0)</f>
        <v>2.9954000000000001</v>
      </c>
      <c r="O21" s="66">
        <f t="shared" si="5"/>
        <v>30</v>
      </c>
      <c r="P21" s="65">
        <f>VLOOKUP($A21,'Return Data'!$B$7:$R$2843,11,0)</f>
        <v>2.9533999999999998</v>
      </c>
      <c r="Q21" s="66">
        <f t="shared" si="8"/>
        <v>29</v>
      </c>
      <c r="R21" s="65">
        <f>VLOOKUP($A21,'Return Data'!$B$7:$R$2843,12,0)</f>
        <v>2.9178000000000002</v>
      </c>
      <c r="S21" s="66">
        <f t="shared" si="9"/>
        <v>29</v>
      </c>
      <c r="T21" s="65">
        <f>VLOOKUP($A21,'Return Data'!$B$7:$R$2843,13,0)</f>
        <v>2.9308999999999998</v>
      </c>
      <c r="U21" s="66">
        <f t="shared" si="10"/>
        <v>26</v>
      </c>
      <c r="V21" s="65"/>
      <c r="W21" s="66"/>
      <c r="X21" s="65"/>
      <c r="Y21" s="66"/>
      <c r="Z21" s="65">
        <f>VLOOKUP($A21,'Return Data'!$B$7:$R$2843,16,0)</f>
        <v>3.6400999999999999</v>
      </c>
      <c r="AA21" s="67">
        <f t="shared" si="7"/>
        <v>22</v>
      </c>
    </row>
    <row r="22" spans="1:27" x14ac:dyDescent="0.3">
      <c r="A22" s="63" t="s">
        <v>1310</v>
      </c>
      <c r="B22" s="64">
        <f>VLOOKUP($A22,'Return Data'!$B$7:$R$2843,3,0)</f>
        <v>44374</v>
      </c>
      <c r="C22" s="65">
        <f>VLOOKUP($A22,'Return Data'!$B$7:$R$2843,4,0)</f>
        <v>1047.4067</v>
      </c>
      <c r="D22" s="65">
        <f>VLOOKUP($A22,'Return Data'!$B$7:$R$2843,5,0)</f>
        <v>3.0808</v>
      </c>
      <c r="E22" s="66">
        <f t="shared" si="0"/>
        <v>18</v>
      </c>
      <c r="F22" s="65">
        <f>VLOOKUP($A22,'Return Data'!$B$7:$R$2843,6,0)</f>
        <v>3.0767000000000002</v>
      </c>
      <c r="G22" s="66">
        <f t="shared" si="1"/>
        <v>19</v>
      </c>
      <c r="H22" s="65">
        <f>VLOOKUP($A22,'Return Data'!$B$7:$R$2843,7,0)</f>
        <v>3.0823999999999998</v>
      </c>
      <c r="I22" s="66">
        <f t="shared" si="2"/>
        <v>19</v>
      </c>
      <c r="J22" s="65">
        <f>VLOOKUP($A22,'Return Data'!$B$7:$R$2843,8,0)</f>
        <v>3.0973999999999999</v>
      </c>
      <c r="K22" s="66">
        <f t="shared" si="3"/>
        <v>17</v>
      </c>
      <c r="L22" s="65">
        <f>VLOOKUP($A22,'Return Data'!$B$7:$R$2843,9,0)</f>
        <v>3.0807000000000002</v>
      </c>
      <c r="M22" s="66">
        <f t="shared" si="4"/>
        <v>18</v>
      </c>
      <c r="N22" s="65">
        <f>VLOOKUP($A22,'Return Data'!$B$7:$R$2843,10,0)</f>
        <v>3.0872000000000002</v>
      </c>
      <c r="O22" s="66">
        <f t="shared" si="5"/>
        <v>14</v>
      </c>
      <c r="P22" s="65">
        <f>VLOOKUP($A22,'Return Data'!$B$7:$R$2843,11,0)</f>
        <v>3.0394999999999999</v>
      </c>
      <c r="Q22" s="66">
        <f t="shared" si="8"/>
        <v>13</v>
      </c>
      <c r="R22" s="65">
        <f>VLOOKUP($A22,'Return Data'!$B$7:$R$2843,12,0)</f>
        <v>3.0045000000000002</v>
      </c>
      <c r="S22" s="66">
        <f>RANK(R22,R$8:R$37,0)</f>
        <v>12</v>
      </c>
      <c r="T22" s="65"/>
      <c r="U22" s="66"/>
      <c r="V22" s="65"/>
      <c r="W22" s="66"/>
      <c r="X22" s="65"/>
      <c r="Y22" s="66"/>
      <c r="Z22" s="65">
        <f>VLOOKUP($A22,'Return Data'!$B$7:$R$2843,16,0)</f>
        <v>3.2042999999999999</v>
      </c>
      <c r="AA22" s="67">
        <f t="shared" si="7"/>
        <v>30</v>
      </c>
    </row>
    <row r="23" spans="1:27" x14ac:dyDescent="0.3">
      <c r="A23" s="63" t="s">
        <v>1312</v>
      </c>
      <c r="B23" s="64">
        <f>VLOOKUP($A23,'Return Data'!$B$7:$R$2843,3,0)</f>
        <v>44374</v>
      </c>
      <c r="C23" s="65">
        <f>VLOOKUP($A23,'Return Data'!$B$7:$R$2843,4,0)</f>
        <v>1056.6152999999999</v>
      </c>
      <c r="D23" s="65">
        <f>VLOOKUP($A23,'Return Data'!$B$7:$R$2843,5,0)</f>
        <v>3.0331999999999999</v>
      </c>
      <c r="E23" s="66">
        <f t="shared" si="0"/>
        <v>26</v>
      </c>
      <c r="F23" s="65">
        <f>VLOOKUP($A23,'Return Data'!$B$7:$R$2843,6,0)</f>
        <v>3.0337000000000001</v>
      </c>
      <c r="G23" s="66">
        <f t="shared" si="1"/>
        <v>25</v>
      </c>
      <c r="H23" s="65">
        <f>VLOOKUP($A23,'Return Data'!$B$7:$R$2843,7,0)</f>
        <v>3.0154999999999998</v>
      </c>
      <c r="I23" s="66">
        <f t="shared" si="2"/>
        <v>28</v>
      </c>
      <c r="J23" s="65">
        <f>VLOOKUP($A23,'Return Data'!$B$7:$R$2843,8,0)</f>
        <v>3.0209000000000001</v>
      </c>
      <c r="K23" s="66">
        <f t="shared" si="3"/>
        <v>28</v>
      </c>
      <c r="L23" s="65">
        <f>VLOOKUP($A23,'Return Data'!$B$7:$R$2843,9,0)</f>
        <v>2.9986999999999999</v>
      </c>
      <c r="M23" s="66">
        <f t="shared" si="4"/>
        <v>30</v>
      </c>
      <c r="N23" s="65">
        <f>VLOOKUP($A23,'Return Data'!$B$7:$R$2843,10,0)</f>
        <v>2.9954999999999998</v>
      </c>
      <c r="O23" s="66">
        <f t="shared" si="5"/>
        <v>29</v>
      </c>
      <c r="P23" s="65">
        <f>VLOOKUP($A23,'Return Data'!$B$7:$R$2843,11,0)</f>
        <v>2.9445000000000001</v>
      </c>
      <c r="Q23" s="66">
        <f t="shared" si="8"/>
        <v>30</v>
      </c>
      <c r="R23" s="65">
        <f>VLOOKUP($A23,'Return Data'!$B$7:$R$2843,12,0)</f>
        <v>2.9072</v>
      </c>
      <c r="S23" s="66">
        <f t="shared" si="9"/>
        <v>30</v>
      </c>
      <c r="T23" s="65">
        <f>VLOOKUP($A23,'Return Data'!$B$7:$R$2843,13,0)</f>
        <v>2.9245000000000001</v>
      </c>
      <c r="U23" s="66">
        <f t="shared" si="10"/>
        <v>27</v>
      </c>
      <c r="V23" s="65"/>
      <c r="W23" s="66"/>
      <c r="X23" s="65"/>
      <c r="Y23" s="66"/>
      <c r="Z23" s="65">
        <f>VLOOKUP($A23,'Return Data'!$B$7:$R$2843,16,0)</f>
        <v>3.339</v>
      </c>
      <c r="AA23" s="67">
        <f t="shared" si="7"/>
        <v>29</v>
      </c>
    </row>
    <row r="24" spans="1:27" x14ac:dyDescent="0.3">
      <c r="A24" s="63" t="s">
        <v>1314</v>
      </c>
      <c r="B24" s="64">
        <f>VLOOKUP($A24,'Return Data'!$B$7:$R$2843,3,0)</f>
        <v>44374</v>
      </c>
      <c r="C24" s="65">
        <f>VLOOKUP($A24,'Return Data'!$B$7:$R$2843,4,0)</f>
        <v>1052.9483</v>
      </c>
      <c r="D24" s="65">
        <f>VLOOKUP($A24,'Return Data'!$B$7:$R$2843,5,0)</f>
        <v>3.1200999999999999</v>
      </c>
      <c r="E24" s="66">
        <f t="shared" si="0"/>
        <v>9</v>
      </c>
      <c r="F24" s="65">
        <f>VLOOKUP($A24,'Return Data'!$B$7:$R$2843,6,0)</f>
        <v>3.1217999999999999</v>
      </c>
      <c r="G24" s="66">
        <f t="shared" si="1"/>
        <v>7</v>
      </c>
      <c r="H24" s="65">
        <f>VLOOKUP($A24,'Return Data'!$B$7:$R$2843,7,0)</f>
        <v>3.1017999999999999</v>
      </c>
      <c r="I24" s="66">
        <f t="shared" si="2"/>
        <v>14</v>
      </c>
      <c r="J24" s="65">
        <f>VLOOKUP($A24,'Return Data'!$B$7:$R$2843,8,0)</f>
        <v>3.1032000000000002</v>
      </c>
      <c r="K24" s="66">
        <f t="shared" si="3"/>
        <v>14</v>
      </c>
      <c r="L24" s="65">
        <f>VLOOKUP($A24,'Return Data'!$B$7:$R$2843,9,0)</f>
        <v>3.1065999999999998</v>
      </c>
      <c r="M24" s="66">
        <f t="shared" si="4"/>
        <v>10</v>
      </c>
      <c r="N24" s="65">
        <f>VLOOKUP($A24,'Return Data'!$B$7:$R$2843,10,0)</f>
        <v>3.1600999999999999</v>
      </c>
      <c r="O24" s="66">
        <f t="shared" si="5"/>
        <v>3</v>
      </c>
      <c r="P24" s="65">
        <f>VLOOKUP($A24,'Return Data'!$B$7:$R$2843,11,0)</f>
        <v>3.0951</v>
      </c>
      <c r="Q24" s="66">
        <f t="shared" si="8"/>
        <v>4</v>
      </c>
      <c r="R24" s="65">
        <f>VLOOKUP($A24,'Return Data'!$B$7:$R$2843,12,0)</f>
        <v>3.0510999999999999</v>
      </c>
      <c r="S24" s="66">
        <f>RANK(R24,R$8:R$37,0)</f>
        <v>6</v>
      </c>
      <c r="T24" s="65"/>
      <c r="U24" s="66"/>
      <c r="V24" s="65"/>
      <c r="W24" s="66"/>
      <c r="X24" s="65"/>
      <c r="Y24" s="66"/>
      <c r="Z24" s="65">
        <f>VLOOKUP($A24,'Return Data'!$B$7:$R$2843,16,0)</f>
        <v>3.3471000000000002</v>
      </c>
      <c r="AA24" s="67">
        <f t="shared" si="7"/>
        <v>27</v>
      </c>
    </row>
    <row r="25" spans="1:27" x14ac:dyDescent="0.3">
      <c r="A25" s="63" t="s">
        <v>1316</v>
      </c>
      <c r="B25" s="64">
        <f>VLOOKUP($A25,'Return Data'!$B$7:$R$2843,3,0)</f>
        <v>44374</v>
      </c>
      <c r="C25" s="65">
        <f>VLOOKUP($A25,'Return Data'!$B$7:$R$2843,4,0)</f>
        <v>1104.2201</v>
      </c>
      <c r="D25" s="65">
        <f>VLOOKUP($A25,'Return Data'!$B$7:$R$2843,5,0)</f>
        <v>3.0663999999999998</v>
      </c>
      <c r="E25" s="66">
        <f t="shared" si="0"/>
        <v>22</v>
      </c>
      <c r="F25" s="65">
        <f>VLOOKUP($A25,'Return Data'!$B$7:$R$2843,6,0)</f>
        <v>3.0638999999999998</v>
      </c>
      <c r="G25" s="66">
        <f t="shared" si="1"/>
        <v>21</v>
      </c>
      <c r="H25" s="65">
        <f>VLOOKUP($A25,'Return Data'!$B$7:$R$2843,7,0)</f>
        <v>3.0621999999999998</v>
      </c>
      <c r="I25" s="66">
        <f t="shared" si="2"/>
        <v>23</v>
      </c>
      <c r="J25" s="65">
        <f>VLOOKUP($A25,'Return Data'!$B$7:$R$2843,8,0)</f>
        <v>3.0678000000000001</v>
      </c>
      <c r="K25" s="66">
        <f t="shared" si="3"/>
        <v>24</v>
      </c>
      <c r="L25" s="65">
        <f>VLOOKUP($A25,'Return Data'!$B$7:$R$2843,9,0)</f>
        <v>3.0539000000000001</v>
      </c>
      <c r="M25" s="66">
        <f t="shared" si="4"/>
        <v>25</v>
      </c>
      <c r="N25" s="65">
        <f>VLOOKUP($A25,'Return Data'!$B$7:$R$2843,10,0)</f>
        <v>3.0505</v>
      </c>
      <c r="O25" s="66">
        <f t="shared" si="5"/>
        <v>26</v>
      </c>
      <c r="P25" s="65">
        <f>VLOOKUP($A25,'Return Data'!$B$7:$R$2843,11,0)</f>
        <v>3.0015000000000001</v>
      </c>
      <c r="Q25" s="66">
        <f t="shared" si="8"/>
        <v>24</v>
      </c>
      <c r="R25" s="65">
        <f>VLOOKUP($A25,'Return Data'!$B$7:$R$2843,12,0)</f>
        <v>2.9681999999999999</v>
      </c>
      <c r="S25" s="66">
        <f t="shared" si="9"/>
        <v>23</v>
      </c>
      <c r="T25" s="65">
        <f>VLOOKUP($A25,'Return Data'!$B$7:$R$2843,13,0)</f>
        <v>2.9767999999999999</v>
      </c>
      <c r="U25" s="66">
        <f t="shared" si="10"/>
        <v>20</v>
      </c>
      <c r="V25" s="65"/>
      <c r="W25" s="66"/>
      <c r="X25" s="65"/>
      <c r="Y25" s="66"/>
      <c r="Z25" s="65">
        <f>VLOOKUP($A25,'Return Data'!$B$7:$R$2843,16,0)</f>
        <v>4.1307</v>
      </c>
      <c r="AA25" s="67">
        <f t="shared" si="7"/>
        <v>10</v>
      </c>
    </row>
    <row r="26" spans="1:27" x14ac:dyDescent="0.3">
      <c r="A26" s="63" t="s">
        <v>1318</v>
      </c>
      <c r="B26" s="64">
        <f>VLOOKUP($A26,'Return Data'!$B$7:$R$2843,3,0)</f>
        <v>44374</v>
      </c>
      <c r="C26" s="65">
        <f>VLOOKUP($A26,'Return Data'!$B$7:$R$2843,4,0)</f>
        <v>2567.5643333333301</v>
      </c>
      <c r="D26" s="65">
        <f>VLOOKUP($A26,'Return Data'!$B$7:$R$2843,5,0)</f>
        <v>3.0306000000000002</v>
      </c>
      <c r="E26" s="66">
        <f t="shared" si="0"/>
        <v>27</v>
      </c>
      <c r="F26" s="65">
        <f>VLOOKUP($A26,'Return Data'!$B$7:$R$2843,6,0)</f>
        <v>3.0318999999999998</v>
      </c>
      <c r="G26" s="66">
        <f t="shared" si="1"/>
        <v>26</v>
      </c>
      <c r="H26" s="65">
        <f>VLOOKUP($A26,'Return Data'!$B$7:$R$2843,7,0)</f>
        <v>3.0575000000000001</v>
      </c>
      <c r="I26" s="66">
        <f t="shared" si="2"/>
        <v>24</v>
      </c>
      <c r="J26" s="65">
        <f>VLOOKUP($A26,'Return Data'!$B$7:$R$2843,8,0)</f>
        <v>3.0802999999999998</v>
      </c>
      <c r="K26" s="66">
        <f t="shared" si="3"/>
        <v>20</v>
      </c>
      <c r="L26" s="65">
        <f>VLOOKUP($A26,'Return Data'!$B$7:$R$2843,9,0)</f>
        <v>3.0781999999999998</v>
      </c>
      <c r="M26" s="66">
        <f t="shared" si="4"/>
        <v>19</v>
      </c>
      <c r="N26" s="65">
        <f>VLOOKUP($A26,'Return Data'!$B$7:$R$2843,10,0)</f>
        <v>3.0880999999999998</v>
      </c>
      <c r="O26" s="66">
        <f t="shared" si="5"/>
        <v>13</v>
      </c>
      <c r="P26" s="65">
        <f>VLOOKUP($A26,'Return Data'!$B$7:$R$2843,11,0)</f>
        <v>3.0369999999999999</v>
      </c>
      <c r="Q26" s="66">
        <f t="shared" si="8"/>
        <v>14</v>
      </c>
      <c r="R26" s="65">
        <f>VLOOKUP($A26,'Return Data'!$B$7:$R$2843,12,0)</f>
        <v>2.9872000000000001</v>
      </c>
      <c r="S26" s="66">
        <f t="shared" si="9"/>
        <v>19</v>
      </c>
      <c r="T26" s="65">
        <f>VLOOKUP($A26,'Return Data'!$B$7:$R$2843,13,0)</f>
        <v>2.9954999999999998</v>
      </c>
      <c r="U26" s="66">
        <f t="shared" si="10"/>
        <v>15</v>
      </c>
      <c r="V26" s="65">
        <f>VLOOKUP($A26,'Return Data'!$B$7:$R$2843,17,0)</f>
        <v>3.4460999999999999</v>
      </c>
      <c r="W26" s="66">
        <f t="shared" ref="W26:W36" si="11">RANK(V26,V$8:V$37,0)</f>
        <v>5</v>
      </c>
      <c r="X26" s="65">
        <f>VLOOKUP($A26,'Return Data'!$B$7:$R$2843,14,0)</f>
        <v>4.1265999999999998</v>
      </c>
      <c r="Y26" s="66">
        <f t="shared" ref="Y26:Y36" si="12">RANK(X26,X$8:X$37,0)</f>
        <v>4</v>
      </c>
      <c r="Z26" s="65">
        <f>VLOOKUP($A26,'Return Data'!$B$7:$R$2843,16,0)</f>
        <v>6.6756000000000002</v>
      </c>
      <c r="AA26" s="67">
        <f t="shared" si="7"/>
        <v>1</v>
      </c>
    </row>
    <row r="27" spans="1:27" x14ac:dyDescent="0.3">
      <c r="A27" s="63" t="s">
        <v>1320</v>
      </c>
      <c r="B27" s="64">
        <f>VLOOKUP($A27,'Return Data'!$B$7:$R$2843,3,0)</f>
        <v>44374</v>
      </c>
      <c r="C27" s="65">
        <f>VLOOKUP($A27,'Return Data'!$B$7:$R$2843,4,0)</f>
        <v>1072.0809999999999</v>
      </c>
      <c r="D27" s="65">
        <f>VLOOKUP($A27,'Return Data'!$B$7:$R$2843,5,0)</f>
        <v>3.1154999999999999</v>
      </c>
      <c r="E27" s="66">
        <f t="shared" si="0"/>
        <v>10</v>
      </c>
      <c r="F27" s="65">
        <f>VLOOKUP($A27,'Return Data'!$B$7:$R$2843,6,0)</f>
        <v>3.1069</v>
      </c>
      <c r="G27" s="66">
        <f t="shared" si="1"/>
        <v>13</v>
      </c>
      <c r="H27" s="65">
        <f>VLOOKUP($A27,'Return Data'!$B$7:$R$2843,7,0)</f>
        <v>3.1029</v>
      </c>
      <c r="I27" s="66">
        <f t="shared" si="2"/>
        <v>13</v>
      </c>
      <c r="J27" s="65">
        <f>VLOOKUP($A27,'Return Data'!$B$7:$R$2843,8,0)</f>
        <v>3.1067</v>
      </c>
      <c r="K27" s="66">
        <f t="shared" si="3"/>
        <v>13</v>
      </c>
      <c r="L27" s="65">
        <f>VLOOKUP($A27,'Return Data'!$B$7:$R$2843,9,0)</f>
        <v>3.0964999999999998</v>
      </c>
      <c r="M27" s="66">
        <f t="shared" si="4"/>
        <v>13</v>
      </c>
      <c r="N27" s="65">
        <f>VLOOKUP($A27,'Return Data'!$B$7:$R$2843,10,0)</f>
        <v>3.0750999999999999</v>
      </c>
      <c r="O27" s="66">
        <f t="shared" si="5"/>
        <v>18</v>
      </c>
      <c r="P27" s="65">
        <f>VLOOKUP($A27,'Return Data'!$B$7:$R$2843,11,0)</f>
        <v>3.0032999999999999</v>
      </c>
      <c r="Q27" s="66">
        <f t="shared" si="8"/>
        <v>23</v>
      </c>
      <c r="R27" s="65">
        <f>VLOOKUP($A27,'Return Data'!$B$7:$R$2843,12,0)</f>
        <v>2.9548000000000001</v>
      </c>
      <c r="S27" s="66">
        <f t="shared" si="9"/>
        <v>25</v>
      </c>
      <c r="T27" s="65">
        <f>VLOOKUP($A27,'Return Data'!$B$7:$R$2843,13,0)</f>
        <v>2.9609999999999999</v>
      </c>
      <c r="U27" s="66">
        <f t="shared" si="10"/>
        <v>23</v>
      </c>
      <c r="V27" s="65"/>
      <c r="W27" s="66"/>
      <c r="X27" s="65"/>
      <c r="Y27" s="66"/>
      <c r="Z27" s="65">
        <f>VLOOKUP($A27,'Return Data'!$B$7:$R$2843,16,0)</f>
        <v>3.6135999999999999</v>
      </c>
      <c r="AA27" s="67">
        <f t="shared" si="7"/>
        <v>24</v>
      </c>
    </row>
    <row r="28" spans="1:27" x14ac:dyDescent="0.3">
      <c r="A28" s="63" t="s">
        <v>1322</v>
      </c>
      <c r="B28" s="64">
        <f>VLOOKUP($A28,'Return Data'!$B$7:$R$2843,3,0)</f>
        <v>44374</v>
      </c>
      <c r="C28" s="65">
        <f>VLOOKUP($A28,'Return Data'!$B$7:$R$2843,4,0)</f>
        <v>1071.0381</v>
      </c>
      <c r="D28" s="65">
        <f>VLOOKUP($A28,'Return Data'!$B$7:$R$2843,5,0)</f>
        <v>3.1492</v>
      </c>
      <c r="E28" s="66">
        <f t="shared" si="0"/>
        <v>4</v>
      </c>
      <c r="F28" s="65">
        <f>VLOOKUP($A28,'Return Data'!$B$7:$R$2843,6,0)</f>
        <v>3.1520000000000001</v>
      </c>
      <c r="G28" s="66">
        <f t="shared" si="1"/>
        <v>3</v>
      </c>
      <c r="H28" s="65">
        <f>VLOOKUP($A28,'Return Data'!$B$7:$R$2843,7,0)</f>
        <v>3.1221000000000001</v>
      </c>
      <c r="I28" s="66">
        <f t="shared" si="2"/>
        <v>6</v>
      </c>
      <c r="J28" s="65">
        <f>VLOOKUP($A28,'Return Data'!$B$7:$R$2843,8,0)</f>
        <v>3.1194999999999999</v>
      </c>
      <c r="K28" s="66">
        <f t="shared" si="3"/>
        <v>9</v>
      </c>
      <c r="L28" s="65">
        <f>VLOOKUP($A28,'Return Data'!$B$7:$R$2843,9,0)</f>
        <v>3.1038999999999999</v>
      </c>
      <c r="M28" s="66">
        <f t="shared" si="4"/>
        <v>11</v>
      </c>
      <c r="N28" s="65">
        <f>VLOOKUP($A28,'Return Data'!$B$7:$R$2843,10,0)</f>
        <v>3.1236000000000002</v>
      </c>
      <c r="O28" s="66">
        <f t="shared" si="5"/>
        <v>8</v>
      </c>
      <c r="P28" s="65">
        <f>VLOOKUP($A28,'Return Data'!$B$7:$R$2843,11,0)</f>
        <v>3.0501</v>
      </c>
      <c r="Q28" s="66">
        <f t="shared" si="8"/>
        <v>10</v>
      </c>
      <c r="R28" s="65">
        <f>VLOOKUP($A28,'Return Data'!$B$7:$R$2843,12,0)</f>
        <v>3.0114000000000001</v>
      </c>
      <c r="S28" s="66">
        <f t="shared" si="9"/>
        <v>10</v>
      </c>
      <c r="T28" s="65">
        <f>VLOOKUP($A28,'Return Data'!$B$7:$R$2843,13,0)</f>
        <v>3.0360999999999998</v>
      </c>
      <c r="U28" s="66">
        <f t="shared" si="10"/>
        <v>8</v>
      </c>
      <c r="V28" s="65"/>
      <c r="W28" s="66"/>
      <c r="X28" s="65"/>
      <c r="Y28" s="66"/>
      <c r="Z28" s="65">
        <f>VLOOKUP($A28,'Return Data'!$B$7:$R$2843,16,0)</f>
        <v>3.617</v>
      </c>
      <c r="AA28" s="67">
        <f t="shared" si="7"/>
        <v>23</v>
      </c>
    </row>
    <row r="29" spans="1:27" x14ac:dyDescent="0.3">
      <c r="A29" s="63" t="s">
        <v>1324</v>
      </c>
      <c r="B29" s="64">
        <f>VLOOKUP($A29,'Return Data'!$B$7:$R$2843,3,0)</f>
        <v>44374</v>
      </c>
      <c r="C29" s="65">
        <f>VLOOKUP($A29,'Return Data'!$B$7:$R$2843,4,0)</f>
        <v>1060.6777999999999</v>
      </c>
      <c r="D29" s="65">
        <f>VLOOKUP($A29,'Return Data'!$B$7:$R$2843,5,0)</f>
        <v>3.1320000000000001</v>
      </c>
      <c r="E29" s="66">
        <f t="shared" si="0"/>
        <v>5</v>
      </c>
      <c r="F29" s="65">
        <f>VLOOKUP($A29,'Return Data'!$B$7:$R$2843,6,0)</f>
        <v>3.1322999999999999</v>
      </c>
      <c r="G29" s="66">
        <f t="shared" si="1"/>
        <v>5</v>
      </c>
      <c r="H29" s="65">
        <f>VLOOKUP($A29,'Return Data'!$B$7:$R$2843,7,0)</f>
        <v>3.1486000000000001</v>
      </c>
      <c r="I29" s="66">
        <f t="shared" si="2"/>
        <v>4</v>
      </c>
      <c r="J29" s="65">
        <f>VLOOKUP($A29,'Return Data'!$B$7:$R$2843,8,0)</f>
        <v>3.1461000000000001</v>
      </c>
      <c r="K29" s="66">
        <f t="shared" si="3"/>
        <v>4</v>
      </c>
      <c r="L29" s="65">
        <f>VLOOKUP($A29,'Return Data'!$B$7:$R$2843,9,0)</f>
        <v>3.1395</v>
      </c>
      <c r="M29" s="66">
        <f t="shared" si="4"/>
        <v>5</v>
      </c>
      <c r="N29" s="65">
        <f>VLOOKUP($A29,'Return Data'!$B$7:$R$2843,10,0)</f>
        <v>3.1362999999999999</v>
      </c>
      <c r="O29" s="66">
        <f t="shared" si="5"/>
        <v>4</v>
      </c>
      <c r="P29" s="65">
        <f>VLOOKUP($A29,'Return Data'!$B$7:$R$2843,11,0)</f>
        <v>3.0933999999999999</v>
      </c>
      <c r="Q29" s="66">
        <f t="shared" si="8"/>
        <v>5</v>
      </c>
      <c r="R29" s="65">
        <f>VLOOKUP($A29,'Return Data'!$B$7:$R$2843,12,0)</f>
        <v>3.0581999999999998</v>
      </c>
      <c r="S29" s="66">
        <f t="shared" si="9"/>
        <v>5</v>
      </c>
      <c r="T29" s="65">
        <f>VLOOKUP($A29,'Return Data'!$B$7:$R$2843,13,0)</f>
        <v>3.0722</v>
      </c>
      <c r="U29" s="66">
        <f t="shared" ref="U29" si="13">RANK(T29,T$8:T$37,0)</f>
        <v>2</v>
      </c>
      <c r="V29" s="65"/>
      <c r="W29" s="66"/>
      <c r="X29" s="65"/>
      <c r="Y29" s="66"/>
      <c r="Z29" s="65">
        <f>VLOOKUP($A29,'Return Data'!$B$7:$R$2843,16,0)</f>
        <v>3.5230000000000001</v>
      </c>
      <c r="AA29" s="67">
        <f t="shared" si="7"/>
        <v>25</v>
      </c>
    </row>
    <row r="30" spans="1:27" x14ac:dyDescent="0.3">
      <c r="A30" s="63" t="s">
        <v>1326</v>
      </c>
      <c r="B30" s="64">
        <f>VLOOKUP($A30,'Return Data'!$B$7:$R$2843,3,0)</f>
        <v>44374</v>
      </c>
      <c r="C30" s="65">
        <f>VLOOKUP($A30,'Return Data'!$B$7:$R$2843,4,0)</f>
        <v>111.04470000000001</v>
      </c>
      <c r="D30" s="65">
        <f>VLOOKUP($A30,'Return Data'!$B$7:$R$2843,5,0)</f>
        <v>3.1067</v>
      </c>
      <c r="E30" s="66">
        <f t="shared" si="0"/>
        <v>15</v>
      </c>
      <c r="F30" s="65">
        <f>VLOOKUP($A30,'Return Data'!$B$7:$R$2843,6,0)</f>
        <v>3.1124999999999998</v>
      </c>
      <c r="G30" s="66">
        <f t="shared" si="1"/>
        <v>10</v>
      </c>
      <c r="H30" s="65">
        <f>VLOOKUP($A30,'Return Data'!$B$7:$R$2843,7,0)</f>
        <v>3.0962999999999998</v>
      </c>
      <c r="I30" s="66">
        <f t="shared" si="2"/>
        <v>16</v>
      </c>
      <c r="J30" s="65">
        <f>VLOOKUP($A30,'Return Data'!$B$7:$R$2843,8,0)</f>
        <v>3.1027999999999998</v>
      </c>
      <c r="K30" s="66">
        <f t="shared" si="3"/>
        <v>15</v>
      </c>
      <c r="L30" s="65">
        <f>VLOOKUP($A30,'Return Data'!$B$7:$R$2843,9,0)</f>
        <v>3.0819000000000001</v>
      </c>
      <c r="M30" s="66">
        <f t="shared" si="4"/>
        <v>17</v>
      </c>
      <c r="N30" s="65">
        <f>VLOOKUP($A30,'Return Data'!$B$7:$R$2843,10,0)</f>
        <v>3.0722999999999998</v>
      </c>
      <c r="O30" s="66">
        <f t="shared" si="5"/>
        <v>19</v>
      </c>
      <c r="P30" s="65">
        <f>VLOOKUP($A30,'Return Data'!$B$7:$R$2843,11,0)</f>
        <v>3.0143</v>
      </c>
      <c r="Q30" s="66">
        <f t="shared" si="8"/>
        <v>20</v>
      </c>
      <c r="R30" s="65">
        <f>VLOOKUP($A30,'Return Data'!$B$7:$R$2843,12,0)</f>
        <v>2.9882</v>
      </c>
      <c r="S30" s="66">
        <f t="shared" si="9"/>
        <v>18</v>
      </c>
      <c r="T30" s="65">
        <f>VLOOKUP($A30,'Return Data'!$B$7:$R$2843,13,0)</f>
        <v>3.0026000000000002</v>
      </c>
      <c r="U30" s="66">
        <f t="shared" si="10"/>
        <v>13</v>
      </c>
      <c r="V30" s="65"/>
      <c r="W30" s="66"/>
      <c r="X30" s="65"/>
      <c r="Y30" s="66"/>
      <c r="Z30" s="65">
        <f>VLOOKUP($A30,'Return Data'!$B$7:$R$2843,16,0)</f>
        <v>4.2344999999999997</v>
      </c>
      <c r="AA30" s="67">
        <f t="shared" si="7"/>
        <v>9</v>
      </c>
    </row>
    <row r="31" spans="1:27" x14ac:dyDescent="0.3">
      <c r="A31" s="63" t="s">
        <v>1328</v>
      </c>
      <c r="B31" s="64">
        <f>VLOOKUP($A31,'Return Data'!$B$7:$R$2843,3,0)</f>
        <v>44374</v>
      </c>
      <c r="C31" s="65">
        <f>VLOOKUP($A31,'Return Data'!$B$7:$R$2843,4,0)</f>
        <v>1068.3407</v>
      </c>
      <c r="D31" s="65">
        <f>VLOOKUP($A31,'Return Data'!$B$7:$R$2843,5,0)</f>
        <v>3.2425999999999999</v>
      </c>
      <c r="E31" s="66">
        <f t="shared" si="0"/>
        <v>1</v>
      </c>
      <c r="F31" s="65">
        <f>VLOOKUP($A31,'Return Data'!$B$7:$R$2843,6,0)</f>
        <v>3.2033</v>
      </c>
      <c r="G31" s="66">
        <f t="shared" si="1"/>
        <v>1</v>
      </c>
      <c r="H31" s="65">
        <f>VLOOKUP($A31,'Return Data'!$B$7:$R$2843,7,0)</f>
        <v>3.2037</v>
      </c>
      <c r="I31" s="66">
        <f t="shared" si="2"/>
        <v>2</v>
      </c>
      <c r="J31" s="65">
        <f>VLOOKUP($A31,'Return Data'!$B$7:$R$2843,8,0)</f>
        <v>3.2149999999999999</v>
      </c>
      <c r="K31" s="66">
        <f t="shared" si="3"/>
        <v>2</v>
      </c>
      <c r="L31" s="65">
        <f>VLOOKUP($A31,'Return Data'!$B$7:$R$2843,9,0)</f>
        <v>3.1956000000000002</v>
      </c>
      <c r="M31" s="66">
        <f t="shared" si="4"/>
        <v>3</v>
      </c>
      <c r="N31" s="65">
        <f>VLOOKUP($A31,'Return Data'!$B$7:$R$2843,10,0)</f>
        <v>3.1890999999999998</v>
      </c>
      <c r="O31" s="66">
        <f t="shared" si="5"/>
        <v>1</v>
      </c>
      <c r="P31" s="65">
        <f>VLOOKUP($A31,'Return Data'!$B$7:$R$2843,11,0)</f>
        <v>3.1012</v>
      </c>
      <c r="Q31" s="66">
        <f t="shared" si="8"/>
        <v>1</v>
      </c>
      <c r="R31" s="65">
        <f>VLOOKUP($A31,'Return Data'!$B$7:$R$2843,12,0)</f>
        <v>3.0592000000000001</v>
      </c>
      <c r="S31" s="66">
        <f t="shared" si="9"/>
        <v>4</v>
      </c>
      <c r="T31" s="65">
        <f>VLOOKUP($A31,'Return Data'!$B$7:$R$2843,13,0)</f>
        <v>3.0619999999999998</v>
      </c>
      <c r="U31" s="66">
        <f t="shared" si="10"/>
        <v>6</v>
      </c>
      <c r="V31" s="65"/>
      <c r="W31" s="66"/>
      <c r="X31" s="65"/>
      <c r="Y31" s="66"/>
      <c r="Z31" s="65">
        <f>VLOOKUP($A31,'Return Data'!$B$7:$R$2843,16,0)</f>
        <v>3.6669999999999998</v>
      </c>
      <c r="AA31" s="67">
        <f t="shared" si="7"/>
        <v>21</v>
      </c>
    </row>
    <row r="32" spans="1:27" x14ac:dyDescent="0.3">
      <c r="A32" s="63" t="s">
        <v>1330</v>
      </c>
      <c r="B32" s="64">
        <f>VLOOKUP($A32,'Return Data'!$B$7:$R$2843,3,0)</f>
        <v>44374</v>
      </c>
      <c r="C32" s="65">
        <f>VLOOKUP($A32,'Return Data'!$B$7:$R$2843,4,0)</f>
        <v>3344.2260000000001</v>
      </c>
      <c r="D32" s="65">
        <f>VLOOKUP($A32,'Return Data'!$B$7:$R$2843,5,0)</f>
        <v>3.125</v>
      </c>
      <c r="E32" s="66">
        <f t="shared" si="0"/>
        <v>7</v>
      </c>
      <c r="F32" s="65">
        <f>VLOOKUP($A32,'Return Data'!$B$7:$R$2843,6,0)</f>
        <v>3.1132</v>
      </c>
      <c r="G32" s="66">
        <f t="shared" si="1"/>
        <v>9</v>
      </c>
      <c r="H32" s="65">
        <f>VLOOKUP($A32,'Return Data'!$B$7:$R$2843,7,0)</f>
        <v>3.1132</v>
      </c>
      <c r="I32" s="66">
        <f t="shared" si="2"/>
        <v>10</v>
      </c>
      <c r="J32" s="65">
        <f>VLOOKUP($A32,'Return Data'!$B$7:$R$2843,8,0)</f>
        <v>3.1309</v>
      </c>
      <c r="K32" s="66">
        <f t="shared" si="3"/>
        <v>6</v>
      </c>
      <c r="L32" s="65">
        <f>VLOOKUP($A32,'Return Data'!$B$7:$R$2843,9,0)</f>
        <v>3.1154000000000002</v>
      </c>
      <c r="M32" s="66">
        <f t="shared" si="4"/>
        <v>9</v>
      </c>
      <c r="N32" s="65">
        <f>VLOOKUP($A32,'Return Data'!$B$7:$R$2843,10,0)</f>
        <v>3.1131000000000002</v>
      </c>
      <c r="O32" s="66">
        <f t="shared" si="5"/>
        <v>9</v>
      </c>
      <c r="P32" s="65">
        <f>VLOOKUP($A32,'Return Data'!$B$7:$R$2843,11,0)</f>
        <v>3.0455999999999999</v>
      </c>
      <c r="Q32" s="66">
        <f t="shared" si="8"/>
        <v>12</v>
      </c>
      <c r="R32" s="65">
        <f>VLOOKUP($A32,'Return Data'!$B$7:$R$2843,12,0)</f>
        <v>3.0013000000000001</v>
      </c>
      <c r="S32" s="66">
        <f t="shared" si="9"/>
        <v>13</v>
      </c>
      <c r="T32" s="65">
        <f>VLOOKUP($A32,'Return Data'!$B$7:$R$2843,13,0)</f>
        <v>3.0129000000000001</v>
      </c>
      <c r="U32" s="66">
        <f t="shared" si="10"/>
        <v>10</v>
      </c>
      <c r="V32" s="65">
        <f>VLOOKUP($A32,'Return Data'!$B$7:$R$2843,17,0)</f>
        <v>3.7059000000000002</v>
      </c>
      <c r="W32" s="66">
        <f t="shared" si="11"/>
        <v>2</v>
      </c>
      <c r="X32" s="65">
        <f>VLOOKUP($A32,'Return Data'!$B$7:$R$2843,14,0)</f>
        <v>4.5399000000000003</v>
      </c>
      <c r="Y32" s="66">
        <f t="shared" si="12"/>
        <v>2</v>
      </c>
      <c r="Z32" s="65">
        <f>VLOOKUP($A32,'Return Data'!$B$7:$R$2843,16,0)</f>
        <v>6.6430999999999996</v>
      </c>
      <c r="AA32" s="67">
        <f t="shared" si="7"/>
        <v>2</v>
      </c>
    </row>
    <row r="33" spans="1:27" x14ac:dyDescent="0.3">
      <c r="A33" s="63" t="s">
        <v>1332</v>
      </c>
      <c r="B33" s="64">
        <f>VLOOKUP($A33,'Return Data'!$B$7:$R$2843,3,0)</f>
        <v>44374</v>
      </c>
      <c r="C33" s="65">
        <f>VLOOKUP($A33,'Return Data'!$B$7:$R$2843,4,0)</f>
        <v>1100.0515</v>
      </c>
      <c r="D33" s="65">
        <f>VLOOKUP($A33,'Return Data'!$B$7:$R$2843,5,0)</f>
        <v>3.0528</v>
      </c>
      <c r="E33" s="66">
        <f t="shared" si="0"/>
        <v>24</v>
      </c>
      <c r="F33" s="65">
        <f>VLOOKUP($A33,'Return Data'!$B$7:$R$2843,6,0)</f>
        <v>3.0367999999999999</v>
      </c>
      <c r="G33" s="66">
        <f t="shared" si="1"/>
        <v>24</v>
      </c>
      <c r="H33" s="65">
        <f>VLOOKUP($A33,'Return Data'!$B$7:$R$2843,7,0)</f>
        <v>3.0202</v>
      </c>
      <c r="I33" s="66">
        <f t="shared" si="2"/>
        <v>27</v>
      </c>
      <c r="J33" s="65">
        <f>VLOOKUP($A33,'Return Data'!$B$7:$R$2843,8,0)</f>
        <v>3.0224000000000002</v>
      </c>
      <c r="K33" s="66">
        <f t="shared" si="3"/>
        <v>27</v>
      </c>
      <c r="L33" s="65">
        <f>VLOOKUP($A33,'Return Data'!$B$7:$R$2843,9,0)</f>
        <v>3.0148999999999999</v>
      </c>
      <c r="M33" s="66">
        <f t="shared" si="4"/>
        <v>28</v>
      </c>
      <c r="N33" s="65">
        <f>VLOOKUP($A33,'Return Data'!$B$7:$R$2843,10,0)</f>
        <v>3.0171999999999999</v>
      </c>
      <c r="O33" s="66">
        <f t="shared" si="5"/>
        <v>28</v>
      </c>
      <c r="P33" s="65">
        <f>VLOOKUP($A33,'Return Data'!$B$7:$R$2843,11,0)</f>
        <v>2.9723999999999999</v>
      </c>
      <c r="Q33" s="66">
        <f t="shared" si="8"/>
        <v>28</v>
      </c>
      <c r="R33" s="65">
        <f>VLOOKUP($A33,'Return Data'!$B$7:$R$2843,12,0)</f>
        <v>2.9377</v>
      </c>
      <c r="S33" s="66">
        <f t="shared" si="9"/>
        <v>28</v>
      </c>
      <c r="T33" s="65">
        <f>VLOOKUP($A33,'Return Data'!$B$7:$R$2843,13,0)</f>
        <v>2.9472</v>
      </c>
      <c r="U33" s="66">
        <f t="shared" si="10"/>
        <v>24</v>
      </c>
      <c r="V33" s="65"/>
      <c r="W33" s="66"/>
      <c r="X33" s="65"/>
      <c r="Y33" s="66"/>
      <c r="Z33" s="65">
        <f>VLOOKUP($A33,'Return Data'!$B$7:$R$2843,16,0)</f>
        <v>4.2826000000000004</v>
      </c>
      <c r="AA33" s="67">
        <f t="shared" si="7"/>
        <v>6</v>
      </c>
    </row>
    <row r="34" spans="1:27" x14ac:dyDescent="0.3">
      <c r="A34" s="63" t="s">
        <v>1334</v>
      </c>
      <c r="B34" s="64">
        <f>VLOOKUP($A34,'Return Data'!$B$7:$R$2843,3,0)</f>
        <v>44374</v>
      </c>
      <c r="C34" s="65">
        <f>VLOOKUP($A34,'Return Data'!$B$7:$R$2843,4,0)</f>
        <v>1091.6162999999999</v>
      </c>
      <c r="D34" s="65">
        <f>VLOOKUP($A34,'Return Data'!$B$7:$R$2843,5,0)</f>
        <v>3.0798000000000001</v>
      </c>
      <c r="E34" s="66">
        <f t="shared" si="0"/>
        <v>19</v>
      </c>
      <c r="F34" s="65">
        <f>VLOOKUP($A34,'Return Data'!$B$7:$R$2843,6,0)</f>
        <v>3.0802999999999998</v>
      </c>
      <c r="G34" s="66">
        <f t="shared" si="1"/>
        <v>18</v>
      </c>
      <c r="H34" s="65">
        <f>VLOOKUP($A34,'Return Data'!$B$7:$R$2843,7,0)</f>
        <v>3.0971000000000002</v>
      </c>
      <c r="I34" s="66">
        <f t="shared" si="2"/>
        <v>15</v>
      </c>
      <c r="J34" s="65">
        <f>VLOOKUP($A34,'Return Data'!$B$7:$R$2843,8,0)</f>
        <v>3.0994000000000002</v>
      </c>
      <c r="K34" s="66">
        <f t="shared" si="3"/>
        <v>16</v>
      </c>
      <c r="L34" s="65">
        <f>VLOOKUP($A34,'Return Data'!$B$7:$R$2843,9,0)</f>
        <v>3.0847000000000002</v>
      </c>
      <c r="M34" s="66">
        <f t="shared" si="4"/>
        <v>16</v>
      </c>
      <c r="N34" s="65">
        <f>VLOOKUP($A34,'Return Data'!$B$7:$R$2843,10,0)</f>
        <v>3.0773999999999999</v>
      </c>
      <c r="O34" s="66">
        <f t="shared" si="5"/>
        <v>16</v>
      </c>
      <c r="P34" s="65">
        <f>VLOOKUP($A34,'Return Data'!$B$7:$R$2843,11,0)</f>
        <v>3.0270000000000001</v>
      </c>
      <c r="Q34" s="66">
        <f t="shared" si="8"/>
        <v>16</v>
      </c>
      <c r="R34" s="65">
        <f>VLOOKUP($A34,'Return Data'!$B$7:$R$2843,12,0)</f>
        <v>2.9946000000000002</v>
      </c>
      <c r="S34" s="66">
        <f t="shared" si="9"/>
        <v>15</v>
      </c>
      <c r="T34" s="65">
        <f>VLOOKUP($A34,'Return Data'!$B$7:$R$2843,13,0)</f>
        <v>3.0084</v>
      </c>
      <c r="U34" s="66">
        <f t="shared" si="10"/>
        <v>11</v>
      </c>
      <c r="V34" s="65"/>
      <c r="W34" s="66"/>
      <c r="X34" s="65"/>
      <c r="Y34" s="66"/>
      <c r="Z34" s="65">
        <f>VLOOKUP($A34,'Return Data'!$B$7:$R$2843,16,0)</f>
        <v>3.9489000000000001</v>
      </c>
      <c r="AA34" s="67">
        <f t="shared" si="7"/>
        <v>13</v>
      </c>
    </row>
    <row r="35" spans="1:27" x14ac:dyDescent="0.3">
      <c r="A35" s="63" t="s">
        <v>1336</v>
      </c>
      <c r="B35" s="64">
        <f>VLOOKUP($A35,'Return Data'!$B$7:$R$2843,3,0)</f>
        <v>44374</v>
      </c>
      <c r="C35" s="65">
        <f>VLOOKUP($A35,'Return Data'!$B$7:$R$2843,4,0)</f>
        <v>1089.5771</v>
      </c>
      <c r="D35" s="65">
        <f>VLOOKUP($A35,'Return Data'!$B$7:$R$2843,5,0)</f>
        <v>3.1827000000000001</v>
      </c>
      <c r="E35" s="66">
        <f t="shared" si="0"/>
        <v>2</v>
      </c>
      <c r="F35" s="65">
        <f>VLOOKUP($A35,'Return Data'!$B$7:$R$2843,6,0)</f>
        <v>3.1385999999999998</v>
      </c>
      <c r="G35" s="66">
        <f t="shared" si="1"/>
        <v>4</v>
      </c>
      <c r="H35" s="65">
        <f>VLOOKUP($A35,'Return Data'!$B$7:$R$2843,7,0)</f>
        <v>3.0880999999999998</v>
      </c>
      <c r="I35" s="66">
        <f t="shared" si="2"/>
        <v>18</v>
      </c>
      <c r="J35" s="65">
        <f>VLOOKUP($A35,'Return Data'!$B$7:$R$2843,8,0)</f>
        <v>3.0960999999999999</v>
      </c>
      <c r="K35" s="66">
        <f t="shared" si="3"/>
        <v>18</v>
      </c>
      <c r="L35" s="65">
        <f>VLOOKUP($A35,'Return Data'!$B$7:$R$2843,9,0)</f>
        <v>3.0644999999999998</v>
      </c>
      <c r="M35" s="66">
        <f t="shared" si="4"/>
        <v>22</v>
      </c>
      <c r="N35" s="65">
        <f>VLOOKUP($A35,'Return Data'!$B$7:$R$2843,10,0)</f>
        <v>3.0590999999999999</v>
      </c>
      <c r="O35" s="66">
        <f t="shared" si="5"/>
        <v>23</v>
      </c>
      <c r="P35" s="65">
        <f>VLOOKUP($A35,'Return Data'!$B$7:$R$2843,11,0)</f>
        <v>3.0102000000000002</v>
      </c>
      <c r="Q35" s="66">
        <f t="shared" si="8"/>
        <v>21</v>
      </c>
      <c r="R35" s="65">
        <f>VLOOKUP($A35,'Return Data'!$B$7:$R$2843,12,0)</f>
        <v>2.9693999999999998</v>
      </c>
      <c r="S35" s="66">
        <f t="shared" si="9"/>
        <v>22</v>
      </c>
      <c r="T35" s="65">
        <f>VLOOKUP($A35,'Return Data'!$B$7:$R$2843,13,0)</f>
        <v>2.9845999999999999</v>
      </c>
      <c r="U35" s="66">
        <f t="shared" si="10"/>
        <v>18</v>
      </c>
      <c r="V35" s="65"/>
      <c r="W35" s="66"/>
      <c r="X35" s="65"/>
      <c r="Y35" s="66"/>
      <c r="Z35" s="65">
        <f>VLOOKUP($A35,'Return Data'!$B$7:$R$2843,16,0)</f>
        <v>3.8706999999999998</v>
      </c>
      <c r="AA35" s="67">
        <f t="shared" si="7"/>
        <v>16</v>
      </c>
    </row>
    <row r="36" spans="1:27" x14ac:dyDescent="0.3">
      <c r="A36" s="63" t="s">
        <v>1338</v>
      </c>
      <c r="B36" s="64">
        <f>VLOOKUP($A36,'Return Data'!$B$7:$R$2843,3,0)</f>
        <v>44374</v>
      </c>
      <c r="C36" s="65">
        <f>VLOOKUP($A36,'Return Data'!$B$7:$R$2843,4,0)</f>
        <v>2814.6015000000002</v>
      </c>
      <c r="D36" s="65">
        <f>VLOOKUP($A36,'Return Data'!$B$7:$R$2843,5,0)</f>
        <v>3.1086999999999998</v>
      </c>
      <c r="E36" s="66">
        <f t="shared" si="0"/>
        <v>12</v>
      </c>
      <c r="F36" s="65">
        <f>VLOOKUP($A36,'Return Data'!$B$7:$R$2843,6,0)</f>
        <v>3.1032000000000002</v>
      </c>
      <c r="G36" s="66">
        <f t="shared" si="1"/>
        <v>14</v>
      </c>
      <c r="H36" s="65">
        <f>VLOOKUP($A36,'Return Data'!$B$7:$R$2843,7,0)</f>
        <v>3.1139999999999999</v>
      </c>
      <c r="I36" s="66">
        <f t="shared" si="2"/>
        <v>9</v>
      </c>
      <c r="J36" s="65">
        <f>VLOOKUP($A36,'Return Data'!$B$7:$R$2843,8,0)</f>
        <v>3.1240999999999999</v>
      </c>
      <c r="K36" s="66">
        <f t="shared" si="3"/>
        <v>8</v>
      </c>
      <c r="L36" s="65">
        <f>VLOOKUP($A36,'Return Data'!$B$7:$R$2843,9,0)</f>
        <v>3.1206</v>
      </c>
      <c r="M36" s="66">
        <f t="shared" si="4"/>
        <v>7</v>
      </c>
      <c r="N36" s="65">
        <f>VLOOKUP($A36,'Return Data'!$B$7:$R$2843,10,0)</f>
        <v>3.1071</v>
      </c>
      <c r="O36" s="66">
        <f t="shared" si="5"/>
        <v>11</v>
      </c>
      <c r="P36" s="65">
        <f>VLOOKUP($A36,'Return Data'!$B$7:$R$2843,11,0)</f>
        <v>3.0569000000000002</v>
      </c>
      <c r="Q36" s="66">
        <f t="shared" si="8"/>
        <v>8</v>
      </c>
      <c r="R36" s="65">
        <f>VLOOKUP($A36,'Return Data'!$B$7:$R$2843,12,0)</f>
        <v>3.0221</v>
      </c>
      <c r="S36" s="66">
        <f t="shared" si="9"/>
        <v>9</v>
      </c>
      <c r="T36" s="65">
        <f>VLOOKUP($A36,'Return Data'!$B$7:$R$2843,13,0)</f>
        <v>3.0425</v>
      </c>
      <c r="U36" s="66">
        <f t="shared" si="10"/>
        <v>7</v>
      </c>
      <c r="V36" s="65">
        <f>VLOOKUP($A36,'Return Data'!$B$7:$R$2843,17,0)</f>
        <v>3.7404000000000002</v>
      </c>
      <c r="W36" s="66">
        <f t="shared" si="11"/>
        <v>1</v>
      </c>
      <c r="X36" s="65">
        <f>VLOOKUP($A36,'Return Data'!$B$7:$R$2843,14,0)</f>
        <v>4.5801999999999996</v>
      </c>
      <c r="Y36" s="66">
        <f t="shared" si="12"/>
        <v>1</v>
      </c>
      <c r="Z36" s="65">
        <f>VLOOKUP($A36,'Return Data'!$B$7:$R$2843,16,0)</f>
        <v>6.0696000000000003</v>
      </c>
      <c r="AA36" s="67">
        <f t="shared" si="7"/>
        <v>3</v>
      </c>
    </row>
    <row r="37" spans="1:27" x14ac:dyDescent="0.3">
      <c r="A37" s="63" t="s">
        <v>1340</v>
      </c>
      <c r="B37" s="64">
        <f>VLOOKUP($A37,'Return Data'!$B$7:$R$2843,3,0)</f>
        <v>44374</v>
      </c>
      <c r="C37" s="65">
        <f>VLOOKUP($A37,'Return Data'!$B$7:$R$2843,4,0)</f>
        <v>1065.9808</v>
      </c>
      <c r="D37" s="65">
        <f>VLOOKUP($A37,'Return Data'!$B$7:$R$2843,5,0)</f>
        <v>2.7892999999999999</v>
      </c>
      <c r="E37" s="66">
        <f t="shared" si="0"/>
        <v>30</v>
      </c>
      <c r="F37" s="65">
        <f>VLOOKUP($A37,'Return Data'!$B$7:$R$2843,6,0)</f>
        <v>2.7900999999999998</v>
      </c>
      <c r="G37" s="66">
        <f t="shared" si="1"/>
        <v>30</v>
      </c>
      <c r="H37" s="65">
        <f>VLOOKUP($A37,'Return Data'!$B$7:$R$2843,7,0)</f>
        <v>2.7930999999999999</v>
      </c>
      <c r="I37" s="66">
        <f t="shared" si="2"/>
        <v>30</v>
      </c>
      <c r="J37" s="65">
        <f>VLOOKUP($A37,'Return Data'!$B$7:$R$2843,8,0)</f>
        <v>2.8492999999999999</v>
      </c>
      <c r="K37" s="66">
        <f t="shared" si="3"/>
        <v>30</v>
      </c>
      <c r="L37" s="65">
        <f>VLOOKUP($A37,'Return Data'!$B$7:$R$2843,9,0)</f>
        <v>3.3022</v>
      </c>
      <c r="M37" s="66">
        <f t="shared" si="4"/>
        <v>1</v>
      </c>
      <c r="N37" s="65">
        <f>VLOOKUP($A37,'Return Data'!$B$7:$R$2843,10,0)</f>
        <v>3.0889000000000002</v>
      </c>
      <c r="O37" s="66">
        <f t="shared" si="5"/>
        <v>12</v>
      </c>
      <c r="P37" s="65">
        <f>VLOOKUP($A37,'Return Data'!$B$7:$R$2843,11,0)</f>
        <v>2.9962</v>
      </c>
      <c r="Q37" s="66">
        <f t="shared" si="8"/>
        <v>26</v>
      </c>
      <c r="R37" s="65">
        <f>VLOOKUP($A37,'Return Data'!$B$7:$R$2843,12,0)</f>
        <v>2.9415</v>
      </c>
      <c r="S37" s="66">
        <f t="shared" si="9"/>
        <v>27</v>
      </c>
      <c r="T37" s="65">
        <f>VLOOKUP($A37,'Return Data'!$B$7:$R$2843,13,0)</f>
        <v>2.9377</v>
      </c>
      <c r="U37" s="66">
        <f t="shared" si="10"/>
        <v>25</v>
      </c>
      <c r="V37" s="65"/>
      <c r="W37" s="66"/>
      <c r="X37" s="65"/>
      <c r="Y37" s="66"/>
      <c r="Z37" s="65">
        <f>VLOOKUP($A37,'Return Data'!$B$7:$R$2843,16,0)</f>
        <v>3.5207999999999999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3.0878000000000001</v>
      </c>
      <c r="E39" s="74"/>
      <c r="F39" s="75">
        <f>AVERAGE(F8:F37)</f>
        <v>3.0806066666666667</v>
      </c>
      <c r="G39" s="74"/>
      <c r="H39" s="75">
        <f>AVERAGE(H8:H37)</f>
        <v>3.0863099999999997</v>
      </c>
      <c r="I39" s="74"/>
      <c r="J39" s="75">
        <f>AVERAGE(J8:J37)</f>
        <v>3.0979966666666674</v>
      </c>
      <c r="K39" s="74"/>
      <c r="L39" s="75">
        <f>AVERAGE(L8:L37)</f>
        <v>3.0971799999999998</v>
      </c>
      <c r="M39" s="74"/>
      <c r="N39" s="75">
        <f>AVERAGE(N8:N37)</f>
        <v>3.0873166666666667</v>
      </c>
      <c r="O39" s="74"/>
      <c r="P39" s="75">
        <f>AVERAGE(P8:P37)</f>
        <v>3.03287</v>
      </c>
      <c r="Q39" s="74"/>
      <c r="R39" s="75">
        <f>AVERAGE(R8:R37)</f>
        <v>2.997380000000001</v>
      </c>
      <c r="S39" s="74"/>
      <c r="T39" s="75">
        <f>AVERAGE(T8:T37)</f>
        <v>3.0043629629629631</v>
      </c>
      <c r="U39" s="74"/>
      <c r="V39" s="75">
        <f>AVERAGE(V8:V37)</f>
        <v>3.6448399999999999</v>
      </c>
      <c r="W39" s="74"/>
      <c r="X39" s="75">
        <f>AVERAGE(X8:X37)</f>
        <v>4.4325749999999999</v>
      </c>
      <c r="Y39" s="74"/>
      <c r="Z39" s="75">
        <f>AVERAGE(Z8:Z37)</f>
        <v>4.1476099999999994</v>
      </c>
      <c r="AA39" s="76"/>
    </row>
    <row r="40" spans="1:27" x14ac:dyDescent="0.3">
      <c r="A40" s="73" t="s">
        <v>28</v>
      </c>
      <c r="B40" s="74"/>
      <c r="C40" s="74"/>
      <c r="D40" s="75">
        <f>MIN(D8:D37)</f>
        <v>2.7892999999999999</v>
      </c>
      <c r="E40" s="74"/>
      <c r="F40" s="75">
        <f>MIN(F8:F37)</f>
        <v>2.7900999999999998</v>
      </c>
      <c r="G40" s="74"/>
      <c r="H40" s="75">
        <f>MIN(H8:H37)</f>
        <v>2.7930999999999999</v>
      </c>
      <c r="I40" s="74"/>
      <c r="J40" s="75">
        <f>MIN(J8:J37)</f>
        <v>2.8492999999999999</v>
      </c>
      <c r="K40" s="74"/>
      <c r="L40" s="75">
        <f>MIN(L8:L37)</f>
        <v>2.9986999999999999</v>
      </c>
      <c r="M40" s="74"/>
      <c r="N40" s="75">
        <f>MIN(N8:N37)</f>
        <v>2.9954000000000001</v>
      </c>
      <c r="O40" s="74"/>
      <c r="P40" s="75">
        <f>MIN(P8:P37)</f>
        <v>2.9445000000000001</v>
      </c>
      <c r="Q40" s="74"/>
      <c r="R40" s="75">
        <f>MIN(R8:R37)</f>
        <v>2.9072</v>
      </c>
      <c r="S40" s="74"/>
      <c r="T40" s="75">
        <f>MIN(T8:T37)</f>
        <v>2.9245000000000001</v>
      </c>
      <c r="U40" s="74"/>
      <c r="V40" s="75">
        <f>MIN(V8:V37)</f>
        <v>3.4460999999999999</v>
      </c>
      <c r="W40" s="74"/>
      <c r="X40" s="75">
        <f>MIN(X8:X37)</f>
        <v>4.1265999999999998</v>
      </c>
      <c r="Y40" s="74"/>
      <c r="Z40" s="75">
        <f>MIN(Z8:Z37)</f>
        <v>3.2042999999999999</v>
      </c>
      <c r="AA40" s="76"/>
    </row>
    <row r="41" spans="1:27" ht="15" thickBot="1" x14ac:dyDescent="0.35">
      <c r="A41" s="77" t="s">
        <v>29</v>
      </c>
      <c r="B41" s="78"/>
      <c r="C41" s="78"/>
      <c r="D41" s="79">
        <f>MAX(D8:D37)</f>
        <v>3.2425999999999999</v>
      </c>
      <c r="E41" s="78"/>
      <c r="F41" s="79">
        <f>MAX(F8:F37)</f>
        <v>3.2033</v>
      </c>
      <c r="G41" s="78"/>
      <c r="H41" s="79">
        <f>MAX(H8:H37)</f>
        <v>3.25</v>
      </c>
      <c r="I41" s="78"/>
      <c r="J41" s="79">
        <f>MAX(J8:J37)</f>
        <v>3.3361999999999998</v>
      </c>
      <c r="K41" s="78"/>
      <c r="L41" s="79">
        <f>MAX(L8:L37)</f>
        <v>3.3022</v>
      </c>
      <c r="M41" s="78"/>
      <c r="N41" s="79">
        <f>MAX(N8:N37)</f>
        <v>3.1890999999999998</v>
      </c>
      <c r="O41" s="78"/>
      <c r="P41" s="79">
        <f>MAX(P8:P37)</f>
        <v>3.1012</v>
      </c>
      <c r="Q41" s="78"/>
      <c r="R41" s="79">
        <f>MAX(R8:R37)</f>
        <v>3.0851999999999999</v>
      </c>
      <c r="S41" s="78"/>
      <c r="T41" s="79">
        <f>MAX(T8:T37)</f>
        <v>3.0909</v>
      </c>
      <c r="U41" s="78"/>
      <c r="V41" s="79">
        <f>MAX(V8:V37)</f>
        <v>3.7404000000000002</v>
      </c>
      <c r="W41" s="78"/>
      <c r="X41" s="79">
        <f>MAX(X8:X37)</f>
        <v>4.5801999999999996</v>
      </c>
      <c r="Y41" s="78"/>
      <c r="Z41" s="79">
        <f>MAX(Z8:Z37)</f>
        <v>6.6756000000000002</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44372</v>
      </c>
      <c r="C8" s="65">
        <f>VLOOKUP($A8,'Return Data'!$B$7:$R$2843,4,0)</f>
        <v>559.00559999999996</v>
      </c>
      <c r="D8" s="65">
        <f>VLOOKUP($A8,'Return Data'!$B$7:$R$2843,5,0)</f>
        <v>1.1819</v>
      </c>
      <c r="E8" s="66">
        <f t="shared" ref="E8:E33" si="0">RANK(D8,D$8:D$33,0)</f>
        <v>10</v>
      </c>
      <c r="F8" s="65">
        <f>VLOOKUP($A8,'Return Data'!$B$7:$R$2843,6,0)</f>
        <v>3.1501999999999999</v>
      </c>
      <c r="G8" s="66">
        <f t="shared" ref="G8:G33" si="1">RANK(F8,F$8:F$33,0)</f>
        <v>9</v>
      </c>
      <c r="H8" s="65">
        <f>VLOOKUP($A8,'Return Data'!$B$7:$R$2843,7,0)</f>
        <v>4.5457000000000001</v>
      </c>
      <c r="I8" s="66">
        <f t="shared" ref="I8:I33" si="2">RANK(H8,H$8:H$33,0)</f>
        <v>5</v>
      </c>
      <c r="J8" s="65">
        <f>VLOOKUP($A8,'Return Data'!$B$7:$R$2843,8,0)</f>
        <v>2.0771000000000002</v>
      </c>
      <c r="K8" s="66">
        <f t="shared" ref="K8:K33" si="3">RANK(J8,J$8:J$33,0)</f>
        <v>7</v>
      </c>
      <c r="L8" s="65">
        <f>VLOOKUP($A8,'Return Data'!$B$7:$R$2843,9,0)</f>
        <v>4.5911999999999997</v>
      </c>
      <c r="M8" s="66">
        <f t="shared" ref="M8:M33" si="4">RANK(L8,L$8:L$33,0)</f>
        <v>4</v>
      </c>
      <c r="N8" s="65">
        <f>VLOOKUP($A8,'Return Data'!$B$7:$R$2843,10,0)</f>
        <v>5.6003999999999996</v>
      </c>
      <c r="O8" s="66">
        <f t="shared" ref="O8:O33" si="5">RANK(N8,N$8:N$33,0)</f>
        <v>4</v>
      </c>
      <c r="P8" s="65">
        <f>VLOOKUP($A8,'Return Data'!$B$7:$R$2843,11,0)</f>
        <v>4.4096000000000002</v>
      </c>
      <c r="Q8" s="66">
        <f t="shared" ref="Q8:Q33" si="6">RANK(P8,P$8:P$33,0)</f>
        <v>6</v>
      </c>
      <c r="R8" s="65">
        <f>VLOOKUP($A8,'Return Data'!$B$7:$R$2843,12,0)</f>
        <v>5.2690000000000001</v>
      </c>
      <c r="S8" s="66">
        <f t="shared" ref="S8:S33" si="7">RANK(R8,R$8:R$33,0)</f>
        <v>6</v>
      </c>
      <c r="T8" s="65">
        <f>VLOOKUP($A8,'Return Data'!$B$7:$R$2843,13,0)</f>
        <v>5.8974000000000002</v>
      </c>
      <c r="U8" s="66">
        <f t="shared" ref="U8:U33" si="8">RANK(T8,T$8:T$33,0)</f>
        <v>11</v>
      </c>
      <c r="V8" s="65">
        <f>VLOOKUP($A8,'Return Data'!$B$7:$R$2843,17,0)</f>
        <v>7.6978</v>
      </c>
      <c r="W8" s="66">
        <f t="shared" ref="W8:W31" si="9">RANK(V8,V$8:V$33,0)</f>
        <v>4</v>
      </c>
      <c r="X8" s="65">
        <f>VLOOKUP($A8,'Return Data'!$B$7:$R$2843,14,0)</f>
        <v>8.1159999999999997</v>
      </c>
      <c r="Y8" s="66">
        <f t="shared" ref="Y8:Y31" si="10">RANK(X8,X$8:X$33,0)</f>
        <v>1</v>
      </c>
      <c r="Z8" s="65">
        <f>VLOOKUP($A8,'Return Data'!$B$7:$R$2843,16,0)</f>
        <v>8.6056000000000008</v>
      </c>
      <c r="AA8" s="67">
        <f t="shared" ref="AA8:AA33" si="11">RANK(Z8,Z$8:Z$33,0)</f>
        <v>1</v>
      </c>
    </row>
    <row r="9" spans="1:27" x14ac:dyDescent="0.3">
      <c r="A9" s="63" t="s">
        <v>1014</v>
      </c>
      <c r="B9" s="64">
        <f>VLOOKUP($A9,'Return Data'!$B$7:$R$2843,3,0)</f>
        <v>44372</v>
      </c>
      <c r="C9" s="65">
        <f>VLOOKUP($A9,'Return Data'!$B$7:$R$2843,4,0)</f>
        <v>2508.9427999999998</v>
      </c>
      <c r="D9" s="65">
        <f>VLOOKUP($A9,'Return Data'!$B$7:$R$2843,5,0)</f>
        <v>1.161</v>
      </c>
      <c r="E9" s="66">
        <f t="shared" si="0"/>
        <v>11</v>
      </c>
      <c r="F9" s="65">
        <f>VLOOKUP($A9,'Return Data'!$B$7:$R$2843,6,0)</f>
        <v>3.2829000000000002</v>
      </c>
      <c r="G9" s="66">
        <f t="shared" si="1"/>
        <v>8</v>
      </c>
      <c r="H9" s="65">
        <f>VLOOKUP($A9,'Return Data'!$B$7:$R$2843,7,0)</f>
        <v>3.3698000000000001</v>
      </c>
      <c r="I9" s="66">
        <f t="shared" si="2"/>
        <v>14</v>
      </c>
      <c r="J9" s="65">
        <f>VLOOKUP($A9,'Return Data'!$B$7:$R$2843,8,0)</f>
        <v>1.2902</v>
      </c>
      <c r="K9" s="66">
        <f t="shared" si="3"/>
        <v>14</v>
      </c>
      <c r="L9" s="65">
        <f>VLOOKUP($A9,'Return Data'!$B$7:$R$2843,9,0)</f>
        <v>3.2961</v>
      </c>
      <c r="M9" s="66">
        <f t="shared" si="4"/>
        <v>10</v>
      </c>
      <c r="N9" s="65">
        <f>VLOOKUP($A9,'Return Data'!$B$7:$R$2843,10,0)</f>
        <v>4.7253999999999996</v>
      </c>
      <c r="O9" s="66">
        <f t="shared" si="5"/>
        <v>11</v>
      </c>
      <c r="P9" s="65">
        <f>VLOOKUP($A9,'Return Data'!$B$7:$R$2843,11,0)</f>
        <v>4.0819000000000001</v>
      </c>
      <c r="Q9" s="66">
        <f t="shared" si="6"/>
        <v>11</v>
      </c>
      <c r="R9" s="65">
        <f>VLOOKUP($A9,'Return Data'!$B$7:$R$2843,12,0)</f>
        <v>4.7165999999999997</v>
      </c>
      <c r="S9" s="66">
        <f t="shared" si="7"/>
        <v>12</v>
      </c>
      <c r="T9" s="65">
        <f>VLOOKUP($A9,'Return Data'!$B$7:$R$2843,13,0)</f>
        <v>5.1062000000000003</v>
      </c>
      <c r="U9" s="66">
        <f t="shared" si="8"/>
        <v>15</v>
      </c>
      <c r="V9" s="65">
        <f>VLOOKUP($A9,'Return Data'!$B$7:$R$2843,17,0)</f>
        <v>7.085</v>
      </c>
      <c r="W9" s="66">
        <f t="shared" si="9"/>
        <v>10</v>
      </c>
      <c r="X9" s="65">
        <f>VLOOKUP($A9,'Return Data'!$B$7:$R$2843,14,0)</f>
        <v>7.6750999999999996</v>
      </c>
      <c r="Y9" s="66">
        <f t="shared" si="10"/>
        <v>5</v>
      </c>
      <c r="Z9" s="65">
        <f>VLOOKUP($A9,'Return Data'!$B$7:$R$2843,16,0)</f>
        <v>8.2773000000000003</v>
      </c>
      <c r="AA9" s="67">
        <f t="shared" si="11"/>
        <v>4</v>
      </c>
    </row>
    <row r="10" spans="1:27" x14ac:dyDescent="0.3">
      <c r="A10" s="63" t="s">
        <v>1017</v>
      </c>
      <c r="B10" s="64">
        <f>VLOOKUP($A10,'Return Data'!$B$7:$R$2843,3,0)</f>
        <v>44372</v>
      </c>
      <c r="C10" s="65">
        <f>VLOOKUP($A10,'Return Data'!$B$7:$R$2843,4,0)</f>
        <v>1608.7535</v>
      </c>
      <c r="D10" s="65">
        <f>VLOOKUP($A10,'Return Data'!$B$7:$R$2843,5,0)</f>
        <v>5.1828000000000003</v>
      </c>
      <c r="E10" s="66">
        <f t="shared" si="0"/>
        <v>2</v>
      </c>
      <c r="F10" s="65">
        <f>VLOOKUP($A10,'Return Data'!$B$7:$R$2843,6,0)</f>
        <v>6.1040000000000001</v>
      </c>
      <c r="G10" s="66">
        <f t="shared" si="1"/>
        <v>3</v>
      </c>
      <c r="H10" s="65">
        <f>VLOOKUP($A10,'Return Data'!$B$7:$R$2843,7,0)</f>
        <v>2.6092</v>
      </c>
      <c r="I10" s="66">
        <f t="shared" si="2"/>
        <v>21</v>
      </c>
      <c r="J10" s="65">
        <f>VLOOKUP($A10,'Return Data'!$B$7:$R$2843,8,0)</f>
        <v>0.79379999999999995</v>
      </c>
      <c r="K10" s="66">
        <f t="shared" si="3"/>
        <v>21</v>
      </c>
      <c r="L10" s="65">
        <f>VLOOKUP($A10,'Return Data'!$B$7:$R$2843,9,0)</f>
        <v>2.6015999999999999</v>
      </c>
      <c r="M10" s="66">
        <f t="shared" si="4"/>
        <v>24</v>
      </c>
      <c r="N10" s="65">
        <f>VLOOKUP($A10,'Return Data'!$B$7:$R$2843,10,0)</f>
        <v>5.5327999999999999</v>
      </c>
      <c r="O10" s="66">
        <f t="shared" si="5"/>
        <v>5</v>
      </c>
      <c r="P10" s="65">
        <f>VLOOKUP($A10,'Return Data'!$B$7:$R$2843,11,0)</f>
        <v>5.2670000000000003</v>
      </c>
      <c r="Q10" s="66">
        <f t="shared" si="6"/>
        <v>2</v>
      </c>
      <c r="R10" s="65">
        <f>VLOOKUP($A10,'Return Data'!$B$7:$R$2843,12,0)</f>
        <v>8.6204000000000001</v>
      </c>
      <c r="S10" s="66">
        <f t="shared" si="7"/>
        <v>2</v>
      </c>
      <c r="T10" s="65">
        <f>VLOOKUP($A10,'Return Data'!$B$7:$R$2843,13,0)</f>
        <v>36.3568</v>
      </c>
      <c r="U10" s="66">
        <f t="shared" si="8"/>
        <v>1</v>
      </c>
      <c r="V10" s="65">
        <f>VLOOKUP($A10,'Return Data'!$B$7:$R$2843,17,0)</f>
        <v>-6.4960000000000004</v>
      </c>
      <c r="W10" s="66">
        <f t="shared" si="9"/>
        <v>25</v>
      </c>
      <c r="X10" s="65">
        <f>VLOOKUP($A10,'Return Data'!$B$7:$R$2843,14,0)</f>
        <v>-8.4375999999999998</v>
      </c>
      <c r="Y10" s="66">
        <f t="shared" si="10"/>
        <v>25</v>
      </c>
      <c r="Z10" s="65">
        <f>VLOOKUP($A10,'Return Data'!$B$7:$R$2843,16,0)</f>
        <v>2.5083000000000002</v>
      </c>
      <c r="AA10" s="67">
        <f t="shared" si="11"/>
        <v>25</v>
      </c>
    </row>
    <row r="11" spans="1:27" x14ac:dyDescent="0.3">
      <c r="A11" s="63" t="s">
        <v>1021</v>
      </c>
      <c r="B11" s="64">
        <f>VLOOKUP($A11,'Return Data'!$B$7:$R$2843,3,0)</f>
        <v>44372</v>
      </c>
      <c r="C11" s="65">
        <f>VLOOKUP($A11,'Return Data'!$B$7:$R$2843,4,0)</f>
        <v>34.056899999999999</v>
      </c>
      <c r="D11" s="65">
        <f>VLOOKUP($A11,'Return Data'!$B$7:$R$2843,5,0)</f>
        <v>-6.1078999999999999</v>
      </c>
      <c r="E11" s="66">
        <f t="shared" si="0"/>
        <v>26</v>
      </c>
      <c r="F11" s="65">
        <f>VLOOKUP($A11,'Return Data'!$B$7:$R$2843,6,0)</f>
        <v>-0.67869999999999997</v>
      </c>
      <c r="G11" s="66">
        <f t="shared" si="1"/>
        <v>26</v>
      </c>
      <c r="H11" s="65">
        <f>VLOOKUP($A11,'Return Data'!$B$7:$R$2843,7,0)</f>
        <v>2.0064000000000002</v>
      </c>
      <c r="I11" s="66">
        <f t="shared" si="2"/>
        <v>23</v>
      </c>
      <c r="J11" s="65">
        <f>VLOOKUP($A11,'Return Data'!$B$7:$R$2843,8,0)</f>
        <v>0.86529999999999996</v>
      </c>
      <c r="K11" s="66">
        <f t="shared" si="3"/>
        <v>19</v>
      </c>
      <c r="L11" s="65">
        <f>VLOOKUP($A11,'Return Data'!$B$7:$R$2843,9,0)</f>
        <v>3.1579999999999999</v>
      </c>
      <c r="M11" s="66">
        <f t="shared" si="4"/>
        <v>12</v>
      </c>
      <c r="N11" s="65">
        <f>VLOOKUP($A11,'Return Data'!$B$7:$R$2843,10,0)</f>
        <v>5.0410000000000004</v>
      </c>
      <c r="O11" s="66">
        <f t="shared" si="5"/>
        <v>8</v>
      </c>
      <c r="P11" s="65">
        <f>VLOOKUP($A11,'Return Data'!$B$7:$R$2843,11,0)</f>
        <v>4.3848000000000003</v>
      </c>
      <c r="Q11" s="66">
        <f t="shared" si="6"/>
        <v>7</v>
      </c>
      <c r="R11" s="65">
        <f>VLOOKUP($A11,'Return Data'!$B$7:$R$2843,12,0)</f>
        <v>5.1416000000000004</v>
      </c>
      <c r="S11" s="66">
        <f t="shared" si="7"/>
        <v>8</v>
      </c>
      <c r="T11" s="65">
        <f>VLOOKUP($A11,'Return Data'!$B$7:$R$2843,13,0)</f>
        <v>5.2568000000000001</v>
      </c>
      <c r="U11" s="66">
        <f t="shared" si="8"/>
        <v>14</v>
      </c>
      <c r="V11" s="65">
        <f>VLOOKUP($A11,'Return Data'!$B$7:$R$2843,17,0)</f>
        <v>7.6783000000000001</v>
      </c>
      <c r="W11" s="66">
        <f t="shared" si="9"/>
        <v>5</v>
      </c>
      <c r="X11" s="65">
        <f>VLOOKUP($A11,'Return Data'!$B$7:$R$2843,14,0)</f>
        <v>7.5236000000000001</v>
      </c>
      <c r="Y11" s="66">
        <f t="shared" si="10"/>
        <v>7</v>
      </c>
      <c r="Z11" s="65">
        <f>VLOOKUP($A11,'Return Data'!$B$7:$R$2843,16,0)</f>
        <v>8.1980000000000004</v>
      </c>
      <c r="AA11" s="67">
        <f t="shared" si="11"/>
        <v>7</v>
      </c>
    </row>
    <row r="12" spans="1:27" x14ac:dyDescent="0.3">
      <c r="A12" s="63" t="s">
        <v>1022</v>
      </c>
      <c r="B12" s="64">
        <f>VLOOKUP($A12,'Return Data'!$B$7:$R$2843,3,0)</f>
        <v>44372</v>
      </c>
      <c r="C12" s="65">
        <f>VLOOKUP($A12,'Return Data'!$B$7:$R$2843,4,0)</f>
        <v>33.896900000000002</v>
      </c>
      <c r="D12" s="65">
        <f>VLOOKUP($A12,'Return Data'!$B$7:$R$2843,5,0)</f>
        <v>0.64610000000000001</v>
      </c>
      <c r="E12" s="66">
        <f t="shared" si="0"/>
        <v>14</v>
      </c>
      <c r="F12" s="65">
        <f>VLOOKUP($A12,'Return Data'!$B$7:$R$2843,6,0)</f>
        <v>2.8361999999999998</v>
      </c>
      <c r="G12" s="66">
        <f t="shared" si="1"/>
        <v>11</v>
      </c>
      <c r="H12" s="65">
        <f>VLOOKUP($A12,'Return Data'!$B$7:$R$2843,7,0)</f>
        <v>2.8319999999999999</v>
      </c>
      <c r="I12" s="66">
        <f t="shared" si="2"/>
        <v>17</v>
      </c>
      <c r="J12" s="65">
        <f>VLOOKUP($A12,'Return Data'!$B$7:$R$2843,8,0)</f>
        <v>1.4699</v>
      </c>
      <c r="K12" s="66">
        <f t="shared" si="3"/>
        <v>11</v>
      </c>
      <c r="L12" s="65">
        <f>VLOOKUP($A12,'Return Data'!$B$7:$R$2843,9,0)</f>
        <v>2.7959000000000001</v>
      </c>
      <c r="M12" s="66">
        <f t="shared" si="4"/>
        <v>22</v>
      </c>
      <c r="N12" s="65">
        <f>VLOOKUP($A12,'Return Data'!$B$7:$R$2843,10,0)</f>
        <v>3.6976</v>
      </c>
      <c r="O12" s="66">
        <f t="shared" si="5"/>
        <v>25</v>
      </c>
      <c r="P12" s="65">
        <f>VLOOKUP($A12,'Return Data'!$B$7:$R$2843,11,0)</f>
        <v>3.2963</v>
      </c>
      <c r="Q12" s="66">
        <f t="shared" si="6"/>
        <v>24</v>
      </c>
      <c r="R12" s="65">
        <f>VLOOKUP($A12,'Return Data'!$B$7:$R$2843,12,0)</f>
        <v>3.8635000000000002</v>
      </c>
      <c r="S12" s="66">
        <f t="shared" si="7"/>
        <v>24</v>
      </c>
      <c r="T12" s="65">
        <f>VLOOKUP($A12,'Return Data'!$B$7:$R$2843,13,0)</f>
        <v>4.0494000000000003</v>
      </c>
      <c r="U12" s="66">
        <f t="shared" si="8"/>
        <v>24</v>
      </c>
      <c r="V12" s="65">
        <f>VLOOKUP($A12,'Return Data'!$B$7:$R$2843,17,0)</f>
        <v>6.1371000000000002</v>
      </c>
      <c r="W12" s="66">
        <f t="shared" si="9"/>
        <v>19</v>
      </c>
      <c r="X12" s="65">
        <f>VLOOKUP($A12,'Return Data'!$B$7:$R$2843,14,0)</f>
        <v>6.8197000000000001</v>
      </c>
      <c r="Y12" s="66">
        <f t="shared" si="10"/>
        <v>13</v>
      </c>
      <c r="Z12" s="65">
        <f>VLOOKUP($A12,'Return Data'!$B$7:$R$2843,16,0)</f>
        <v>7.7916999999999996</v>
      </c>
      <c r="AA12" s="67">
        <f t="shared" si="11"/>
        <v>13</v>
      </c>
    </row>
    <row r="13" spans="1:27" x14ac:dyDescent="0.3">
      <c r="A13" s="63" t="s">
        <v>1024</v>
      </c>
      <c r="B13" s="64">
        <f>VLOOKUP($A13,'Return Data'!$B$7:$R$2843,3,0)</f>
        <v>44372</v>
      </c>
      <c r="C13" s="65">
        <f>VLOOKUP($A13,'Return Data'!$B$7:$R$2843,4,0)</f>
        <v>15.9758</v>
      </c>
      <c r="D13" s="65">
        <f>VLOOKUP($A13,'Return Data'!$B$7:$R$2843,5,0)</f>
        <v>2.7418999999999998</v>
      </c>
      <c r="E13" s="66">
        <f t="shared" si="0"/>
        <v>5</v>
      </c>
      <c r="F13" s="65">
        <f>VLOOKUP($A13,'Return Data'!$B$7:$R$2843,6,0)</f>
        <v>4.4949000000000003</v>
      </c>
      <c r="G13" s="66">
        <f t="shared" si="1"/>
        <v>5</v>
      </c>
      <c r="H13" s="65">
        <f>VLOOKUP($A13,'Return Data'!$B$7:$R$2843,7,0)</f>
        <v>3.9196</v>
      </c>
      <c r="I13" s="66">
        <f t="shared" si="2"/>
        <v>8</v>
      </c>
      <c r="J13" s="65">
        <f>VLOOKUP($A13,'Return Data'!$B$7:$R$2843,8,0)</f>
        <v>1.4532</v>
      </c>
      <c r="K13" s="66">
        <f t="shared" si="3"/>
        <v>12</v>
      </c>
      <c r="L13" s="65">
        <f>VLOOKUP($A13,'Return Data'!$B$7:$R$2843,9,0)</f>
        <v>3.0221</v>
      </c>
      <c r="M13" s="66">
        <f t="shared" si="4"/>
        <v>16</v>
      </c>
      <c r="N13" s="65">
        <f>VLOOKUP($A13,'Return Data'!$B$7:$R$2843,10,0)</f>
        <v>4.3533999999999997</v>
      </c>
      <c r="O13" s="66">
        <f t="shared" si="5"/>
        <v>20</v>
      </c>
      <c r="P13" s="65">
        <f>VLOOKUP($A13,'Return Data'!$B$7:$R$2843,11,0)</f>
        <v>3.7730000000000001</v>
      </c>
      <c r="Q13" s="66">
        <f t="shared" si="6"/>
        <v>18</v>
      </c>
      <c r="R13" s="65">
        <f>VLOOKUP($A13,'Return Data'!$B$7:$R$2843,12,0)</f>
        <v>4.3437000000000001</v>
      </c>
      <c r="S13" s="66">
        <f t="shared" si="7"/>
        <v>20</v>
      </c>
      <c r="T13" s="65">
        <f>VLOOKUP($A13,'Return Data'!$B$7:$R$2843,13,0)</f>
        <v>4.4715999999999996</v>
      </c>
      <c r="U13" s="66">
        <f t="shared" si="8"/>
        <v>21</v>
      </c>
      <c r="V13" s="65">
        <f>VLOOKUP($A13,'Return Data'!$B$7:$R$2843,17,0)</f>
        <v>7.3204000000000002</v>
      </c>
      <c r="W13" s="66">
        <f t="shared" si="9"/>
        <v>8</v>
      </c>
      <c r="X13" s="65">
        <f>VLOOKUP($A13,'Return Data'!$B$7:$R$2843,14,0)</f>
        <v>7.3479999999999999</v>
      </c>
      <c r="Y13" s="66">
        <f t="shared" si="10"/>
        <v>10</v>
      </c>
      <c r="Z13" s="65">
        <f>VLOOKUP($A13,'Return Data'!$B$7:$R$2843,16,0)</f>
        <v>7.7215999999999996</v>
      </c>
      <c r="AA13" s="67">
        <f t="shared" si="11"/>
        <v>14</v>
      </c>
    </row>
    <row r="14" spans="1:27" x14ac:dyDescent="0.3">
      <c r="A14" s="63" t="s">
        <v>1931</v>
      </c>
      <c r="B14" s="64">
        <f>VLOOKUP($A14,'Return Data'!$B$7:$R$2843,3,0)</f>
        <v>44372</v>
      </c>
      <c r="C14" s="65">
        <f>VLOOKUP($A14,'Return Data'!$B$7:$R$2843,4,0)</f>
        <v>24.3977</v>
      </c>
      <c r="D14" s="65">
        <f>VLOOKUP($A14,'Return Data'!$B$7:$R$2843,5,0)</f>
        <v>-1.1968000000000001</v>
      </c>
      <c r="E14" s="66">
        <f t="shared" si="0"/>
        <v>19</v>
      </c>
      <c r="F14" s="65">
        <f>VLOOKUP($A14,'Return Data'!$B$7:$R$2843,6,0)</f>
        <v>2.444</v>
      </c>
      <c r="G14" s="66">
        <f t="shared" si="1"/>
        <v>19</v>
      </c>
      <c r="H14" s="65">
        <f>VLOOKUP($A14,'Return Data'!$B$7:$R$2843,7,0)</f>
        <v>27.478899999999999</v>
      </c>
      <c r="I14" s="66">
        <f t="shared" si="2"/>
        <v>1</v>
      </c>
      <c r="J14" s="65">
        <f>VLOOKUP($A14,'Return Data'!$B$7:$R$2843,8,0)</f>
        <v>16.712499999999999</v>
      </c>
      <c r="K14" s="66">
        <f t="shared" si="3"/>
        <v>1</v>
      </c>
      <c r="L14" s="65">
        <f>VLOOKUP($A14,'Return Data'!$B$7:$R$2843,9,0)</f>
        <v>15.3263</v>
      </c>
      <c r="M14" s="66">
        <f t="shared" si="4"/>
        <v>1</v>
      </c>
      <c r="N14" s="65">
        <f>VLOOKUP($A14,'Return Data'!$B$7:$R$2843,10,0)</f>
        <v>10.329499999999999</v>
      </c>
      <c r="O14" s="66">
        <f t="shared" si="5"/>
        <v>1</v>
      </c>
      <c r="P14" s="65">
        <f>VLOOKUP($A14,'Return Data'!$B$7:$R$2843,11,0)</f>
        <v>10.165800000000001</v>
      </c>
      <c r="Q14" s="66">
        <f t="shared" si="6"/>
        <v>1</v>
      </c>
      <c r="R14" s="65">
        <f>VLOOKUP($A14,'Return Data'!$B$7:$R$2843,12,0)</f>
        <v>13.1212</v>
      </c>
      <c r="S14" s="66">
        <f t="shared" si="7"/>
        <v>1</v>
      </c>
      <c r="T14" s="65">
        <f>VLOOKUP($A14,'Return Data'!$B$7:$R$2843,13,0)</f>
        <v>13.610799999999999</v>
      </c>
      <c r="U14" s="66">
        <f t="shared" si="8"/>
        <v>3</v>
      </c>
      <c r="V14" s="65">
        <f>VLOOKUP($A14,'Return Data'!$B$7:$R$2843,17,0)</f>
        <v>4.3689999999999998</v>
      </c>
      <c r="W14" s="66">
        <f t="shared" si="9"/>
        <v>23</v>
      </c>
      <c r="X14" s="65">
        <f>VLOOKUP($A14,'Return Data'!$B$7:$R$2843,14,0)</f>
        <v>5.7923</v>
      </c>
      <c r="Y14" s="66">
        <f t="shared" si="10"/>
        <v>17</v>
      </c>
      <c r="Z14" s="65">
        <f>VLOOKUP($A14,'Return Data'!$B$7:$R$2843,16,0)</f>
        <v>8.2646999999999995</v>
      </c>
      <c r="AA14" s="67">
        <f t="shared" si="11"/>
        <v>5</v>
      </c>
    </row>
    <row r="15" spans="1:27" x14ac:dyDescent="0.3">
      <c r="A15" s="63" t="s">
        <v>1031</v>
      </c>
      <c r="B15" s="64">
        <f>VLOOKUP($A15,'Return Data'!$B$7:$R$2843,3,0)</f>
        <v>44372</v>
      </c>
      <c r="C15" s="65">
        <f>VLOOKUP($A15,'Return Data'!$B$7:$R$2843,4,0)</f>
        <v>48.214599999999997</v>
      </c>
      <c r="D15" s="65">
        <f>VLOOKUP($A15,'Return Data'!$B$7:$R$2843,5,0)</f>
        <v>5.0728</v>
      </c>
      <c r="E15" s="66">
        <f t="shared" si="0"/>
        <v>3</v>
      </c>
      <c r="F15" s="65">
        <f>VLOOKUP($A15,'Return Data'!$B$7:$R$2843,6,0)</f>
        <v>6.4634</v>
      </c>
      <c r="G15" s="66">
        <f t="shared" si="1"/>
        <v>2</v>
      </c>
      <c r="H15" s="65">
        <f>VLOOKUP($A15,'Return Data'!$B$7:$R$2843,7,0)</f>
        <v>5.7489999999999997</v>
      </c>
      <c r="I15" s="66">
        <f t="shared" si="2"/>
        <v>3</v>
      </c>
      <c r="J15" s="65">
        <f>VLOOKUP($A15,'Return Data'!$B$7:$R$2843,8,0)</f>
        <v>4.0673000000000004</v>
      </c>
      <c r="K15" s="66">
        <f t="shared" si="3"/>
        <v>3</v>
      </c>
      <c r="L15" s="65">
        <f>VLOOKUP($A15,'Return Data'!$B$7:$R$2843,9,0)</f>
        <v>5.2172000000000001</v>
      </c>
      <c r="M15" s="66">
        <f t="shared" si="4"/>
        <v>3</v>
      </c>
      <c r="N15" s="65">
        <f>VLOOKUP($A15,'Return Data'!$B$7:$R$2843,10,0)</f>
        <v>5.6940999999999997</v>
      </c>
      <c r="O15" s="66">
        <f t="shared" si="5"/>
        <v>3</v>
      </c>
      <c r="P15" s="65">
        <f>VLOOKUP($A15,'Return Data'!$B$7:$R$2843,11,0)</f>
        <v>4.4390000000000001</v>
      </c>
      <c r="Q15" s="66">
        <f t="shared" si="6"/>
        <v>5</v>
      </c>
      <c r="R15" s="65">
        <f>VLOOKUP($A15,'Return Data'!$B$7:$R$2843,12,0)</f>
        <v>5.8026</v>
      </c>
      <c r="S15" s="66">
        <f t="shared" si="7"/>
        <v>3</v>
      </c>
      <c r="T15" s="65">
        <f>VLOOKUP($A15,'Return Data'!$B$7:$R$2843,13,0)</f>
        <v>6.5064000000000002</v>
      </c>
      <c r="U15" s="66">
        <f t="shared" si="8"/>
        <v>7</v>
      </c>
      <c r="V15" s="65">
        <f>VLOOKUP($A15,'Return Data'!$B$7:$R$2843,17,0)</f>
        <v>7.6032999999999999</v>
      </c>
      <c r="W15" s="66">
        <f t="shared" si="9"/>
        <v>6</v>
      </c>
      <c r="X15" s="65">
        <f>VLOOKUP($A15,'Return Data'!$B$7:$R$2843,14,0)</f>
        <v>7.8803000000000001</v>
      </c>
      <c r="Y15" s="66">
        <f t="shared" si="10"/>
        <v>3</v>
      </c>
      <c r="Z15" s="65">
        <f>VLOOKUP($A15,'Return Data'!$B$7:$R$2843,16,0)</f>
        <v>8.2260000000000009</v>
      </c>
      <c r="AA15" s="67">
        <f t="shared" si="11"/>
        <v>6</v>
      </c>
    </row>
    <row r="16" spans="1:27" x14ac:dyDescent="0.3">
      <c r="A16" s="63" t="s">
        <v>1033</v>
      </c>
      <c r="B16" s="64">
        <f>VLOOKUP($A16,'Return Data'!$B$7:$R$2843,3,0)</f>
        <v>44372</v>
      </c>
      <c r="C16" s="65">
        <f>VLOOKUP($A16,'Return Data'!$B$7:$R$2843,4,0)</f>
        <v>17.391100000000002</v>
      </c>
      <c r="D16" s="65">
        <f>VLOOKUP($A16,'Return Data'!$B$7:$R$2843,5,0)</f>
        <v>0</v>
      </c>
      <c r="E16" s="66">
        <f t="shared" si="0"/>
        <v>17</v>
      </c>
      <c r="F16" s="65">
        <f>VLOOKUP($A16,'Return Data'!$B$7:$R$2843,6,0)</f>
        <v>2.5190999999999999</v>
      </c>
      <c r="G16" s="66">
        <f t="shared" si="1"/>
        <v>16</v>
      </c>
      <c r="H16" s="65">
        <f>VLOOKUP($A16,'Return Data'!$B$7:$R$2843,7,0)</f>
        <v>3.03</v>
      </c>
      <c r="I16" s="66">
        <f t="shared" si="2"/>
        <v>16</v>
      </c>
      <c r="J16" s="65">
        <f>VLOOKUP($A16,'Return Data'!$B$7:$R$2843,8,0)</f>
        <v>1.0347999999999999</v>
      </c>
      <c r="K16" s="66">
        <f t="shared" si="3"/>
        <v>18</v>
      </c>
      <c r="L16" s="65">
        <f>VLOOKUP($A16,'Return Data'!$B$7:$R$2843,9,0)</f>
        <v>2.9933000000000001</v>
      </c>
      <c r="M16" s="66">
        <f t="shared" si="4"/>
        <v>17</v>
      </c>
      <c r="N16" s="65">
        <f>VLOOKUP($A16,'Return Data'!$B$7:$R$2843,10,0)</f>
        <v>4.7861000000000002</v>
      </c>
      <c r="O16" s="66">
        <f t="shared" si="5"/>
        <v>9</v>
      </c>
      <c r="P16" s="65">
        <f>VLOOKUP($A16,'Return Data'!$B$7:$R$2843,11,0)</f>
        <v>3.9413</v>
      </c>
      <c r="Q16" s="66">
        <f t="shared" si="6"/>
        <v>14</v>
      </c>
      <c r="R16" s="65">
        <f>VLOOKUP($A16,'Return Data'!$B$7:$R$2843,12,0)</f>
        <v>4.5010000000000003</v>
      </c>
      <c r="S16" s="66">
        <f t="shared" si="7"/>
        <v>15</v>
      </c>
      <c r="T16" s="65">
        <f>VLOOKUP($A16,'Return Data'!$B$7:$R$2843,13,0)</f>
        <v>12.9116</v>
      </c>
      <c r="U16" s="66">
        <f t="shared" si="8"/>
        <v>4</v>
      </c>
      <c r="V16" s="65">
        <f>VLOOKUP($A16,'Return Data'!$B$7:$R$2843,17,0)</f>
        <v>5.0567000000000002</v>
      </c>
      <c r="W16" s="66">
        <f t="shared" si="9"/>
        <v>22</v>
      </c>
      <c r="X16" s="65">
        <f>VLOOKUP($A16,'Return Data'!$B$7:$R$2843,14,0)</f>
        <v>2.7189999999999999</v>
      </c>
      <c r="Y16" s="66">
        <f t="shared" si="10"/>
        <v>22</v>
      </c>
      <c r="Z16" s="65">
        <f>VLOOKUP($A16,'Return Data'!$B$7:$R$2843,16,0)</f>
        <v>6.4482999999999997</v>
      </c>
      <c r="AA16" s="67">
        <f t="shared" si="11"/>
        <v>22</v>
      </c>
    </row>
    <row r="17" spans="1:27" x14ac:dyDescent="0.3">
      <c r="A17" s="63" t="s">
        <v>1035</v>
      </c>
      <c r="B17" s="64">
        <f>VLOOKUP($A17,'Return Data'!$B$7:$R$2843,3,0)</f>
        <v>44372</v>
      </c>
      <c r="C17" s="65">
        <f>VLOOKUP($A17,'Return Data'!$B$7:$R$2843,4,0)</f>
        <v>425.58789999999999</v>
      </c>
      <c r="D17" s="65">
        <f>VLOOKUP($A17,'Return Data'!$B$7:$R$2843,5,0)</f>
        <v>13.0236</v>
      </c>
      <c r="E17" s="66">
        <f t="shared" si="0"/>
        <v>1</v>
      </c>
      <c r="F17" s="65">
        <f>VLOOKUP($A17,'Return Data'!$B$7:$R$2843,6,0)</f>
        <v>11.5175</v>
      </c>
      <c r="G17" s="66">
        <f t="shared" si="1"/>
        <v>1</v>
      </c>
      <c r="H17" s="65">
        <f>VLOOKUP($A17,'Return Data'!$B$7:$R$2843,7,0)</f>
        <v>9.9429999999999996</v>
      </c>
      <c r="I17" s="66">
        <f t="shared" si="2"/>
        <v>2</v>
      </c>
      <c r="J17" s="65">
        <f>VLOOKUP($A17,'Return Data'!$B$7:$R$2843,8,0)</f>
        <v>5.5065999999999997</v>
      </c>
      <c r="K17" s="66">
        <f t="shared" si="3"/>
        <v>2</v>
      </c>
      <c r="L17" s="65">
        <f>VLOOKUP($A17,'Return Data'!$B$7:$R$2843,9,0)</f>
        <v>6.0060000000000002</v>
      </c>
      <c r="M17" s="66">
        <f t="shared" si="4"/>
        <v>2</v>
      </c>
      <c r="N17" s="65">
        <f>VLOOKUP($A17,'Return Data'!$B$7:$R$2843,10,0)</f>
        <v>5.4626000000000001</v>
      </c>
      <c r="O17" s="66">
        <f t="shared" si="5"/>
        <v>6</v>
      </c>
      <c r="P17" s="65">
        <f>VLOOKUP($A17,'Return Data'!$B$7:$R$2843,11,0)</f>
        <v>3.8847999999999998</v>
      </c>
      <c r="Q17" s="66">
        <f t="shared" si="6"/>
        <v>16</v>
      </c>
      <c r="R17" s="65">
        <f>VLOOKUP($A17,'Return Data'!$B$7:$R$2843,12,0)</f>
        <v>5.4844999999999997</v>
      </c>
      <c r="S17" s="66">
        <f t="shared" si="7"/>
        <v>5</v>
      </c>
      <c r="T17" s="65">
        <f>VLOOKUP($A17,'Return Data'!$B$7:$R$2843,13,0)</f>
        <v>6.0469999999999997</v>
      </c>
      <c r="U17" s="66">
        <f t="shared" si="8"/>
        <v>10</v>
      </c>
      <c r="V17" s="65">
        <f>VLOOKUP($A17,'Return Data'!$B$7:$R$2843,17,0)</f>
        <v>7.5297999999999998</v>
      </c>
      <c r="W17" s="66">
        <f t="shared" si="9"/>
        <v>7</v>
      </c>
      <c r="X17" s="65">
        <f>VLOOKUP($A17,'Return Data'!$B$7:$R$2843,14,0)</f>
        <v>7.8537999999999997</v>
      </c>
      <c r="Y17" s="66">
        <f t="shared" si="10"/>
        <v>4</v>
      </c>
      <c r="Z17" s="65">
        <f>VLOOKUP($A17,'Return Data'!$B$7:$R$2843,16,0)</f>
        <v>8.4108999999999998</v>
      </c>
      <c r="AA17" s="67">
        <f t="shared" si="11"/>
        <v>3</v>
      </c>
    </row>
    <row r="18" spans="1:27" x14ac:dyDescent="0.3">
      <c r="A18" s="63" t="s">
        <v>1036</v>
      </c>
      <c r="B18" s="64">
        <f>VLOOKUP($A18,'Return Data'!$B$7:$R$2843,3,0)</f>
        <v>44372</v>
      </c>
      <c r="C18" s="65">
        <f>VLOOKUP($A18,'Return Data'!$B$7:$R$2843,4,0)</f>
        <v>30.9498</v>
      </c>
      <c r="D18" s="65">
        <f>VLOOKUP($A18,'Return Data'!$B$7:$R$2843,5,0)</f>
        <v>-3.4197000000000002</v>
      </c>
      <c r="E18" s="66">
        <f t="shared" si="0"/>
        <v>25</v>
      </c>
      <c r="F18" s="65">
        <f>VLOOKUP($A18,'Return Data'!$B$7:$R$2843,6,0)</f>
        <v>2.0445000000000002</v>
      </c>
      <c r="G18" s="66">
        <f t="shared" si="1"/>
        <v>21</v>
      </c>
      <c r="H18" s="65">
        <f>VLOOKUP($A18,'Return Data'!$B$7:$R$2843,7,0)</f>
        <v>2.5114999999999998</v>
      </c>
      <c r="I18" s="66">
        <f t="shared" si="2"/>
        <v>22</v>
      </c>
      <c r="J18" s="65">
        <f>VLOOKUP($A18,'Return Data'!$B$7:$R$2843,8,0)</f>
        <v>0.45500000000000002</v>
      </c>
      <c r="K18" s="66">
        <f t="shared" si="3"/>
        <v>24</v>
      </c>
      <c r="L18" s="65">
        <f>VLOOKUP($A18,'Return Data'!$B$7:$R$2843,9,0)</f>
        <v>2.7989999999999999</v>
      </c>
      <c r="M18" s="66">
        <f t="shared" si="4"/>
        <v>21</v>
      </c>
      <c r="N18" s="65">
        <f>VLOOKUP($A18,'Return Data'!$B$7:$R$2843,10,0)</f>
        <v>4.3596000000000004</v>
      </c>
      <c r="O18" s="66">
        <f t="shared" si="5"/>
        <v>18</v>
      </c>
      <c r="P18" s="65">
        <f>VLOOKUP($A18,'Return Data'!$B$7:$R$2843,11,0)</f>
        <v>3.7248999999999999</v>
      </c>
      <c r="Q18" s="66">
        <f t="shared" si="6"/>
        <v>21</v>
      </c>
      <c r="R18" s="65">
        <f>VLOOKUP($A18,'Return Data'!$B$7:$R$2843,12,0)</f>
        <v>4.2279</v>
      </c>
      <c r="S18" s="66">
        <f t="shared" si="7"/>
        <v>21</v>
      </c>
      <c r="T18" s="65">
        <f>VLOOKUP($A18,'Return Data'!$B$7:$R$2843,13,0)</f>
        <v>4.4443999999999999</v>
      </c>
      <c r="U18" s="66">
        <f t="shared" si="8"/>
        <v>22</v>
      </c>
      <c r="V18" s="65">
        <f>VLOOKUP($A18,'Return Data'!$B$7:$R$2843,17,0)</f>
        <v>6.6077000000000004</v>
      </c>
      <c r="W18" s="66">
        <f t="shared" si="9"/>
        <v>17</v>
      </c>
      <c r="X18" s="65">
        <f>VLOOKUP($A18,'Return Data'!$B$7:$R$2843,14,0)</f>
        <v>7.2328999999999999</v>
      </c>
      <c r="Y18" s="66">
        <f t="shared" si="10"/>
        <v>12</v>
      </c>
      <c r="Z18" s="65">
        <f>VLOOKUP($A18,'Return Data'!$B$7:$R$2843,16,0)</f>
        <v>8.1173999999999999</v>
      </c>
      <c r="AA18" s="67">
        <f t="shared" si="11"/>
        <v>10</v>
      </c>
    </row>
    <row r="19" spans="1:27" x14ac:dyDescent="0.3">
      <c r="A19" s="63" t="s">
        <v>1039</v>
      </c>
      <c r="B19" s="64">
        <f>VLOOKUP($A19,'Return Data'!$B$7:$R$2843,3,0)</f>
        <v>44372</v>
      </c>
      <c r="C19" s="65">
        <f>VLOOKUP($A19,'Return Data'!$B$7:$R$2843,4,0)</f>
        <v>3082.4013</v>
      </c>
      <c r="D19" s="65">
        <f>VLOOKUP($A19,'Return Data'!$B$7:$R$2843,5,0)</f>
        <v>0.82420000000000004</v>
      </c>
      <c r="E19" s="66">
        <f t="shared" si="0"/>
        <v>12</v>
      </c>
      <c r="F19" s="65">
        <f>VLOOKUP($A19,'Return Data'!$B$7:$R$2843,6,0)</f>
        <v>2.4990999999999999</v>
      </c>
      <c r="G19" s="66">
        <f t="shared" si="1"/>
        <v>18</v>
      </c>
      <c r="H19" s="65">
        <f>VLOOKUP($A19,'Return Data'!$B$7:$R$2843,7,0)</f>
        <v>3.6724000000000001</v>
      </c>
      <c r="I19" s="66">
        <f t="shared" si="2"/>
        <v>10</v>
      </c>
      <c r="J19" s="65">
        <f>VLOOKUP($A19,'Return Data'!$B$7:$R$2843,8,0)</f>
        <v>1.1248</v>
      </c>
      <c r="K19" s="66">
        <f t="shared" si="3"/>
        <v>16</v>
      </c>
      <c r="L19" s="65">
        <f>VLOOKUP($A19,'Return Data'!$B$7:$R$2843,9,0)</f>
        <v>3.0607000000000002</v>
      </c>
      <c r="M19" s="66">
        <f t="shared" si="4"/>
        <v>14</v>
      </c>
      <c r="N19" s="65">
        <f>VLOOKUP($A19,'Return Data'!$B$7:$R$2843,10,0)</f>
        <v>4.5014000000000003</v>
      </c>
      <c r="O19" s="66">
        <f t="shared" si="5"/>
        <v>15</v>
      </c>
      <c r="P19" s="65">
        <f>VLOOKUP($A19,'Return Data'!$B$7:$R$2843,11,0)</f>
        <v>3.9119999999999999</v>
      </c>
      <c r="Q19" s="66">
        <f t="shared" si="6"/>
        <v>15</v>
      </c>
      <c r="R19" s="65">
        <f>VLOOKUP($A19,'Return Data'!$B$7:$R$2843,12,0)</f>
        <v>4.4543999999999997</v>
      </c>
      <c r="S19" s="66">
        <f t="shared" si="7"/>
        <v>16</v>
      </c>
      <c r="T19" s="65">
        <f>VLOOKUP($A19,'Return Data'!$B$7:$R$2843,13,0)</f>
        <v>4.8021000000000003</v>
      </c>
      <c r="U19" s="66">
        <f t="shared" si="8"/>
        <v>18</v>
      </c>
      <c r="V19" s="65">
        <f>VLOOKUP($A19,'Return Data'!$B$7:$R$2843,17,0)</f>
        <v>6.9470999999999998</v>
      </c>
      <c r="W19" s="66">
        <f t="shared" si="9"/>
        <v>11</v>
      </c>
      <c r="X19" s="65">
        <f>VLOOKUP($A19,'Return Data'!$B$7:$R$2843,14,0)</f>
        <v>7.5670000000000002</v>
      </c>
      <c r="Y19" s="66">
        <f t="shared" si="10"/>
        <v>6</v>
      </c>
      <c r="Z19" s="65">
        <f>VLOOKUP($A19,'Return Data'!$B$7:$R$2843,16,0)</f>
        <v>8.1206999999999994</v>
      </c>
      <c r="AA19" s="67">
        <f t="shared" si="11"/>
        <v>9</v>
      </c>
    </row>
    <row r="20" spans="1:27" x14ac:dyDescent="0.3">
      <c r="A20" s="63" t="s">
        <v>1041</v>
      </c>
      <c r="B20" s="64">
        <f>VLOOKUP($A20,'Return Data'!$B$7:$R$2843,3,0)</f>
        <v>44372</v>
      </c>
      <c r="C20" s="65">
        <f>VLOOKUP($A20,'Return Data'!$B$7:$R$2843,4,0)</f>
        <v>29.722999999999999</v>
      </c>
      <c r="D20" s="65">
        <f>VLOOKUP($A20,'Return Data'!$B$7:$R$2843,5,0)</f>
        <v>2.2105000000000001</v>
      </c>
      <c r="E20" s="66">
        <f t="shared" si="0"/>
        <v>6</v>
      </c>
      <c r="F20" s="65">
        <f>VLOOKUP($A20,'Return Data'!$B$7:$R$2843,6,0)</f>
        <v>2.5384000000000002</v>
      </c>
      <c r="G20" s="66">
        <f t="shared" si="1"/>
        <v>15</v>
      </c>
      <c r="H20" s="65">
        <f>VLOOKUP($A20,'Return Data'!$B$7:$R$2843,7,0)</f>
        <v>3.5108999999999999</v>
      </c>
      <c r="I20" s="66">
        <f t="shared" si="2"/>
        <v>12</v>
      </c>
      <c r="J20" s="65">
        <f>VLOOKUP($A20,'Return Data'!$B$7:$R$2843,8,0)</f>
        <v>1.2725</v>
      </c>
      <c r="K20" s="66">
        <f t="shared" si="3"/>
        <v>15</v>
      </c>
      <c r="L20" s="65">
        <f>VLOOKUP($A20,'Return Data'!$B$7:$R$2843,9,0)</f>
        <v>2.8311999999999999</v>
      </c>
      <c r="M20" s="66">
        <f t="shared" si="4"/>
        <v>20</v>
      </c>
      <c r="N20" s="65">
        <f>VLOOKUP($A20,'Return Data'!$B$7:$R$2843,10,0)</f>
        <v>3.8422999999999998</v>
      </c>
      <c r="O20" s="66">
        <f t="shared" si="5"/>
        <v>24</v>
      </c>
      <c r="P20" s="65">
        <f>VLOOKUP($A20,'Return Data'!$B$7:$R$2843,11,0)</f>
        <v>3.2524000000000002</v>
      </c>
      <c r="Q20" s="66">
        <f t="shared" si="6"/>
        <v>25</v>
      </c>
      <c r="R20" s="65">
        <f>VLOOKUP($A20,'Return Data'!$B$7:$R$2843,12,0)</f>
        <v>3.7081</v>
      </c>
      <c r="S20" s="66">
        <f t="shared" si="7"/>
        <v>25</v>
      </c>
      <c r="T20" s="65">
        <f>VLOOKUP($A20,'Return Data'!$B$7:$R$2843,13,0)</f>
        <v>24.572500000000002</v>
      </c>
      <c r="U20" s="66">
        <f t="shared" si="8"/>
        <v>2</v>
      </c>
      <c r="V20" s="65">
        <f>VLOOKUP($A20,'Return Data'!$B$7:$R$2843,17,0)</f>
        <v>10.7902</v>
      </c>
      <c r="W20" s="66">
        <f t="shared" si="9"/>
        <v>1</v>
      </c>
      <c r="X20" s="65">
        <f>VLOOKUP($A20,'Return Data'!$B$7:$R$2843,14,0)</f>
        <v>5.6376999999999997</v>
      </c>
      <c r="Y20" s="66">
        <f t="shared" si="10"/>
        <v>18</v>
      </c>
      <c r="Z20" s="65">
        <f>VLOOKUP($A20,'Return Data'!$B$7:$R$2843,16,0)</f>
        <v>7.3494000000000002</v>
      </c>
      <c r="AA20" s="67">
        <f t="shared" si="11"/>
        <v>18</v>
      </c>
    </row>
    <row r="21" spans="1:27" x14ac:dyDescent="0.3">
      <c r="A21" s="63" t="s">
        <v>1043</v>
      </c>
      <c r="B21" s="64">
        <f>VLOOKUP($A21,'Return Data'!$B$7:$R$2843,3,0)</f>
        <v>44372</v>
      </c>
      <c r="C21" s="65">
        <f>VLOOKUP($A21,'Return Data'!$B$7:$R$2843,4,0)</f>
        <v>2808.4888999999998</v>
      </c>
      <c r="D21" s="65">
        <f>VLOOKUP($A21,'Return Data'!$B$7:$R$2843,5,0)</f>
        <v>1.8482000000000001</v>
      </c>
      <c r="E21" s="66">
        <f t="shared" si="0"/>
        <v>9</v>
      </c>
      <c r="F21" s="65">
        <f>VLOOKUP($A21,'Return Data'!$B$7:$R$2843,6,0)</f>
        <v>3.7103000000000002</v>
      </c>
      <c r="G21" s="66">
        <f t="shared" si="1"/>
        <v>7</v>
      </c>
      <c r="H21" s="65">
        <f>VLOOKUP($A21,'Return Data'!$B$7:$R$2843,7,0)</f>
        <v>4.3757999999999999</v>
      </c>
      <c r="I21" s="66">
        <f t="shared" si="2"/>
        <v>6</v>
      </c>
      <c r="J21" s="65">
        <f>VLOOKUP($A21,'Return Data'!$B$7:$R$2843,8,0)</f>
        <v>2.1833</v>
      </c>
      <c r="K21" s="66">
        <f t="shared" si="3"/>
        <v>6</v>
      </c>
      <c r="L21" s="65">
        <f>VLOOKUP($A21,'Return Data'!$B$7:$R$2843,9,0)</f>
        <v>4.2454000000000001</v>
      </c>
      <c r="M21" s="66">
        <f t="shared" si="4"/>
        <v>5</v>
      </c>
      <c r="N21" s="65">
        <f>VLOOKUP($A21,'Return Data'!$B$7:$R$2843,10,0)</f>
        <v>5.4528999999999996</v>
      </c>
      <c r="O21" s="66">
        <f t="shared" si="5"/>
        <v>7</v>
      </c>
      <c r="P21" s="65">
        <f>VLOOKUP($A21,'Return Data'!$B$7:$R$2843,11,0)</f>
        <v>4.2008999999999999</v>
      </c>
      <c r="Q21" s="66">
        <f t="shared" si="6"/>
        <v>9</v>
      </c>
      <c r="R21" s="65">
        <f>VLOOKUP($A21,'Return Data'!$B$7:$R$2843,12,0)</f>
        <v>5.1473000000000004</v>
      </c>
      <c r="S21" s="66">
        <f t="shared" si="7"/>
        <v>7</v>
      </c>
      <c r="T21" s="65">
        <f>VLOOKUP($A21,'Return Data'!$B$7:$R$2843,13,0)</f>
        <v>5.7483000000000004</v>
      </c>
      <c r="U21" s="66">
        <f t="shared" si="8"/>
        <v>12</v>
      </c>
      <c r="V21" s="65">
        <f>VLOOKUP($A21,'Return Data'!$B$7:$R$2843,17,0)</f>
        <v>7.899</v>
      </c>
      <c r="W21" s="66">
        <f t="shared" si="9"/>
        <v>2</v>
      </c>
      <c r="X21" s="65">
        <f>VLOOKUP($A21,'Return Data'!$B$7:$R$2843,14,0)</f>
        <v>8.0921000000000003</v>
      </c>
      <c r="Y21" s="66">
        <f t="shared" si="10"/>
        <v>2</v>
      </c>
      <c r="Z21" s="65">
        <f>VLOOKUP($A21,'Return Data'!$B$7:$R$2843,16,0)</f>
        <v>8.5952000000000002</v>
      </c>
      <c r="AA21" s="67">
        <f t="shared" si="11"/>
        <v>2</v>
      </c>
    </row>
    <row r="22" spans="1:27" x14ac:dyDescent="0.3">
      <c r="A22" s="63" t="s">
        <v>1044</v>
      </c>
      <c r="B22" s="64">
        <f>VLOOKUP($A22,'Return Data'!$B$7:$R$2843,3,0)</f>
        <v>44372</v>
      </c>
      <c r="C22" s="65">
        <f>VLOOKUP($A22,'Return Data'!$B$7:$R$2843,4,0)</f>
        <v>23.119800000000001</v>
      </c>
      <c r="D22" s="65">
        <f>VLOOKUP($A22,'Return Data'!$B$7:$R$2843,5,0)</f>
        <v>-1.5787</v>
      </c>
      <c r="E22" s="66">
        <f t="shared" si="0"/>
        <v>23</v>
      </c>
      <c r="F22" s="65">
        <f>VLOOKUP($A22,'Return Data'!$B$7:$R$2843,6,0)</f>
        <v>2.1579999999999999</v>
      </c>
      <c r="G22" s="66">
        <f t="shared" si="1"/>
        <v>20</v>
      </c>
      <c r="H22" s="65">
        <f>VLOOKUP($A22,'Return Data'!$B$7:$R$2843,7,0)</f>
        <v>3.2044999999999999</v>
      </c>
      <c r="I22" s="66">
        <f t="shared" si="2"/>
        <v>15</v>
      </c>
      <c r="J22" s="65">
        <f>VLOOKUP($A22,'Return Data'!$B$7:$R$2843,8,0)</f>
        <v>0.46239999999999998</v>
      </c>
      <c r="K22" s="66">
        <f t="shared" si="3"/>
        <v>23</v>
      </c>
      <c r="L22" s="65">
        <f>VLOOKUP($A22,'Return Data'!$B$7:$R$2843,9,0)</f>
        <v>2.9817</v>
      </c>
      <c r="M22" s="66">
        <f t="shared" si="4"/>
        <v>18</v>
      </c>
      <c r="N22" s="65">
        <f>VLOOKUP($A22,'Return Data'!$B$7:$R$2843,10,0)</f>
        <v>4.5334000000000003</v>
      </c>
      <c r="O22" s="66">
        <f t="shared" si="5"/>
        <v>14</v>
      </c>
      <c r="P22" s="65">
        <f>VLOOKUP($A22,'Return Data'!$B$7:$R$2843,11,0)</f>
        <v>4.1360999999999999</v>
      </c>
      <c r="Q22" s="66">
        <f t="shared" si="6"/>
        <v>10</v>
      </c>
      <c r="R22" s="65">
        <f>VLOOKUP($A22,'Return Data'!$B$7:$R$2843,12,0)</f>
        <v>4.8853</v>
      </c>
      <c r="S22" s="66">
        <f t="shared" si="7"/>
        <v>10</v>
      </c>
      <c r="T22" s="65">
        <f>VLOOKUP($A22,'Return Data'!$B$7:$R$2843,13,0)</f>
        <v>7.4184999999999999</v>
      </c>
      <c r="U22" s="66">
        <f t="shared" si="8"/>
        <v>6</v>
      </c>
      <c r="V22" s="65">
        <f>VLOOKUP($A22,'Return Data'!$B$7:$R$2843,17,0)</f>
        <v>6.7084999999999999</v>
      </c>
      <c r="W22" s="66">
        <f t="shared" si="9"/>
        <v>16</v>
      </c>
      <c r="X22" s="65">
        <f>VLOOKUP($A22,'Return Data'!$B$7:$R$2843,14,0)</f>
        <v>6.4123000000000001</v>
      </c>
      <c r="Y22" s="66">
        <f t="shared" si="10"/>
        <v>15</v>
      </c>
      <c r="Z22" s="65">
        <f>VLOOKUP($A22,'Return Data'!$B$7:$R$2843,16,0)</f>
        <v>8.0698000000000008</v>
      </c>
      <c r="AA22" s="67">
        <f t="shared" si="11"/>
        <v>11</v>
      </c>
    </row>
    <row r="23" spans="1:27" x14ac:dyDescent="0.3">
      <c r="A23" s="63" t="s">
        <v>1047</v>
      </c>
      <c r="B23" s="64">
        <f>VLOOKUP($A23,'Return Data'!$B$7:$R$2843,3,0)</f>
        <v>44372</v>
      </c>
      <c r="C23" s="65">
        <f>VLOOKUP($A23,'Return Data'!$B$7:$R$2843,4,0)</f>
        <v>33.440600000000003</v>
      </c>
      <c r="D23" s="65">
        <f>VLOOKUP($A23,'Return Data'!$B$7:$R$2843,5,0)</f>
        <v>0.21829999999999999</v>
      </c>
      <c r="E23" s="66">
        <f t="shared" si="0"/>
        <v>16</v>
      </c>
      <c r="F23" s="65">
        <f>VLOOKUP($A23,'Return Data'!$B$7:$R$2843,6,0)</f>
        <v>2.5108999999999999</v>
      </c>
      <c r="G23" s="66">
        <f t="shared" si="1"/>
        <v>17</v>
      </c>
      <c r="H23" s="65">
        <f>VLOOKUP($A23,'Return Data'!$B$7:$R$2843,7,0)</f>
        <v>3.5263</v>
      </c>
      <c r="I23" s="66">
        <f t="shared" si="2"/>
        <v>11</v>
      </c>
      <c r="J23" s="65">
        <f>VLOOKUP($A23,'Return Data'!$B$7:$R$2843,8,0)</f>
        <v>1.4509000000000001</v>
      </c>
      <c r="K23" s="66">
        <f t="shared" si="3"/>
        <v>13</v>
      </c>
      <c r="L23" s="65">
        <f>VLOOKUP($A23,'Return Data'!$B$7:$R$2843,9,0)</f>
        <v>3.0817999999999999</v>
      </c>
      <c r="M23" s="66">
        <f t="shared" si="4"/>
        <v>13</v>
      </c>
      <c r="N23" s="65">
        <f>VLOOKUP($A23,'Return Data'!$B$7:$R$2843,10,0)</f>
        <v>4.2121000000000004</v>
      </c>
      <c r="O23" s="66">
        <f t="shared" si="5"/>
        <v>22</v>
      </c>
      <c r="P23" s="65">
        <f>VLOOKUP($A23,'Return Data'!$B$7:$R$2843,11,0)</f>
        <v>4.8509000000000002</v>
      </c>
      <c r="Q23" s="66">
        <f t="shared" si="6"/>
        <v>4</v>
      </c>
      <c r="R23" s="65">
        <f>VLOOKUP($A23,'Return Data'!$B$7:$R$2843,12,0)</f>
        <v>5.0654000000000003</v>
      </c>
      <c r="S23" s="66">
        <f t="shared" si="7"/>
        <v>9</v>
      </c>
      <c r="T23" s="65">
        <f>VLOOKUP($A23,'Return Data'!$B$7:$R$2843,13,0)</f>
        <v>6.1741000000000001</v>
      </c>
      <c r="U23" s="66">
        <f t="shared" si="8"/>
        <v>9</v>
      </c>
      <c r="V23" s="65">
        <f>VLOOKUP($A23,'Return Data'!$B$7:$R$2843,17,0)</f>
        <v>7.0953999999999997</v>
      </c>
      <c r="W23" s="66">
        <f t="shared" si="9"/>
        <v>9</v>
      </c>
      <c r="X23" s="65">
        <f>VLOOKUP($A23,'Return Data'!$B$7:$R$2843,14,0)</f>
        <v>6.0526</v>
      </c>
      <c r="Y23" s="66">
        <f t="shared" si="10"/>
        <v>16</v>
      </c>
      <c r="Z23" s="65">
        <f>VLOOKUP($A23,'Return Data'!$B$7:$R$2843,16,0)</f>
        <v>7.6542000000000003</v>
      </c>
      <c r="AA23" s="67">
        <f t="shared" si="11"/>
        <v>15</v>
      </c>
    </row>
    <row r="24" spans="1:27" x14ac:dyDescent="0.3">
      <c r="A24" s="63" t="s">
        <v>1048</v>
      </c>
      <c r="B24" s="64">
        <f>VLOOKUP($A24,'Return Data'!$B$7:$R$2843,3,0)</f>
        <v>44372</v>
      </c>
      <c r="C24" s="65">
        <f>VLOOKUP($A24,'Return Data'!$B$7:$R$2843,4,0)</f>
        <v>1357.9911</v>
      </c>
      <c r="D24" s="65">
        <f>VLOOKUP($A24,'Return Data'!$B$7:$R$2843,5,0)</f>
        <v>-1.5185</v>
      </c>
      <c r="E24" s="66">
        <f t="shared" si="0"/>
        <v>22</v>
      </c>
      <c r="F24" s="65">
        <f>VLOOKUP($A24,'Return Data'!$B$7:$R$2843,6,0)</f>
        <v>1.0814999999999999</v>
      </c>
      <c r="G24" s="66">
        <f t="shared" si="1"/>
        <v>24</v>
      </c>
      <c r="H24" s="65">
        <f>VLOOKUP($A24,'Return Data'!$B$7:$R$2843,7,0)</f>
        <v>1.7815000000000001</v>
      </c>
      <c r="I24" s="66">
        <f t="shared" si="2"/>
        <v>24</v>
      </c>
      <c r="J24" s="65">
        <f>VLOOKUP($A24,'Return Data'!$B$7:$R$2843,8,0)</f>
        <v>1.0409999999999999</v>
      </c>
      <c r="K24" s="66">
        <f t="shared" si="3"/>
        <v>17</v>
      </c>
      <c r="L24" s="65">
        <f>VLOOKUP($A24,'Return Data'!$B$7:$R$2843,9,0)</f>
        <v>3.2368999999999999</v>
      </c>
      <c r="M24" s="66">
        <f t="shared" si="4"/>
        <v>11</v>
      </c>
      <c r="N24" s="65">
        <f>VLOOKUP($A24,'Return Data'!$B$7:$R$2843,10,0)</f>
        <v>4.7484000000000002</v>
      </c>
      <c r="O24" s="66">
        <f t="shared" si="5"/>
        <v>10</v>
      </c>
      <c r="P24" s="65">
        <f>VLOOKUP($A24,'Return Data'!$B$7:$R$2843,11,0)</f>
        <v>4.0326000000000004</v>
      </c>
      <c r="Q24" s="66">
        <f t="shared" si="6"/>
        <v>12</v>
      </c>
      <c r="R24" s="65">
        <f>VLOOKUP($A24,'Return Data'!$B$7:$R$2843,12,0)</f>
        <v>4.5712999999999999</v>
      </c>
      <c r="S24" s="66">
        <f t="shared" si="7"/>
        <v>13</v>
      </c>
      <c r="T24" s="65">
        <f>VLOOKUP($A24,'Return Data'!$B$7:$R$2843,13,0)</f>
        <v>4.931</v>
      </c>
      <c r="U24" s="66">
        <f t="shared" si="8"/>
        <v>17</v>
      </c>
      <c r="V24" s="65">
        <f>VLOOKUP($A24,'Return Data'!$B$7:$R$2843,17,0)</f>
        <v>6.7214</v>
      </c>
      <c r="W24" s="66">
        <f t="shared" si="9"/>
        <v>15</v>
      </c>
      <c r="X24" s="65">
        <f>VLOOKUP($A24,'Return Data'!$B$7:$R$2843,14,0)</f>
        <v>7.3547000000000002</v>
      </c>
      <c r="Y24" s="66">
        <f t="shared" si="10"/>
        <v>9</v>
      </c>
      <c r="Z24" s="65">
        <f>VLOOKUP($A24,'Return Data'!$B$7:$R$2843,16,0)</f>
        <v>7.2725999999999997</v>
      </c>
      <c r="AA24" s="67">
        <f t="shared" si="11"/>
        <v>19</v>
      </c>
    </row>
    <row r="25" spans="1:27" x14ac:dyDescent="0.3">
      <c r="A25" s="63" t="s">
        <v>1050</v>
      </c>
      <c r="B25" s="64">
        <f>VLOOKUP($A25,'Return Data'!$B$7:$R$2843,3,0)</f>
        <v>44372</v>
      </c>
      <c r="C25" s="65">
        <f>VLOOKUP($A25,'Return Data'!$B$7:$R$2843,4,0)</f>
        <v>1908.9763</v>
      </c>
      <c r="D25" s="65">
        <f>VLOOKUP($A25,'Return Data'!$B$7:$R$2843,5,0)</f>
        <v>-2.0247000000000002</v>
      </c>
      <c r="E25" s="66">
        <f t="shared" si="0"/>
        <v>24</v>
      </c>
      <c r="F25" s="65">
        <f>VLOOKUP($A25,'Return Data'!$B$7:$R$2843,6,0)</f>
        <v>1.8511</v>
      </c>
      <c r="G25" s="66">
        <f t="shared" si="1"/>
        <v>23</v>
      </c>
      <c r="H25" s="65">
        <f>VLOOKUP($A25,'Return Data'!$B$7:$R$2843,7,0)</f>
        <v>2.7561</v>
      </c>
      <c r="I25" s="66">
        <f t="shared" si="2"/>
        <v>19</v>
      </c>
      <c r="J25" s="65">
        <f>VLOOKUP($A25,'Return Data'!$B$7:$R$2843,8,0)</f>
        <v>0.82650000000000001</v>
      </c>
      <c r="K25" s="66">
        <f t="shared" si="3"/>
        <v>20</v>
      </c>
      <c r="L25" s="65">
        <f>VLOOKUP($A25,'Return Data'!$B$7:$R$2843,9,0)</f>
        <v>2.8660999999999999</v>
      </c>
      <c r="M25" s="66">
        <f t="shared" si="4"/>
        <v>19</v>
      </c>
      <c r="N25" s="65">
        <f>VLOOKUP($A25,'Return Data'!$B$7:$R$2843,10,0)</f>
        <v>4.3804999999999996</v>
      </c>
      <c r="O25" s="66">
        <f t="shared" si="5"/>
        <v>17</v>
      </c>
      <c r="P25" s="65">
        <f>VLOOKUP($A25,'Return Data'!$B$7:$R$2843,11,0)</f>
        <v>3.6938</v>
      </c>
      <c r="Q25" s="66">
        <f t="shared" si="6"/>
        <v>22</v>
      </c>
      <c r="R25" s="65">
        <f>VLOOKUP($A25,'Return Data'!$B$7:$R$2843,12,0)</f>
        <v>4.3780000000000001</v>
      </c>
      <c r="S25" s="66">
        <f t="shared" si="7"/>
        <v>19</v>
      </c>
      <c r="T25" s="65">
        <f>VLOOKUP($A25,'Return Data'!$B$7:$R$2843,13,0)</f>
        <v>5.3593999999999999</v>
      </c>
      <c r="U25" s="66">
        <f t="shared" si="8"/>
        <v>13</v>
      </c>
      <c r="V25" s="65">
        <f>VLOOKUP($A25,'Return Data'!$B$7:$R$2843,17,0)</f>
        <v>6.3108000000000004</v>
      </c>
      <c r="W25" s="66">
        <f t="shared" si="9"/>
        <v>18</v>
      </c>
      <c r="X25" s="65">
        <f>VLOOKUP($A25,'Return Data'!$B$7:$R$2843,14,0)</f>
        <v>6.5263</v>
      </c>
      <c r="Y25" s="66">
        <f t="shared" si="10"/>
        <v>14</v>
      </c>
      <c r="Z25" s="65">
        <f>VLOOKUP($A25,'Return Data'!$B$7:$R$2843,16,0)</f>
        <v>7.3628</v>
      </c>
      <c r="AA25" s="67">
        <f t="shared" si="11"/>
        <v>17</v>
      </c>
    </row>
    <row r="26" spans="1:27" x14ac:dyDescent="0.3">
      <c r="A26" s="63" t="s">
        <v>1053</v>
      </c>
      <c r="B26" s="64">
        <f>VLOOKUP($A26,'Return Data'!$B$7:$R$2843,3,0)</f>
        <v>44372</v>
      </c>
      <c r="C26" s="65">
        <f>VLOOKUP($A26,'Return Data'!$B$7:$R$2843,4,0)</f>
        <v>3060.3629000000001</v>
      </c>
      <c r="D26" s="65">
        <f>VLOOKUP($A26,'Return Data'!$B$7:$R$2843,5,0)</f>
        <v>-1.4633</v>
      </c>
      <c r="E26" s="66">
        <f t="shared" si="0"/>
        <v>21</v>
      </c>
      <c r="F26" s="65">
        <f>VLOOKUP($A26,'Return Data'!$B$7:$R$2843,6,0)</f>
        <v>2.8077999999999999</v>
      </c>
      <c r="G26" s="66">
        <f t="shared" si="1"/>
        <v>12</v>
      </c>
      <c r="H26" s="65">
        <f>VLOOKUP($A26,'Return Data'!$B$7:$R$2843,7,0)</f>
        <v>3.7839999999999998</v>
      </c>
      <c r="I26" s="66">
        <f t="shared" si="2"/>
        <v>9</v>
      </c>
      <c r="J26" s="65">
        <f>VLOOKUP($A26,'Return Data'!$B$7:$R$2843,8,0)</f>
        <v>1.6262000000000001</v>
      </c>
      <c r="K26" s="66">
        <f t="shared" si="3"/>
        <v>9</v>
      </c>
      <c r="L26" s="65">
        <f>VLOOKUP($A26,'Return Data'!$B$7:$R$2843,9,0)</f>
        <v>4.1303999999999998</v>
      </c>
      <c r="M26" s="66">
        <f t="shared" si="4"/>
        <v>7</v>
      </c>
      <c r="N26" s="65">
        <f>VLOOKUP($A26,'Return Data'!$B$7:$R$2843,10,0)</f>
        <v>5.9823000000000004</v>
      </c>
      <c r="O26" s="66">
        <f t="shared" si="5"/>
        <v>2</v>
      </c>
      <c r="P26" s="65">
        <f>VLOOKUP($A26,'Return Data'!$B$7:$R$2843,11,0)</f>
        <v>5.0770999999999997</v>
      </c>
      <c r="Q26" s="66">
        <f t="shared" si="6"/>
        <v>3</v>
      </c>
      <c r="R26" s="65">
        <f>VLOOKUP($A26,'Return Data'!$B$7:$R$2843,12,0)</f>
        <v>5.7530000000000001</v>
      </c>
      <c r="S26" s="66">
        <f t="shared" si="7"/>
        <v>4</v>
      </c>
      <c r="T26" s="65">
        <f>VLOOKUP($A26,'Return Data'!$B$7:$R$2843,13,0)</f>
        <v>6.2374999999999998</v>
      </c>
      <c r="U26" s="66">
        <f t="shared" si="8"/>
        <v>8</v>
      </c>
      <c r="V26" s="65">
        <f>VLOOKUP($A26,'Return Data'!$B$7:$R$2843,17,0)</f>
        <v>7.7041000000000004</v>
      </c>
      <c r="W26" s="66">
        <f t="shared" si="9"/>
        <v>3</v>
      </c>
      <c r="X26" s="65">
        <f>VLOOKUP($A26,'Return Data'!$B$7:$R$2843,14,0)</f>
        <v>7.3758999999999997</v>
      </c>
      <c r="Y26" s="66">
        <f t="shared" si="10"/>
        <v>8</v>
      </c>
      <c r="Z26" s="65">
        <f>VLOOKUP($A26,'Return Data'!$B$7:$R$2843,16,0)</f>
        <v>8.1808999999999994</v>
      </c>
      <c r="AA26" s="67">
        <f t="shared" si="11"/>
        <v>8</v>
      </c>
    </row>
    <row r="27" spans="1:27" x14ac:dyDescent="0.3">
      <c r="A27" s="63" t="s">
        <v>1055</v>
      </c>
      <c r="B27" s="64">
        <f>VLOOKUP($A27,'Return Data'!$B$7:$R$2843,3,0)</f>
        <v>44372</v>
      </c>
      <c r="C27" s="65">
        <f>VLOOKUP($A27,'Return Data'!$B$7:$R$2843,4,0)</f>
        <v>24.7974</v>
      </c>
      <c r="D27" s="65">
        <f>VLOOKUP($A27,'Return Data'!$B$7:$R$2843,5,0)</f>
        <v>2.2080000000000002</v>
      </c>
      <c r="E27" s="66">
        <f t="shared" si="0"/>
        <v>7</v>
      </c>
      <c r="F27" s="65">
        <f>VLOOKUP($A27,'Return Data'!$B$7:$R$2843,6,0)</f>
        <v>1.8647</v>
      </c>
      <c r="G27" s="66">
        <f t="shared" si="1"/>
        <v>22</v>
      </c>
      <c r="H27" s="65">
        <f>VLOOKUP($A27,'Return Data'!$B$7:$R$2843,7,0)</f>
        <v>2.6297999999999999</v>
      </c>
      <c r="I27" s="66">
        <f t="shared" si="2"/>
        <v>20</v>
      </c>
      <c r="J27" s="65">
        <f>VLOOKUP($A27,'Return Data'!$B$7:$R$2843,8,0)</f>
        <v>1.6307</v>
      </c>
      <c r="K27" s="66">
        <f t="shared" si="3"/>
        <v>8</v>
      </c>
      <c r="L27" s="65">
        <f>VLOOKUP($A27,'Return Data'!$B$7:$R$2843,9,0)</f>
        <v>3.5289000000000001</v>
      </c>
      <c r="M27" s="66">
        <f t="shared" si="4"/>
        <v>9</v>
      </c>
      <c r="N27" s="65">
        <f>VLOOKUP($A27,'Return Data'!$B$7:$R$2843,10,0)</f>
        <v>4.4768999999999997</v>
      </c>
      <c r="O27" s="66">
        <f t="shared" si="5"/>
        <v>16</v>
      </c>
      <c r="P27" s="65">
        <f>VLOOKUP($A27,'Return Data'!$B$7:$R$2843,11,0)</f>
        <v>4.2411000000000003</v>
      </c>
      <c r="Q27" s="66">
        <f t="shared" si="6"/>
        <v>8</v>
      </c>
      <c r="R27" s="65">
        <f>VLOOKUP($A27,'Return Data'!$B$7:$R$2843,12,0)</f>
        <v>4.8601999999999999</v>
      </c>
      <c r="S27" s="66">
        <f t="shared" si="7"/>
        <v>11</v>
      </c>
      <c r="T27" s="65">
        <f>VLOOKUP($A27,'Return Data'!$B$7:$R$2843,13,0)</f>
        <v>2.9184999999999999</v>
      </c>
      <c r="U27" s="66">
        <f t="shared" si="8"/>
        <v>25</v>
      </c>
      <c r="V27" s="65">
        <f>VLOOKUP($A27,'Return Data'!$B$7:$R$2843,17,0)</f>
        <v>5.1665000000000001</v>
      </c>
      <c r="W27" s="66">
        <f t="shared" si="9"/>
        <v>21</v>
      </c>
      <c r="X27" s="65">
        <f>VLOOKUP($A27,'Return Data'!$B$7:$R$2843,14,0)</f>
        <v>8.3000000000000001E-3</v>
      </c>
      <c r="Y27" s="66">
        <f t="shared" si="10"/>
        <v>23</v>
      </c>
      <c r="Z27" s="65">
        <f>VLOOKUP($A27,'Return Data'!$B$7:$R$2843,16,0)</f>
        <v>5.8452000000000002</v>
      </c>
      <c r="AA27" s="67">
        <f t="shared" si="11"/>
        <v>23</v>
      </c>
    </row>
    <row r="28" spans="1:27" x14ac:dyDescent="0.3">
      <c r="A28" s="63" t="s">
        <v>1057</v>
      </c>
      <c r="B28" s="64">
        <f>VLOOKUP($A28,'Return Data'!$B$7:$R$2843,3,0)</f>
        <v>44372</v>
      </c>
      <c r="C28" s="65">
        <f>VLOOKUP($A28,'Return Data'!$B$7:$R$2843,4,0)</f>
        <v>2874.0563999999999</v>
      </c>
      <c r="D28" s="65">
        <f>VLOOKUP($A28,'Return Data'!$B$7:$R$2843,5,0)</f>
        <v>0.50670000000000004</v>
      </c>
      <c r="E28" s="66">
        <f t="shared" si="0"/>
        <v>15</v>
      </c>
      <c r="F28" s="65">
        <f>VLOOKUP($A28,'Return Data'!$B$7:$R$2843,6,0)</f>
        <v>2.7027000000000001</v>
      </c>
      <c r="G28" s="66">
        <f t="shared" si="1"/>
        <v>13</v>
      </c>
      <c r="H28" s="65">
        <f>VLOOKUP($A28,'Return Data'!$B$7:$R$2843,7,0)</f>
        <v>3.4011</v>
      </c>
      <c r="I28" s="66">
        <f t="shared" si="2"/>
        <v>13</v>
      </c>
      <c r="J28" s="65">
        <f>VLOOKUP($A28,'Return Data'!$B$7:$R$2843,8,0)</f>
        <v>1.5055000000000001</v>
      </c>
      <c r="K28" s="66">
        <f t="shared" si="3"/>
        <v>10</v>
      </c>
      <c r="L28" s="65">
        <f>VLOOKUP($A28,'Return Data'!$B$7:$R$2843,9,0)</f>
        <v>3.0257999999999998</v>
      </c>
      <c r="M28" s="66">
        <f t="shared" si="4"/>
        <v>15</v>
      </c>
      <c r="N28" s="65">
        <f>VLOOKUP($A28,'Return Data'!$B$7:$R$2843,10,0)</f>
        <v>4.2209000000000003</v>
      </c>
      <c r="O28" s="66">
        <f t="shared" si="5"/>
        <v>21</v>
      </c>
      <c r="P28" s="65">
        <f>VLOOKUP($A28,'Return Data'!$B$7:$R$2843,11,0)</f>
        <v>3.8279000000000001</v>
      </c>
      <c r="Q28" s="66">
        <f t="shared" si="6"/>
        <v>17</v>
      </c>
      <c r="R28" s="65">
        <f>VLOOKUP($A28,'Return Data'!$B$7:$R$2843,12,0)</f>
        <v>4.1261000000000001</v>
      </c>
      <c r="S28" s="66">
        <f t="shared" si="7"/>
        <v>22</v>
      </c>
      <c r="T28" s="65">
        <f>VLOOKUP($A28,'Return Data'!$B$7:$R$2843,13,0)</f>
        <v>9.8333999999999993</v>
      </c>
      <c r="U28" s="66">
        <f t="shared" si="8"/>
        <v>5</v>
      </c>
      <c r="V28" s="65">
        <f>VLOOKUP($A28,'Return Data'!$B$7:$R$2843,17,0)</f>
        <v>5.3662000000000001</v>
      </c>
      <c r="W28" s="66">
        <f t="shared" si="9"/>
        <v>20</v>
      </c>
      <c r="X28" s="65">
        <f>VLOOKUP($A28,'Return Data'!$B$7:$R$2843,14,0)</f>
        <v>-0.33250000000000002</v>
      </c>
      <c r="Y28" s="66">
        <f t="shared" si="10"/>
        <v>24</v>
      </c>
      <c r="Z28" s="65">
        <f>VLOOKUP($A28,'Return Data'!$B$7:$R$2843,16,0)</f>
        <v>5.5007000000000001</v>
      </c>
      <c r="AA28" s="67">
        <f t="shared" si="11"/>
        <v>24</v>
      </c>
    </row>
    <row r="29" spans="1:27" x14ac:dyDescent="0.3">
      <c r="A29" s="63" t="s">
        <v>1059</v>
      </c>
      <c r="B29" s="64">
        <f>VLOOKUP($A29,'Return Data'!$B$7:$R$2843,3,0)</f>
        <v>44372</v>
      </c>
      <c r="C29" s="65">
        <f>VLOOKUP($A29,'Return Data'!$B$7:$R$2843,4,0)</f>
        <v>2823.6790999999998</v>
      </c>
      <c r="D29" s="65">
        <f>VLOOKUP($A29,'Return Data'!$B$7:$R$2843,5,0)</f>
        <v>4.4550000000000001</v>
      </c>
      <c r="E29" s="66">
        <f t="shared" si="0"/>
        <v>4</v>
      </c>
      <c r="F29" s="65">
        <f>VLOOKUP($A29,'Return Data'!$B$7:$R$2843,6,0)</f>
        <v>5.2137000000000002</v>
      </c>
      <c r="G29" s="66">
        <f t="shared" si="1"/>
        <v>4</v>
      </c>
      <c r="H29" s="65">
        <f>VLOOKUP($A29,'Return Data'!$B$7:$R$2843,7,0)</f>
        <v>4.1280999999999999</v>
      </c>
      <c r="I29" s="66">
        <f t="shared" si="2"/>
        <v>7</v>
      </c>
      <c r="J29" s="65">
        <f>VLOOKUP($A29,'Return Data'!$B$7:$R$2843,8,0)</f>
        <v>2.2547000000000001</v>
      </c>
      <c r="K29" s="66">
        <f t="shared" si="3"/>
        <v>5</v>
      </c>
      <c r="L29" s="65">
        <f>VLOOKUP($A29,'Return Data'!$B$7:$R$2843,9,0)</f>
        <v>3.7751999999999999</v>
      </c>
      <c r="M29" s="66">
        <f t="shared" si="4"/>
        <v>8</v>
      </c>
      <c r="N29" s="65">
        <f>VLOOKUP($A29,'Return Data'!$B$7:$R$2843,10,0)</f>
        <v>4.3539000000000003</v>
      </c>
      <c r="O29" s="66">
        <f t="shared" si="5"/>
        <v>19</v>
      </c>
      <c r="P29" s="65">
        <f>VLOOKUP($A29,'Return Data'!$B$7:$R$2843,11,0)</f>
        <v>3.6213000000000002</v>
      </c>
      <c r="Q29" s="66">
        <f t="shared" si="6"/>
        <v>23</v>
      </c>
      <c r="R29" s="65">
        <f>VLOOKUP($A29,'Return Data'!$B$7:$R$2843,12,0)</f>
        <v>4.3815999999999997</v>
      </c>
      <c r="S29" s="66">
        <f t="shared" si="7"/>
        <v>18</v>
      </c>
      <c r="T29" s="65">
        <f>VLOOKUP($A29,'Return Data'!$B$7:$R$2843,13,0)</f>
        <v>4.6523000000000003</v>
      </c>
      <c r="U29" s="66">
        <f t="shared" si="8"/>
        <v>20</v>
      </c>
      <c r="V29" s="65">
        <f>VLOOKUP($A29,'Return Data'!$B$7:$R$2843,17,0)</f>
        <v>6.7934999999999999</v>
      </c>
      <c r="W29" s="66">
        <f t="shared" si="9"/>
        <v>13</v>
      </c>
      <c r="X29" s="65">
        <f>VLOOKUP($A29,'Return Data'!$B$7:$R$2843,14,0)</f>
        <v>7.3163</v>
      </c>
      <c r="Y29" s="66">
        <f t="shared" si="10"/>
        <v>11</v>
      </c>
      <c r="Z29" s="65">
        <f>VLOOKUP($A29,'Return Data'!$B$7:$R$2843,16,0)</f>
        <v>7.9516999999999998</v>
      </c>
      <c r="AA29" s="67">
        <f t="shared" si="11"/>
        <v>12</v>
      </c>
    </row>
    <row r="30" spans="1:27" x14ac:dyDescent="0.3">
      <c r="A30" s="63" t="s">
        <v>1060</v>
      </c>
      <c r="B30" s="64">
        <f>VLOOKUP($A30,'Return Data'!$B$7:$R$2843,3,0)</f>
        <v>44372</v>
      </c>
      <c r="C30" s="65">
        <f>VLOOKUP($A30,'Return Data'!$B$7:$R$2843,4,0)</f>
        <v>27.362200000000001</v>
      </c>
      <c r="D30" s="65">
        <f>VLOOKUP($A30,'Return Data'!$B$7:$R$2843,5,0)</f>
        <v>0.8004</v>
      </c>
      <c r="E30" s="66">
        <f t="shared" si="0"/>
        <v>13</v>
      </c>
      <c r="F30" s="65">
        <f>VLOOKUP($A30,'Return Data'!$B$7:$R$2843,6,0)</f>
        <v>2.6240000000000001</v>
      </c>
      <c r="G30" s="66">
        <f t="shared" si="1"/>
        <v>14</v>
      </c>
      <c r="H30" s="65">
        <f>VLOOKUP($A30,'Return Data'!$B$7:$R$2843,7,0)</f>
        <v>1.6012</v>
      </c>
      <c r="I30" s="66">
        <f t="shared" si="2"/>
        <v>25</v>
      </c>
      <c r="J30" s="65">
        <f>VLOOKUP($A30,'Return Data'!$B$7:$R$2843,8,0)</f>
        <v>0.47649999999999998</v>
      </c>
      <c r="K30" s="66">
        <f t="shared" si="3"/>
        <v>22</v>
      </c>
      <c r="L30" s="65">
        <f>VLOOKUP($A30,'Return Data'!$B$7:$R$2843,9,0)</f>
        <v>2.5659000000000001</v>
      </c>
      <c r="M30" s="66">
        <f t="shared" si="4"/>
        <v>25</v>
      </c>
      <c r="N30" s="65">
        <f>VLOOKUP($A30,'Return Data'!$B$7:$R$2843,10,0)</f>
        <v>4.2099000000000002</v>
      </c>
      <c r="O30" s="66">
        <f t="shared" si="5"/>
        <v>23</v>
      </c>
      <c r="P30" s="65">
        <f>VLOOKUP($A30,'Return Data'!$B$7:$R$2843,11,0)</f>
        <v>3.7541000000000002</v>
      </c>
      <c r="Q30" s="66">
        <f t="shared" si="6"/>
        <v>19</v>
      </c>
      <c r="R30" s="65">
        <f>VLOOKUP($A30,'Return Data'!$B$7:$R$2843,12,0)</f>
        <v>4.0842999999999998</v>
      </c>
      <c r="S30" s="66">
        <f t="shared" si="7"/>
        <v>23</v>
      </c>
      <c r="T30" s="65">
        <f>VLOOKUP($A30,'Return Data'!$B$7:$R$2843,13,0)</f>
        <v>4.3625999999999996</v>
      </c>
      <c r="U30" s="66">
        <f t="shared" si="8"/>
        <v>23</v>
      </c>
      <c r="V30" s="65">
        <f>VLOOKUP($A30,'Return Data'!$B$7:$R$2843,17,0)</f>
        <v>4.0213000000000001</v>
      </c>
      <c r="W30" s="66">
        <f t="shared" si="9"/>
        <v>24</v>
      </c>
      <c r="X30" s="65">
        <f>VLOOKUP($A30,'Return Data'!$B$7:$R$2843,14,0)</f>
        <v>3.4464000000000001</v>
      </c>
      <c r="Y30" s="66">
        <f t="shared" si="10"/>
        <v>20</v>
      </c>
      <c r="Z30" s="65">
        <f>VLOOKUP($A30,'Return Data'!$B$7:$R$2843,16,0)</f>
        <v>6.8102999999999998</v>
      </c>
      <c r="AA30" s="67">
        <f t="shared" si="11"/>
        <v>20</v>
      </c>
    </row>
    <row r="31" spans="1:27" x14ac:dyDescent="0.3">
      <c r="A31" s="63" t="s">
        <v>1064</v>
      </c>
      <c r="B31" s="64">
        <f>VLOOKUP($A31,'Return Data'!$B$7:$R$2843,3,0)</f>
        <v>44372</v>
      </c>
      <c r="C31" s="65">
        <f>VLOOKUP($A31,'Return Data'!$B$7:$R$2843,4,0)</f>
        <v>3150.9043999999999</v>
      </c>
      <c r="D31" s="65">
        <f>VLOOKUP($A31,'Return Data'!$B$7:$R$2843,5,0)</f>
        <v>-1.4317</v>
      </c>
      <c r="E31" s="66">
        <f t="shared" si="0"/>
        <v>20</v>
      </c>
      <c r="F31" s="65">
        <f>VLOOKUP($A31,'Return Data'!$B$7:$R$2843,6,0)</f>
        <v>2.8368000000000002</v>
      </c>
      <c r="G31" s="66">
        <f t="shared" si="1"/>
        <v>10</v>
      </c>
      <c r="H31" s="65">
        <f>VLOOKUP($A31,'Return Data'!$B$7:$R$2843,7,0)</f>
        <v>2.7603</v>
      </c>
      <c r="I31" s="66">
        <f t="shared" si="2"/>
        <v>18</v>
      </c>
      <c r="J31" s="65">
        <f>VLOOKUP($A31,'Return Data'!$B$7:$R$2843,8,0)</f>
        <v>0.3755</v>
      </c>
      <c r="K31" s="66">
        <f t="shared" si="3"/>
        <v>25</v>
      </c>
      <c r="L31" s="65">
        <f>VLOOKUP($A31,'Return Data'!$B$7:$R$2843,9,0)</f>
        <v>2.7814000000000001</v>
      </c>
      <c r="M31" s="66">
        <f t="shared" si="4"/>
        <v>23</v>
      </c>
      <c r="N31" s="65">
        <f>VLOOKUP($A31,'Return Data'!$B$7:$R$2843,10,0)</f>
        <v>4.6100000000000003</v>
      </c>
      <c r="O31" s="66">
        <f t="shared" si="5"/>
        <v>13</v>
      </c>
      <c r="P31" s="65">
        <f>VLOOKUP($A31,'Return Data'!$B$7:$R$2843,11,0)</f>
        <v>3.7435</v>
      </c>
      <c r="Q31" s="66">
        <f t="shared" si="6"/>
        <v>20</v>
      </c>
      <c r="R31" s="65">
        <f>VLOOKUP($A31,'Return Data'!$B$7:$R$2843,12,0)</f>
        <v>4.5487000000000002</v>
      </c>
      <c r="S31" s="66">
        <f t="shared" si="7"/>
        <v>14</v>
      </c>
      <c r="T31" s="65">
        <f>VLOOKUP($A31,'Return Data'!$B$7:$R$2843,13,0)</f>
        <v>4.9768999999999997</v>
      </c>
      <c r="U31" s="66">
        <f t="shared" si="8"/>
        <v>16</v>
      </c>
      <c r="V31" s="65">
        <f>VLOOKUP($A31,'Return Data'!$B$7:$R$2843,17,0)</f>
        <v>6.8182999999999998</v>
      </c>
      <c r="W31" s="66">
        <f t="shared" si="9"/>
        <v>12</v>
      </c>
      <c r="X31" s="65">
        <f>VLOOKUP($A31,'Return Data'!$B$7:$R$2843,14,0)</f>
        <v>5.3135000000000003</v>
      </c>
      <c r="Y31" s="66">
        <f t="shared" si="10"/>
        <v>19</v>
      </c>
      <c r="Z31" s="65">
        <f>VLOOKUP($A31,'Return Data'!$B$7:$R$2843,16,0)</f>
        <v>7.3880999999999997</v>
      </c>
      <c r="AA31" s="67">
        <f t="shared" si="11"/>
        <v>16</v>
      </c>
    </row>
    <row r="32" spans="1:27" x14ac:dyDescent="0.3">
      <c r="A32" s="63" t="s">
        <v>1065</v>
      </c>
      <c r="B32" s="64">
        <f>VLOOKUP($A32,'Return Data'!$B$7:$R$2843,3,0)</f>
        <v>44372</v>
      </c>
      <c r="C32" s="65">
        <f>VLOOKUP($A32,'Return Data'!$B$7:$R$2843,4,0)</f>
        <v>31.465800000000002</v>
      </c>
      <c r="D32" s="65">
        <f>VLOOKUP($A32,'Return Data'!$B$7:$R$2843,5,0)</f>
        <v>0</v>
      </c>
      <c r="E32" s="66">
        <f t="shared" si="0"/>
        <v>17</v>
      </c>
      <c r="F32" s="65">
        <f>VLOOKUP($A32,'Return Data'!$B$7:$R$2843,6,0)</f>
        <v>0</v>
      </c>
      <c r="G32" s="66">
        <f t="shared" si="1"/>
        <v>25</v>
      </c>
      <c r="H32" s="65">
        <f>VLOOKUP($A32,'Return Data'!$B$7:$R$2843,7,0)</f>
        <v>0</v>
      </c>
      <c r="I32" s="66">
        <f t="shared" si="2"/>
        <v>26</v>
      </c>
      <c r="J32" s="65">
        <f>VLOOKUP($A32,'Return Data'!$B$7:$R$2843,8,0)</f>
        <v>0</v>
      </c>
      <c r="K32" s="66">
        <f t="shared" si="3"/>
        <v>26</v>
      </c>
      <c r="L32" s="65">
        <f>VLOOKUP($A32,'Return Data'!$B$7:$R$2843,9,0)</f>
        <v>-4.4900000000000002E-2</v>
      </c>
      <c r="M32" s="66">
        <f t="shared" si="4"/>
        <v>26</v>
      </c>
      <c r="N32" s="65">
        <f>VLOOKUP($A32,'Return Data'!$B$7:$R$2843,10,0)</f>
        <v>-1.5100000000000001E-2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-17.6767</v>
      </c>
      <c r="AA32" s="67">
        <f t="shared" si="11"/>
        <v>26</v>
      </c>
    </row>
    <row r="33" spans="1:27" x14ac:dyDescent="0.3">
      <c r="A33" s="63" t="s">
        <v>1066</v>
      </c>
      <c r="B33" s="64">
        <f>VLOOKUP($A33,'Return Data'!$B$7:$R$2843,3,0)</f>
        <v>44372</v>
      </c>
      <c r="C33" s="65">
        <f>VLOOKUP($A33,'Return Data'!$B$7:$R$2843,4,0)</f>
        <v>2673.1902</v>
      </c>
      <c r="D33" s="65">
        <f>VLOOKUP($A33,'Return Data'!$B$7:$R$2843,5,0)</f>
        <v>2.1246999999999998</v>
      </c>
      <c r="E33" s="66">
        <f t="shared" si="0"/>
        <v>8</v>
      </c>
      <c r="F33" s="65">
        <f>VLOOKUP($A33,'Return Data'!$B$7:$R$2843,6,0)</f>
        <v>3.8881000000000001</v>
      </c>
      <c r="G33" s="66">
        <f t="shared" si="1"/>
        <v>6</v>
      </c>
      <c r="H33" s="65">
        <f>VLOOKUP($A33,'Return Data'!$B$7:$R$2843,7,0)</f>
        <v>5.0708000000000002</v>
      </c>
      <c r="I33" s="66">
        <f t="shared" si="2"/>
        <v>4</v>
      </c>
      <c r="J33" s="65">
        <f>VLOOKUP($A33,'Return Data'!$B$7:$R$2843,8,0)</f>
        <v>2.6575000000000002</v>
      </c>
      <c r="K33" s="66">
        <f t="shared" si="3"/>
        <v>4</v>
      </c>
      <c r="L33" s="65">
        <f>VLOOKUP($A33,'Return Data'!$B$7:$R$2843,9,0)</f>
        <v>4.2207999999999997</v>
      </c>
      <c r="M33" s="66">
        <f t="shared" si="4"/>
        <v>6</v>
      </c>
      <c r="N33" s="65">
        <f>VLOOKUP($A33,'Return Data'!$B$7:$R$2843,10,0)</f>
        <v>4.6867000000000001</v>
      </c>
      <c r="O33" s="66">
        <f t="shared" si="5"/>
        <v>12</v>
      </c>
      <c r="P33" s="65">
        <f>VLOOKUP($A33,'Return Data'!$B$7:$R$2843,11,0)</f>
        <v>3.9788999999999999</v>
      </c>
      <c r="Q33" s="66">
        <f t="shared" si="6"/>
        <v>13</v>
      </c>
      <c r="R33" s="65">
        <f>VLOOKUP($A33,'Return Data'!$B$7:$R$2843,12,0)</f>
        <v>4.4116</v>
      </c>
      <c r="S33" s="66">
        <f t="shared" si="7"/>
        <v>17</v>
      </c>
      <c r="T33" s="65">
        <f>VLOOKUP($A33,'Return Data'!$B$7:$R$2843,13,0)</f>
        <v>4.7706999999999997</v>
      </c>
      <c r="U33" s="66">
        <f t="shared" si="8"/>
        <v>19</v>
      </c>
      <c r="V33" s="65">
        <f>VLOOKUP($A33,'Return Data'!$B$7:$R$2843,17,0)</f>
        <v>6.7313999999999998</v>
      </c>
      <c r="W33" s="66">
        <f>RANK(V33,V$8:V$33,0)</f>
        <v>14</v>
      </c>
      <c r="X33" s="65">
        <f>VLOOKUP($A33,'Return Data'!$B$7:$R$2843,14,0)</f>
        <v>2.9925000000000002</v>
      </c>
      <c r="Y33" s="66">
        <f>RANK(X33,X$8:X$33,0)</f>
        <v>21</v>
      </c>
      <c r="Z33" s="65">
        <f>VLOOKUP($A33,'Return Data'!$B$7:$R$2843,16,0)</f>
        <v>6.6254999999999997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0.9794153846153848</v>
      </c>
      <c r="E35" s="74"/>
      <c r="F35" s="75">
        <f>AVERAGE(F8:F33)</f>
        <v>3.1717346153846151</v>
      </c>
      <c r="G35" s="74"/>
      <c r="H35" s="75">
        <f>AVERAGE(H8:H33)</f>
        <v>4.3922269230769242</v>
      </c>
      <c r="I35" s="74"/>
      <c r="J35" s="75">
        <f>AVERAGE(J8:J33)</f>
        <v>2.1005269230769228</v>
      </c>
      <c r="K35" s="74"/>
      <c r="L35" s="75">
        <f>AVERAGE(L8:L33)</f>
        <v>3.772846153846154</v>
      </c>
      <c r="M35" s="74"/>
      <c r="N35" s="75">
        <f>AVERAGE(N8:N33)</f>
        <v>4.7607307692307694</v>
      </c>
      <c r="O35" s="74"/>
      <c r="P35" s="75">
        <f>AVERAGE(P8:P33)</f>
        <v>4.1416692307692307</v>
      </c>
      <c r="Q35" s="74"/>
      <c r="R35" s="75">
        <f>AVERAGE(R8:R33)</f>
        <v>4.9793153846153846</v>
      </c>
      <c r="S35" s="74"/>
      <c r="T35" s="75">
        <f>AVERAGE(T8:T33)</f>
        <v>7.4766269230769229</v>
      </c>
      <c r="U35" s="74"/>
      <c r="V35" s="75">
        <f>AVERAGE(V8:V33)</f>
        <v>6.2265120000000005</v>
      </c>
      <c r="W35" s="74"/>
      <c r="X35" s="75">
        <f>AVERAGE(X8:X33)</f>
        <v>5.371448</v>
      </c>
      <c r="Y35" s="74"/>
      <c r="Z35" s="75">
        <f>AVERAGE(Z8:Z33)</f>
        <v>6.4469307692307698</v>
      </c>
      <c r="AA35" s="76"/>
    </row>
    <row r="36" spans="1:27" x14ac:dyDescent="0.3">
      <c r="A36" s="73" t="s">
        <v>28</v>
      </c>
      <c r="B36" s="74"/>
      <c r="C36" s="74"/>
      <c r="D36" s="75">
        <f>MIN(D8:D33)</f>
        <v>-6.1078999999999999</v>
      </c>
      <c r="E36" s="74"/>
      <c r="F36" s="75">
        <f>MIN(F8:F33)</f>
        <v>-0.67869999999999997</v>
      </c>
      <c r="G36" s="74"/>
      <c r="H36" s="75">
        <f>MIN(H8:H33)</f>
        <v>0</v>
      </c>
      <c r="I36" s="74"/>
      <c r="J36" s="75">
        <f>MIN(J8:J33)</f>
        <v>0</v>
      </c>
      <c r="K36" s="74"/>
      <c r="L36" s="75">
        <f>MIN(L8:L33)</f>
        <v>-4.4900000000000002E-2</v>
      </c>
      <c r="M36" s="74"/>
      <c r="N36" s="75">
        <f>MIN(N8:N33)</f>
        <v>-1.5100000000000001E-2</v>
      </c>
      <c r="O36" s="74"/>
      <c r="P36" s="75">
        <f>MIN(P8:P33)</f>
        <v>-7.6E-3</v>
      </c>
      <c r="Q36" s="74"/>
      <c r="R36" s="75">
        <f>MIN(R8:R33)</f>
        <v>-5.1000000000000004E-3</v>
      </c>
      <c r="S36" s="74"/>
      <c r="T36" s="75">
        <f>MIN(T8:T33)</f>
        <v>-7.0239000000000003</v>
      </c>
      <c r="U36" s="74"/>
      <c r="V36" s="75">
        <f>MIN(V8:V33)</f>
        <v>-6.4960000000000004</v>
      </c>
      <c r="W36" s="74"/>
      <c r="X36" s="75">
        <f>MIN(X8:X33)</f>
        <v>-8.4375999999999998</v>
      </c>
      <c r="Y36" s="74"/>
      <c r="Z36" s="75">
        <f>MIN(Z8:Z33)</f>
        <v>-17.6767</v>
      </c>
      <c r="AA36" s="76"/>
    </row>
    <row r="37" spans="1:27" ht="15" thickBot="1" x14ac:dyDescent="0.35">
      <c r="A37" s="77" t="s">
        <v>29</v>
      </c>
      <c r="B37" s="78"/>
      <c r="C37" s="78"/>
      <c r="D37" s="79">
        <f>MAX(D8:D33)</f>
        <v>13.0236</v>
      </c>
      <c r="E37" s="78"/>
      <c r="F37" s="79">
        <f>MAX(F8:F33)</f>
        <v>11.5175</v>
      </c>
      <c r="G37" s="78"/>
      <c r="H37" s="79">
        <f>MAX(H8:H33)</f>
        <v>27.478899999999999</v>
      </c>
      <c r="I37" s="78"/>
      <c r="J37" s="79">
        <f>MAX(J8:J33)</f>
        <v>16.712499999999999</v>
      </c>
      <c r="K37" s="78"/>
      <c r="L37" s="79">
        <f>MAX(L8:L33)</f>
        <v>15.3263</v>
      </c>
      <c r="M37" s="78"/>
      <c r="N37" s="79">
        <f>MAX(N8:N33)</f>
        <v>10.329499999999999</v>
      </c>
      <c r="O37" s="78"/>
      <c r="P37" s="79">
        <f>MAX(P8:P33)</f>
        <v>10.165800000000001</v>
      </c>
      <c r="Q37" s="78"/>
      <c r="R37" s="79">
        <f>MAX(R8:R33)</f>
        <v>13.1212</v>
      </c>
      <c r="S37" s="78"/>
      <c r="T37" s="79">
        <f>MAX(T8:T33)</f>
        <v>36.3568</v>
      </c>
      <c r="U37" s="78"/>
      <c r="V37" s="79">
        <f>MAX(V8:V33)</f>
        <v>10.7902</v>
      </c>
      <c r="W37" s="78"/>
      <c r="X37" s="79">
        <f>MAX(X8:X33)</f>
        <v>8.1159999999999997</v>
      </c>
      <c r="Y37" s="78"/>
      <c r="Z37" s="79">
        <f>MAX(Z8:Z33)</f>
        <v>8.6056000000000008</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44372</v>
      </c>
      <c r="C8" s="65">
        <f>VLOOKUP($A8,'Return Data'!$B$7:$R$2843,4,0)</f>
        <v>521.30529999999999</v>
      </c>
      <c r="D8" s="65">
        <f>VLOOKUP($A8,'Return Data'!$B$7:$R$2843,5,0)</f>
        <v>0.35709999999999997</v>
      </c>
      <c r="E8" s="66">
        <f t="shared" ref="E8:E33" si="0">RANK(D8,D$8:D$33,0)</f>
        <v>12</v>
      </c>
      <c r="F8" s="65">
        <f>VLOOKUP($A8,'Return Data'!$B$7:$R$2843,6,0)</f>
        <v>2.3203</v>
      </c>
      <c r="G8" s="66">
        <f t="shared" ref="G8:G33" si="1">RANK(F8,F$8:F$33,0)</f>
        <v>13</v>
      </c>
      <c r="H8" s="65">
        <f>VLOOKUP($A8,'Return Data'!$B$7:$R$2843,7,0)</f>
        <v>3.7376</v>
      </c>
      <c r="I8" s="66">
        <f t="shared" ref="I8:I33" si="2">RANK(H8,H$8:H$33,0)</f>
        <v>5</v>
      </c>
      <c r="J8" s="65">
        <f>VLOOKUP($A8,'Return Data'!$B$7:$R$2843,8,0)</f>
        <v>1.2839</v>
      </c>
      <c r="K8" s="66">
        <f t="shared" ref="K8:K33" si="3">RANK(J8,J$8:J$33,0)</f>
        <v>7</v>
      </c>
      <c r="L8" s="65">
        <f>VLOOKUP($A8,'Return Data'!$B$7:$R$2843,9,0)</f>
        <v>3.8022</v>
      </c>
      <c r="M8" s="66">
        <f t="shared" ref="M8:M33" si="4">RANK(L8,L$8:L$33,0)</f>
        <v>5</v>
      </c>
      <c r="N8" s="65">
        <f>VLOOKUP($A8,'Return Data'!$B$7:$R$2843,10,0)</f>
        <v>4.8235000000000001</v>
      </c>
      <c r="O8" s="66">
        <f t="shared" ref="O8:O33" si="5">RANK(N8,N$8:N$33,0)</f>
        <v>6</v>
      </c>
      <c r="P8" s="65">
        <f>VLOOKUP($A8,'Return Data'!$B$7:$R$2843,11,0)</f>
        <v>3.6326999999999998</v>
      </c>
      <c r="Q8" s="66">
        <f t="shared" ref="Q8:Q33" si="6">RANK(P8,P$8:P$33,0)</f>
        <v>9</v>
      </c>
      <c r="R8" s="65">
        <f>VLOOKUP($A8,'Return Data'!$B$7:$R$2843,12,0)</f>
        <v>4.4588000000000001</v>
      </c>
      <c r="S8" s="66">
        <f t="shared" ref="S8:S33" si="7">RANK(R8,R$8:R$33,0)</f>
        <v>7</v>
      </c>
      <c r="T8" s="65">
        <f>VLOOKUP($A8,'Return Data'!$B$7:$R$2843,13,0)</f>
        <v>5.0636999999999999</v>
      </c>
      <c r="U8" s="66">
        <f t="shared" ref="U8:U33" si="8">RANK(T8,T$8:T$33,0)</f>
        <v>11</v>
      </c>
      <c r="V8" s="65">
        <f>VLOOKUP($A8,'Return Data'!$B$7:$R$2843,17,0)</f>
        <v>6.8217999999999996</v>
      </c>
      <c r="W8" s="66">
        <f t="shared" ref="W8:W31" si="9">RANK(V8,V$8:V$33,0)</f>
        <v>7</v>
      </c>
      <c r="X8" s="65">
        <f>VLOOKUP($A8,'Return Data'!$B$7:$R$2843,14,0)</f>
        <v>7.2317999999999998</v>
      </c>
      <c r="Y8" s="66">
        <f t="shared" ref="Y8:Y31" si="10">RANK(X8,X$8:X$33,0)</f>
        <v>5</v>
      </c>
      <c r="Z8" s="65">
        <f>VLOOKUP($A8,'Return Data'!$B$7:$R$2843,16,0)</f>
        <v>7.3990999999999998</v>
      </c>
      <c r="AA8" s="67">
        <f t="shared" ref="AA8:AA33" si="11">RANK(Z8,Z$8:Z$33,0)</f>
        <v>14</v>
      </c>
    </row>
    <row r="9" spans="1:27" x14ac:dyDescent="0.3">
      <c r="A9" s="63" t="s">
        <v>1015</v>
      </c>
      <c r="B9" s="64">
        <f>VLOOKUP($A9,'Return Data'!$B$7:$R$2843,3,0)</f>
        <v>44372</v>
      </c>
      <c r="C9" s="65">
        <f>VLOOKUP($A9,'Return Data'!$B$7:$R$2843,4,0)</f>
        <v>2424.6464000000001</v>
      </c>
      <c r="D9" s="65">
        <f>VLOOKUP($A9,'Return Data'!$B$7:$R$2843,5,0)</f>
        <v>0.86109999999999998</v>
      </c>
      <c r="E9" s="66">
        <f t="shared" si="0"/>
        <v>10</v>
      </c>
      <c r="F9" s="65">
        <f>VLOOKUP($A9,'Return Data'!$B$7:$R$2843,6,0)</f>
        <v>2.9784000000000002</v>
      </c>
      <c r="G9" s="66">
        <f t="shared" si="1"/>
        <v>7</v>
      </c>
      <c r="H9" s="65">
        <f>VLOOKUP($A9,'Return Data'!$B$7:$R$2843,7,0)</f>
        <v>3.0579000000000001</v>
      </c>
      <c r="I9" s="66">
        <f t="shared" si="2"/>
        <v>13</v>
      </c>
      <c r="J9" s="65">
        <f>VLOOKUP($A9,'Return Data'!$B$7:$R$2843,8,0)</f>
        <v>0.97540000000000004</v>
      </c>
      <c r="K9" s="66">
        <f t="shared" si="3"/>
        <v>11</v>
      </c>
      <c r="L9" s="65">
        <f>VLOOKUP($A9,'Return Data'!$B$7:$R$2843,9,0)</f>
        <v>2.9786999999999999</v>
      </c>
      <c r="M9" s="66">
        <f t="shared" si="4"/>
        <v>9</v>
      </c>
      <c r="N9" s="65">
        <f>VLOOKUP($A9,'Return Data'!$B$7:$R$2843,10,0)</f>
        <v>4.4034000000000004</v>
      </c>
      <c r="O9" s="66">
        <f t="shared" si="5"/>
        <v>9</v>
      </c>
      <c r="P9" s="65">
        <f>VLOOKUP($A9,'Return Data'!$B$7:$R$2843,11,0)</f>
        <v>3.7561</v>
      </c>
      <c r="Q9" s="66">
        <f t="shared" si="6"/>
        <v>8</v>
      </c>
      <c r="R9" s="65">
        <f>VLOOKUP($A9,'Return Data'!$B$7:$R$2843,12,0)</f>
        <v>4.3893000000000004</v>
      </c>
      <c r="S9" s="66">
        <f t="shared" si="7"/>
        <v>8</v>
      </c>
      <c r="T9" s="65">
        <f>VLOOKUP($A9,'Return Data'!$B$7:$R$2843,13,0)</f>
        <v>4.7758000000000003</v>
      </c>
      <c r="U9" s="66">
        <f t="shared" si="8"/>
        <v>13</v>
      </c>
      <c r="V9" s="65">
        <f>VLOOKUP($A9,'Return Data'!$B$7:$R$2843,17,0)</f>
        <v>6.7568000000000001</v>
      </c>
      <c r="W9" s="66">
        <f t="shared" si="9"/>
        <v>9</v>
      </c>
      <c r="X9" s="65">
        <f>VLOOKUP($A9,'Return Data'!$B$7:$R$2843,14,0)</f>
        <v>7.3079999999999998</v>
      </c>
      <c r="Y9" s="66">
        <f t="shared" si="10"/>
        <v>2</v>
      </c>
      <c r="Z9" s="65">
        <f>VLOOKUP($A9,'Return Data'!$B$7:$R$2843,16,0)</f>
        <v>7.8513999999999999</v>
      </c>
      <c r="AA9" s="67">
        <f t="shared" si="11"/>
        <v>6</v>
      </c>
    </row>
    <row r="10" spans="1:27" x14ac:dyDescent="0.3">
      <c r="A10" s="63" t="s">
        <v>1016</v>
      </c>
      <c r="B10" s="64">
        <f>VLOOKUP($A10,'Return Data'!$B$7:$R$2843,3,0)</f>
        <v>44372</v>
      </c>
      <c r="C10" s="65">
        <f>VLOOKUP($A10,'Return Data'!$B$7:$R$2843,4,0)</f>
        <v>1567.989</v>
      </c>
      <c r="D10" s="65">
        <f>VLOOKUP($A10,'Return Data'!$B$7:$R$2843,5,0)</f>
        <v>4.9729000000000001</v>
      </c>
      <c r="E10" s="66">
        <f t="shared" si="0"/>
        <v>2</v>
      </c>
      <c r="F10" s="65">
        <f>VLOOKUP($A10,'Return Data'!$B$7:$R$2843,6,0)</f>
        <v>5.8937999999999997</v>
      </c>
      <c r="G10" s="66">
        <f t="shared" si="1"/>
        <v>2</v>
      </c>
      <c r="H10" s="65">
        <f>VLOOKUP($A10,'Return Data'!$B$7:$R$2843,7,0)</f>
        <v>2.3990999999999998</v>
      </c>
      <c r="I10" s="66">
        <f t="shared" si="2"/>
        <v>18</v>
      </c>
      <c r="J10" s="65">
        <f>VLOOKUP($A10,'Return Data'!$B$7:$R$2843,8,0)</f>
        <v>0.58389999999999997</v>
      </c>
      <c r="K10" s="66">
        <f t="shared" si="3"/>
        <v>17</v>
      </c>
      <c r="L10" s="65">
        <f>VLOOKUP($A10,'Return Data'!$B$7:$R$2843,9,0)</f>
        <v>2.3908999999999998</v>
      </c>
      <c r="M10" s="66">
        <f t="shared" si="4"/>
        <v>20</v>
      </c>
      <c r="N10" s="65">
        <f>VLOOKUP($A10,'Return Data'!$B$7:$R$2843,10,0)</f>
        <v>5.32</v>
      </c>
      <c r="O10" s="66">
        <f t="shared" si="5"/>
        <v>3</v>
      </c>
      <c r="P10" s="65">
        <f>VLOOKUP($A10,'Return Data'!$B$7:$R$2843,11,0)</f>
        <v>5.0518000000000001</v>
      </c>
      <c r="Q10" s="66">
        <f t="shared" si="6"/>
        <v>2</v>
      </c>
      <c r="R10" s="65">
        <f>VLOOKUP($A10,'Return Data'!$B$7:$R$2843,12,0)</f>
        <v>8.3971999999999998</v>
      </c>
      <c r="S10" s="66">
        <f t="shared" si="7"/>
        <v>2</v>
      </c>
      <c r="T10" s="65">
        <f>VLOOKUP($A10,'Return Data'!$B$7:$R$2843,13,0)</f>
        <v>36.070799999999998</v>
      </c>
      <c r="U10" s="66">
        <f t="shared" si="8"/>
        <v>1</v>
      </c>
      <c r="V10" s="65">
        <f>VLOOKUP($A10,'Return Data'!$B$7:$R$2843,17,0)</f>
        <v>-6.7359</v>
      </c>
      <c r="W10" s="66">
        <f t="shared" si="9"/>
        <v>25</v>
      </c>
      <c r="X10" s="65">
        <f>VLOOKUP($A10,'Return Data'!$B$7:$R$2843,14,0)</f>
        <v>-8.6842000000000006</v>
      </c>
      <c r="Y10" s="66">
        <f t="shared" si="10"/>
        <v>25</v>
      </c>
      <c r="Z10" s="65">
        <f>VLOOKUP($A10,'Return Data'!$B$7:$R$2843,16,0)</f>
        <v>3.8159000000000001</v>
      </c>
      <c r="AA10" s="67">
        <f t="shared" si="11"/>
        <v>24</v>
      </c>
    </row>
    <row r="11" spans="1:27" x14ac:dyDescent="0.3">
      <c r="A11" s="63" t="s">
        <v>1020</v>
      </c>
      <c r="B11" s="64">
        <f>VLOOKUP($A11,'Return Data'!$B$7:$R$2843,3,0)</f>
        <v>44372</v>
      </c>
      <c r="C11" s="65">
        <f>VLOOKUP($A11,'Return Data'!$B$7:$R$2843,4,0)</f>
        <v>32.062399999999997</v>
      </c>
      <c r="D11" s="65">
        <f>VLOOKUP($A11,'Return Data'!$B$7:$R$2843,5,0)</f>
        <v>-6.9429999999999996</v>
      </c>
      <c r="E11" s="66">
        <f t="shared" si="0"/>
        <v>26</v>
      </c>
      <c r="F11" s="65">
        <f>VLOOKUP($A11,'Return Data'!$B$7:$R$2843,6,0)</f>
        <v>-1.4797</v>
      </c>
      <c r="G11" s="66">
        <f t="shared" si="1"/>
        <v>26</v>
      </c>
      <c r="H11" s="65">
        <f>VLOOKUP($A11,'Return Data'!$B$7:$R$2843,7,0)</f>
        <v>1.22</v>
      </c>
      <c r="I11" s="66">
        <f t="shared" si="2"/>
        <v>23</v>
      </c>
      <c r="J11" s="65">
        <f>VLOOKUP($A11,'Return Data'!$B$7:$R$2843,8,0)</f>
        <v>8.1299999999999997E-2</v>
      </c>
      <c r="K11" s="66">
        <f t="shared" si="3"/>
        <v>23</v>
      </c>
      <c r="L11" s="65">
        <f>VLOOKUP($A11,'Return Data'!$B$7:$R$2843,9,0)</f>
        <v>2.3365</v>
      </c>
      <c r="M11" s="66">
        <f t="shared" si="4"/>
        <v>21</v>
      </c>
      <c r="N11" s="65">
        <f>VLOOKUP($A11,'Return Data'!$B$7:$R$2843,10,0)</f>
        <v>4.1802000000000001</v>
      </c>
      <c r="O11" s="66">
        <f t="shared" si="5"/>
        <v>11</v>
      </c>
      <c r="P11" s="65">
        <f>VLOOKUP($A11,'Return Data'!$B$7:$R$2843,11,0)</f>
        <v>3.552</v>
      </c>
      <c r="Q11" s="66">
        <f t="shared" si="6"/>
        <v>11</v>
      </c>
      <c r="R11" s="65">
        <f>VLOOKUP($A11,'Return Data'!$B$7:$R$2843,12,0)</f>
        <v>4.3117999999999999</v>
      </c>
      <c r="S11" s="66">
        <f t="shared" si="7"/>
        <v>12</v>
      </c>
      <c r="T11" s="65">
        <f>VLOOKUP($A11,'Return Data'!$B$7:$R$2843,13,0)</f>
        <v>4.4081999999999999</v>
      </c>
      <c r="U11" s="66">
        <f t="shared" si="8"/>
        <v>18</v>
      </c>
      <c r="V11" s="65">
        <f>VLOOKUP($A11,'Return Data'!$B$7:$R$2843,17,0)</f>
        <v>6.7977999999999996</v>
      </c>
      <c r="W11" s="66">
        <f t="shared" si="9"/>
        <v>8</v>
      </c>
      <c r="X11" s="65">
        <f>VLOOKUP($A11,'Return Data'!$B$7:$R$2843,14,0)</f>
        <v>6.66</v>
      </c>
      <c r="Y11" s="66">
        <f t="shared" si="10"/>
        <v>11</v>
      </c>
      <c r="Z11" s="65">
        <f>VLOOKUP($A11,'Return Data'!$B$7:$R$2843,16,0)</f>
        <v>7.7096</v>
      </c>
      <c r="AA11" s="67">
        <f t="shared" si="11"/>
        <v>7</v>
      </c>
    </row>
    <row r="12" spans="1:27" x14ac:dyDescent="0.3">
      <c r="A12" s="63" t="s">
        <v>1023</v>
      </c>
      <c r="B12" s="64">
        <f>VLOOKUP($A12,'Return Data'!$B$7:$R$2843,3,0)</f>
        <v>44372</v>
      </c>
      <c r="C12" s="65">
        <f>VLOOKUP($A12,'Return Data'!$B$7:$R$2843,4,0)</f>
        <v>33.351199999999999</v>
      </c>
      <c r="D12" s="65">
        <f>VLOOKUP($A12,'Return Data'!$B$7:$R$2843,5,0)</f>
        <v>0.32829999999999998</v>
      </c>
      <c r="E12" s="66">
        <f t="shared" si="0"/>
        <v>13</v>
      </c>
      <c r="F12" s="65">
        <f>VLOOKUP($A12,'Return Data'!$B$7:$R$2843,6,0)</f>
        <v>2.5541999999999998</v>
      </c>
      <c r="G12" s="66">
        <f t="shared" si="1"/>
        <v>10</v>
      </c>
      <c r="H12" s="65">
        <f>VLOOKUP($A12,'Return Data'!$B$7:$R$2843,7,0)</f>
        <v>2.5653000000000001</v>
      </c>
      <c r="I12" s="66">
        <f t="shared" si="2"/>
        <v>16</v>
      </c>
      <c r="J12" s="65">
        <f>VLOOKUP($A12,'Return Data'!$B$7:$R$2843,8,0)</f>
        <v>1.2043999999999999</v>
      </c>
      <c r="K12" s="66">
        <f t="shared" si="3"/>
        <v>9</v>
      </c>
      <c r="L12" s="65">
        <f>VLOOKUP($A12,'Return Data'!$B$7:$R$2843,9,0)</f>
        <v>2.5331999999999999</v>
      </c>
      <c r="M12" s="66">
        <f t="shared" si="4"/>
        <v>17</v>
      </c>
      <c r="N12" s="65">
        <f>VLOOKUP($A12,'Return Data'!$B$7:$R$2843,10,0)</f>
        <v>3.4291999999999998</v>
      </c>
      <c r="O12" s="66">
        <f t="shared" si="5"/>
        <v>24</v>
      </c>
      <c r="P12" s="65">
        <f>VLOOKUP($A12,'Return Data'!$B$7:$R$2843,11,0)</f>
        <v>3.0295000000000001</v>
      </c>
      <c r="Q12" s="66">
        <f t="shared" si="6"/>
        <v>23</v>
      </c>
      <c r="R12" s="65">
        <f>VLOOKUP($A12,'Return Data'!$B$7:$R$2843,12,0)</f>
        <v>3.6038999999999999</v>
      </c>
      <c r="S12" s="66">
        <f t="shared" si="7"/>
        <v>23</v>
      </c>
      <c r="T12" s="65">
        <f>VLOOKUP($A12,'Return Data'!$B$7:$R$2843,13,0)</f>
        <v>3.7818000000000001</v>
      </c>
      <c r="U12" s="66">
        <f t="shared" si="8"/>
        <v>23</v>
      </c>
      <c r="V12" s="65">
        <f>VLOOKUP($A12,'Return Data'!$B$7:$R$2843,17,0)</f>
        <v>5.8779000000000003</v>
      </c>
      <c r="W12" s="66">
        <f t="shared" si="9"/>
        <v>17</v>
      </c>
      <c r="X12" s="65">
        <f>VLOOKUP($A12,'Return Data'!$B$7:$R$2843,14,0)</f>
        <v>6.5613999999999999</v>
      </c>
      <c r="Y12" s="66">
        <f t="shared" si="10"/>
        <v>12</v>
      </c>
      <c r="Z12" s="65">
        <f>VLOOKUP($A12,'Return Data'!$B$7:$R$2843,16,0)</f>
        <v>7.6595000000000004</v>
      </c>
      <c r="AA12" s="67">
        <f t="shared" si="11"/>
        <v>8</v>
      </c>
    </row>
    <row r="13" spans="1:27" x14ac:dyDescent="0.3">
      <c r="A13" s="63" t="s">
        <v>1025</v>
      </c>
      <c r="B13" s="64">
        <f>VLOOKUP($A13,'Return Data'!$B$7:$R$2843,3,0)</f>
        <v>44372</v>
      </c>
      <c r="C13" s="65">
        <f>VLOOKUP($A13,'Return Data'!$B$7:$R$2843,4,0)</f>
        <v>15.6632</v>
      </c>
      <c r="D13" s="65">
        <f>VLOOKUP($A13,'Return Data'!$B$7:$R$2843,5,0)</f>
        <v>2.3304999999999998</v>
      </c>
      <c r="E13" s="66">
        <f t="shared" si="0"/>
        <v>5</v>
      </c>
      <c r="F13" s="65">
        <f>VLOOKUP($A13,'Return Data'!$B$7:$R$2843,6,0)</f>
        <v>4.1182999999999996</v>
      </c>
      <c r="G13" s="66">
        <f t="shared" si="1"/>
        <v>5</v>
      </c>
      <c r="H13" s="65">
        <f>VLOOKUP($A13,'Return Data'!$B$7:$R$2843,7,0)</f>
        <v>3.5977999999999999</v>
      </c>
      <c r="I13" s="66">
        <f t="shared" si="2"/>
        <v>6</v>
      </c>
      <c r="J13" s="65">
        <f>VLOOKUP($A13,'Return Data'!$B$7:$R$2843,8,0)</f>
        <v>1.1657</v>
      </c>
      <c r="K13" s="66">
        <f t="shared" si="3"/>
        <v>10</v>
      </c>
      <c r="L13" s="65">
        <f>VLOOKUP($A13,'Return Data'!$B$7:$R$2843,9,0)</f>
        <v>2.7275</v>
      </c>
      <c r="M13" s="66">
        <f t="shared" si="4"/>
        <v>12</v>
      </c>
      <c r="N13" s="65">
        <f>VLOOKUP($A13,'Return Data'!$B$7:$R$2843,10,0)</f>
        <v>4.0660999999999996</v>
      </c>
      <c r="O13" s="66">
        <f t="shared" si="5"/>
        <v>14</v>
      </c>
      <c r="P13" s="65">
        <f>VLOOKUP($A13,'Return Data'!$B$7:$R$2843,11,0)</f>
        <v>3.4931999999999999</v>
      </c>
      <c r="Q13" s="66">
        <f t="shared" si="6"/>
        <v>15</v>
      </c>
      <c r="R13" s="65">
        <f>VLOOKUP($A13,'Return Data'!$B$7:$R$2843,12,0)</f>
        <v>4.0633999999999997</v>
      </c>
      <c r="S13" s="66">
        <f t="shared" si="7"/>
        <v>16</v>
      </c>
      <c r="T13" s="65">
        <f>VLOOKUP($A13,'Return Data'!$B$7:$R$2843,13,0)</f>
        <v>4.1906999999999996</v>
      </c>
      <c r="U13" s="66">
        <f t="shared" si="8"/>
        <v>20</v>
      </c>
      <c r="V13" s="65">
        <f>VLOOKUP($A13,'Return Data'!$B$7:$R$2843,17,0)</f>
        <v>7.0164</v>
      </c>
      <c r="W13" s="66">
        <f t="shared" si="9"/>
        <v>5</v>
      </c>
      <c r="X13" s="65">
        <f>VLOOKUP($A13,'Return Data'!$B$7:$R$2843,14,0)</f>
        <v>7.0406000000000004</v>
      </c>
      <c r="Y13" s="66">
        <f t="shared" si="10"/>
        <v>7</v>
      </c>
      <c r="Z13" s="65">
        <f>VLOOKUP($A13,'Return Data'!$B$7:$R$2843,16,0)</f>
        <v>7.3841000000000001</v>
      </c>
      <c r="AA13" s="67">
        <f t="shared" si="11"/>
        <v>15</v>
      </c>
    </row>
    <row r="14" spans="1:27" x14ac:dyDescent="0.3">
      <c r="A14" s="63" t="s">
        <v>1930</v>
      </c>
      <c r="B14" s="64">
        <f>VLOOKUP($A14,'Return Data'!$B$7:$R$2843,3,0)</f>
        <v>44372</v>
      </c>
      <c r="C14" s="65">
        <f>VLOOKUP($A14,'Return Data'!$B$7:$R$2843,4,0)</f>
        <v>23.755299999999998</v>
      </c>
      <c r="D14" s="65">
        <f>VLOOKUP($A14,'Return Data'!$B$7:$R$2843,5,0)</f>
        <v>-1.0754999999999999</v>
      </c>
      <c r="E14" s="66">
        <f t="shared" si="0"/>
        <v>18</v>
      </c>
      <c r="F14" s="65">
        <f>VLOOKUP($A14,'Return Data'!$B$7:$R$2843,6,0)</f>
        <v>2.5101</v>
      </c>
      <c r="G14" s="66">
        <f t="shared" si="1"/>
        <v>11</v>
      </c>
      <c r="H14" s="65">
        <f>VLOOKUP($A14,'Return Data'!$B$7:$R$2843,7,0)</f>
        <v>27.4939</v>
      </c>
      <c r="I14" s="66">
        <f t="shared" si="2"/>
        <v>1</v>
      </c>
      <c r="J14" s="65">
        <f>VLOOKUP($A14,'Return Data'!$B$7:$R$2843,8,0)</f>
        <v>16.7227</v>
      </c>
      <c r="K14" s="66">
        <f t="shared" si="3"/>
        <v>1</v>
      </c>
      <c r="L14" s="65">
        <f>VLOOKUP($A14,'Return Data'!$B$7:$R$2843,9,0)</f>
        <v>15.334099999999999</v>
      </c>
      <c r="M14" s="66">
        <f t="shared" si="4"/>
        <v>1</v>
      </c>
      <c r="N14" s="65">
        <f>VLOOKUP($A14,'Return Data'!$B$7:$R$2843,10,0)</f>
        <v>10.329499999999999</v>
      </c>
      <c r="O14" s="66">
        <f t="shared" si="5"/>
        <v>1</v>
      </c>
      <c r="P14" s="65">
        <f>VLOOKUP($A14,'Return Data'!$B$7:$R$2843,11,0)</f>
        <v>10.0023</v>
      </c>
      <c r="Q14" s="66">
        <f t="shared" si="6"/>
        <v>1</v>
      </c>
      <c r="R14" s="65">
        <f>VLOOKUP($A14,'Return Data'!$B$7:$R$2843,12,0)</f>
        <v>12.8767</v>
      </c>
      <c r="S14" s="66">
        <f t="shared" si="7"/>
        <v>1</v>
      </c>
      <c r="T14" s="65">
        <f>VLOOKUP($A14,'Return Data'!$B$7:$R$2843,13,0)</f>
        <v>13.3185</v>
      </c>
      <c r="U14" s="66">
        <f t="shared" si="8"/>
        <v>3</v>
      </c>
      <c r="V14" s="65">
        <f>VLOOKUP($A14,'Return Data'!$B$7:$R$2843,17,0)</f>
        <v>4.0434000000000001</v>
      </c>
      <c r="W14" s="66">
        <f t="shared" si="9"/>
        <v>23</v>
      </c>
      <c r="X14" s="65">
        <f>VLOOKUP($A14,'Return Data'!$B$7:$R$2843,14,0)</f>
        <v>5.4462000000000002</v>
      </c>
      <c r="Y14" s="66">
        <f t="shared" si="10"/>
        <v>18</v>
      </c>
      <c r="Z14" s="65">
        <f>VLOOKUP($A14,'Return Data'!$B$7:$R$2843,16,0)</f>
        <v>8.2430000000000003</v>
      </c>
      <c r="AA14" s="67">
        <f t="shared" si="11"/>
        <v>1</v>
      </c>
    </row>
    <row r="15" spans="1:27" x14ac:dyDescent="0.3">
      <c r="A15" s="63" t="s">
        <v>1030</v>
      </c>
      <c r="B15" s="64">
        <f>VLOOKUP($A15,'Return Data'!$B$7:$R$2843,3,0)</f>
        <v>44372</v>
      </c>
      <c r="C15" s="65">
        <f>VLOOKUP($A15,'Return Data'!$B$7:$R$2843,4,0)</f>
        <v>45.550899999999999</v>
      </c>
      <c r="D15" s="65">
        <f>VLOOKUP($A15,'Return Data'!$B$7:$R$2843,5,0)</f>
        <v>4.4878</v>
      </c>
      <c r="E15" s="66">
        <f t="shared" si="0"/>
        <v>3</v>
      </c>
      <c r="F15" s="65">
        <f>VLOOKUP($A15,'Return Data'!$B$7:$R$2843,6,0)</f>
        <v>5.8789999999999996</v>
      </c>
      <c r="G15" s="66">
        <f t="shared" si="1"/>
        <v>3</v>
      </c>
      <c r="H15" s="65">
        <f>VLOOKUP($A15,'Return Data'!$B$7:$R$2843,7,0)</f>
        <v>5.1562999999999999</v>
      </c>
      <c r="I15" s="66">
        <f t="shared" si="2"/>
        <v>3</v>
      </c>
      <c r="J15" s="65">
        <f>VLOOKUP($A15,'Return Data'!$B$7:$R$2843,8,0)</f>
        <v>3.4674</v>
      </c>
      <c r="K15" s="66">
        <f t="shared" si="3"/>
        <v>3</v>
      </c>
      <c r="L15" s="65">
        <f>VLOOKUP($A15,'Return Data'!$B$7:$R$2843,9,0)</f>
        <v>4.6139000000000001</v>
      </c>
      <c r="M15" s="66">
        <f t="shared" si="4"/>
        <v>3</v>
      </c>
      <c r="N15" s="65">
        <f>VLOOKUP($A15,'Return Data'!$B$7:$R$2843,10,0)</f>
        <v>5.0865</v>
      </c>
      <c r="O15" s="66">
        <f t="shared" si="5"/>
        <v>5</v>
      </c>
      <c r="P15" s="65">
        <f>VLOOKUP($A15,'Return Data'!$B$7:$R$2843,11,0)</f>
        <v>3.8262999999999998</v>
      </c>
      <c r="Q15" s="66">
        <f t="shared" si="6"/>
        <v>6</v>
      </c>
      <c r="R15" s="65">
        <f>VLOOKUP($A15,'Return Data'!$B$7:$R$2843,12,0)</f>
        <v>5.1778000000000004</v>
      </c>
      <c r="S15" s="66">
        <f t="shared" si="7"/>
        <v>4</v>
      </c>
      <c r="T15" s="65">
        <f>VLOOKUP($A15,'Return Data'!$B$7:$R$2843,13,0)</f>
        <v>5.8691000000000004</v>
      </c>
      <c r="U15" s="66">
        <f t="shared" si="8"/>
        <v>8</v>
      </c>
      <c r="V15" s="65">
        <f>VLOOKUP($A15,'Return Data'!$B$7:$R$2843,17,0)</f>
        <v>6.9604999999999997</v>
      </c>
      <c r="W15" s="66">
        <f t="shared" si="9"/>
        <v>6</v>
      </c>
      <c r="X15" s="65">
        <f>VLOOKUP($A15,'Return Data'!$B$7:$R$2843,14,0)</f>
        <v>7.2309999999999999</v>
      </c>
      <c r="Y15" s="66">
        <f t="shared" si="10"/>
        <v>6</v>
      </c>
      <c r="Z15" s="65">
        <f>VLOOKUP($A15,'Return Data'!$B$7:$R$2843,16,0)</f>
        <v>7.2662000000000004</v>
      </c>
      <c r="AA15" s="67">
        <f t="shared" si="11"/>
        <v>16</v>
      </c>
    </row>
    <row r="16" spans="1:27" x14ac:dyDescent="0.3">
      <c r="A16" s="63" t="s">
        <v>1032</v>
      </c>
      <c r="B16" s="64">
        <f>VLOOKUP($A16,'Return Data'!$B$7:$R$2843,3,0)</f>
        <v>44372</v>
      </c>
      <c r="C16" s="65">
        <f>VLOOKUP($A16,'Return Data'!$B$7:$R$2843,4,0)</f>
        <v>16.3264</v>
      </c>
      <c r="D16" s="65">
        <f>VLOOKUP($A16,'Return Data'!$B$7:$R$2843,5,0)</f>
        <v>-1.1177999999999999</v>
      </c>
      <c r="E16" s="66">
        <f t="shared" si="0"/>
        <v>19</v>
      </c>
      <c r="F16" s="65">
        <f>VLOOKUP($A16,'Return Data'!$B$7:$R$2843,6,0)</f>
        <v>1.6396999999999999</v>
      </c>
      <c r="G16" s="66">
        <f t="shared" si="1"/>
        <v>20</v>
      </c>
      <c r="H16" s="65">
        <f>VLOOKUP($A16,'Return Data'!$B$7:$R$2843,7,0)</f>
        <v>2.2046000000000001</v>
      </c>
      <c r="I16" s="66">
        <f t="shared" si="2"/>
        <v>20</v>
      </c>
      <c r="J16" s="65">
        <f>VLOOKUP($A16,'Return Data'!$B$7:$R$2843,8,0)</f>
        <v>0.19159999999999999</v>
      </c>
      <c r="K16" s="66">
        <f t="shared" si="3"/>
        <v>21</v>
      </c>
      <c r="L16" s="65">
        <f>VLOOKUP($A16,'Return Data'!$B$7:$R$2843,9,0)</f>
        <v>2.1747000000000001</v>
      </c>
      <c r="M16" s="66">
        <f t="shared" si="4"/>
        <v>24</v>
      </c>
      <c r="N16" s="65">
        <f>VLOOKUP($A16,'Return Data'!$B$7:$R$2843,10,0)</f>
        <v>3.9588000000000001</v>
      </c>
      <c r="O16" s="66">
        <f t="shared" si="5"/>
        <v>15</v>
      </c>
      <c r="P16" s="65">
        <f>VLOOKUP($A16,'Return Data'!$B$7:$R$2843,11,0)</f>
        <v>3.1067</v>
      </c>
      <c r="Q16" s="66">
        <f t="shared" si="6"/>
        <v>21</v>
      </c>
      <c r="R16" s="65">
        <f>VLOOKUP($A16,'Return Data'!$B$7:$R$2843,12,0)</f>
        <v>3.6562999999999999</v>
      </c>
      <c r="S16" s="66">
        <f t="shared" si="7"/>
        <v>22</v>
      </c>
      <c r="T16" s="65">
        <f>VLOOKUP($A16,'Return Data'!$B$7:$R$2843,13,0)</f>
        <v>11.989599999999999</v>
      </c>
      <c r="U16" s="66">
        <f t="shared" si="8"/>
        <v>4</v>
      </c>
      <c r="V16" s="65">
        <f>VLOOKUP($A16,'Return Data'!$B$7:$R$2843,17,0)</f>
        <v>4.2047999999999996</v>
      </c>
      <c r="W16" s="66">
        <f t="shared" si="9"/>
        <v>22</v>
      </c>
      <c r="X16" s="65">
        <f>VLOOKUP($A16,'Return Data'!$B$7:$R$2843,14,0)</f>
        <v>1.8911</v>
      </c>
      <c r="Y16" s="66">
        <f t="shared" si="10"/>
        <v>22</v>
      </c>
      <c r="Z16" s="65">
        <f>VLOOKUP($A16,'Return Data'!$B$7:$R$2843,16,0)</f>
        <v>3.3912</v>
      </c>
      <c r="AA16" s="67">
        <f t="shared" si="11"/>
        <v>25</v>
      </c>
    </row>
    <row r="17" spans="1:27" x14ac:dyDescent="0.3">
      <c r="A17" s="63" t="s">
        <v>1034</v>
      </c>
      <c r="B17" s="64">
        <f>VLOOKUP($A17,'Return Data'!$B$7:$R$2843,3,0)</f>
        <v>44372</v>
      </c>
      <c r="C17" s="65">
        <f>VLOOKUP($A17,'Return Data'!$B$7:$R$2843,4,0)</f>
        <v>421.74079999999998</v>
      </c>
      <c r="D17" s="65">
        <f>VLOOKUP($A17,'Return Data'!$B$7:$R$2843,5,0)</f>
        <v>12.917199999999999</v>
      </c>
      <c r="E17" s="66">
        <f t="shared" si="0"/>
        <v>1</v>
      </c>
      <c r="F17" s="65">
        <f>VLOOKUP($A17,'Return Data'!$B$7:$R$2843,6,0)</f>
        <v>11.408799999999999</v>
      </c>
      <c r="G17" s="66">
        <f t="shared" si="1"/>
        <v>1</v>
      </c>
      <c r="H17" s="65">
        <f>VLOOKUP($A17,'Return Data'!$B$7:$R$2843,7,0)</f>
        <v>9.8340999999999994</v>
      </c>
      <c r="I17" s="66">
        <f t="shared" si="2"/>
        <v>2</v>
      </c>
      <c r="J17" s="65">
        <f>VLOOKUP($A17,'Return Data'!$B$7:$R$2843,8,0)</f>
        <v>5.3967999999999998</v>
      </c>
      <c r="K17" s="66">
        <f t="shared" si="3"/>
        <v>2</v>
      </c>
      <c r="L17" s="65">
        <f>VLOOKUP($A17,'Return Data'!$B$7:$R$2843,9,0)</f>
        <v>5.8955000000000002</v>
      </c>
      <c r="M17" s="66">
        <f t="shared" si="4"/>
        <v>2</v>
      </c>
      <c r="N17" s="65">
        <f>VLOOKUP($A17,'Return Data'!$B$7:$R$2843,10,0)</f>
        <v>5.351</v>
      </c>
      <c r="O17" s="66">
        <f t="shared" si="5"/>
        <v>2</v>
      </c>
      <c r="P17" s="65">
        <f>VLOOKUP($A17,'Return Data'!$B$7:$R$2843,11,0)</f>
        <v>3.7726000000000002</v>
      </c>
      <c r="Q17" s="66">
        <f t="shared" si="6"/>
        <v>7</v>
      </c>
      <c r="R17" s="65">
        <f>VLOOKUP($A17,'Return Data'!$B$7:$R$2843,12,0)</f>
        <v>5.37</v>
      </c>
      <c r="S17" s="66">
        <f t="shared" si="7"/>
        <v>3</v>
      </c>
      <c r="T17" s="65">
        <f>VLOOKUP($A17,'Return Data'!$B$7:$R$2843,13,0)</f>
        <v>5.9307999999999996</v>
      </c>
      <c r="U17" s="66">
        <f t="shared" si="8"/>
        <v>7</v>
      </c>
      <c r="V17" s="65">
        <f>VLOOKUP($A17,'Return Data'!$B$7:$R$2843,17,0)</f>
        <v>7.4226000000000001</v>
      </c>
      <c r="W17" s="66">
        <f t="shared" si="9"/>
        <v>2</v>
      </c>
      <c r="X17" s="65">
        <f>VLOOKUP($A17,'Return Data'!$B$7:$R$2843,14,0)</f>
        <v>7.7298999999999998</v>
      </c>
      <c r="Y17" s="66">
        <f t="shared" si="10"/>
        <v>1</v>
      </c>
      <c r="Z17" s="65">
        <f>VLOOKUP($A17,'Return Data'!$B$7:$R$2843,16,0)</f>
        <v>7.9753999999999996</v>
      </c>
      <c r="AA17" s="67">
        <f t="shared" si="11"/>
        <v>2</v>
      </c>
    </row>
    <row r="18" spans="1:27" x14ac:dyDescent="0.3">
      <c r="A18" s="63" t="s">
        <v>1037</v>
      </c>
      <c r="B18" s="64">
        <f>VLOOKUP($A18,'Return Data'!$B$7:$R$2843,3,0)</f>
        <v>44372</v>
      </c>
      <c r="C18" s="65">
        <f>VLOOKUP($A18,'Return Data'!$B$7:$R$2843,4,0)</f>
        <v>30.517299999999999</v>
      </c>
      <c r="D18" s="65">
        <f>VLOOKUP($A18,'Return Data'!$B$7:$R$2843,5,0)</f>
        <v>-3.7073999999999998</v>
      </c>
      <c r="E18" s="66">
        <f t="shared" si="0"/>
        <v>25</v>
      </c>
      <c r="F18" s="65">
        <f>VLOOKUP($A18,'Return Data'!$B$7:$R$2843,6,0)</f>
        <v>1.7943</v>
      </c>
      <c r="G18" s="66">
        <f t="shared" si="1"/>
        <v>19</v>
      </c>
      <c r="H18" s="65">
        <f>VLOOKUP($A18,'Return Data'!$B$7:$R$2843,7,0)</f>
        <v>2.2906</v>
      </c>
      <c r="I18" s="66">
        <f t="shared" si="2"/>
        <v>19</v>
      </c>
      <c r="J18" s="65">
        <f>VLOOKUP($A18,'Return Data'!$B$7:$R$2843,8,0)</f>
        <v>0.2392</v>
      </c>
      <c r="K18" s="66">
        <f t="shared" si="3"/>
        <v>19</v>
      </c>
      <c r="L18" s="65">
        <f>VLOOKUP($A18,'Return Data'!$B$7:$R$2843,9,0)</f>
        <v>2.5829</v>
      </c>
      <c r="M18" s="66">
        <f t="shared" si="4"/>
        <v>15</v>
      </c>
      <c r="N18" s="65">
        <f>VLOOKUP($A18,'Return Data'!$B$7:$R$2843,10,0)</f>
        <v>4.1471</v>
      </c>
      <c r="O18" s="66">
        <f t="shared" si="5"/>
        <v>13</v>
      </c>
      <c r="P18" s="65">
        <f>VLOOKUP($A18,'Return Data'!$B$7:$R$2843,11,0)</f>
        <v>3.5116000000000001</v>
      </c>
      <c r="Q18" s="66">
        <f t="shared" si="6"/>
        <v>14</v>
      </c>
      <c r="R18" s="65">
        <f>VLOOKUP($A18,'Return Data'!$B$7:$R$2843,12,0)</f>
        <v>4.0069999999999997</v>
      </c>
      <c r="S18" s="66">
        <f t="shared" si="7"/>
        <v>17</v>
      </c>
      <c r="T18" s="65">
        <f>VLOOKUP($A18,'Return Data'!$B$7:$R$2843,13,0)</f>
        <v>4.2192999999999996</v>
      </c>
      <c r="U18" s="66">
        <f t="shared" si="8"/>
        <v>19</v>
      </c>
      <c r="V18" s="65">
        <f>VLOOKUP($A18,'Return Data'!$B$7:$R$2843,17,0)</f>
        <v>6.3787000000000003</v>
      </c>
      <c r="W18" s="66">
        <f t="shared" si="9"/>
        <v>14</v>
      </c>
      <c r="X18" s="65">
        <f>VLOOKUP($A18,'Return Data'!$B$7:$R$2843,14,0)</f>
        <v>6.9996999999999998</v>
      </c>
      <c r="Y18" s="66">
        <f t="shared" si="10"/>
        <v>8</v>
      </c>
      <c r="Z18" s="65">
        <f>VLOOKUP($A18,'Return Data'!$B$7:$R$2843,16,0)</f>
        <v>7.4903000000000004</v>
      </c>
      <c r="AA18" s="67">
        <f t="shared" si="11"/>
        <v>12</v>
      </c>
    </row>
    <row r="19" spans="1:27" x14ac:dyDescent="0.3">
      <c r="A19" s="63" t="s">
        <v>1038</v>
      </c>
      <c r="B19" s="64">
        <f>VLOOKUP($A19,'Return Data'!$B$7:$R$2843,3,0)</f>
        <v>44372</v>
      </c>
      <c r="C19" s="65">
        <f>VLOOKUP($A19,'Return Data'!$B$7:$R$2843,4,0)</f>
        <v>2992.8128000000002</v>
      </c>
      <c r="D19" s="65">
        <f>VLOOKUP($A19,'Return Data'!$B$7:$R$2843,5,0)</f>
        <v>0.49390000000000001</v>
      </c>
      <c r="E19" s="66">
        <f t="shared" si="0"/>
        <v>11</v>
      </c>
      <c r="F19" s="65">
        <f>VLOOKUP($A19,'Return Data'!$B$7:$R$2843,6,0)</f>
        <v>2.1680000000000001</v>
      </c>
      <c r="G19" s="66">
        <f t="shared" si="1"/>
        <v>15</v>
      </c>
      <c r="H19" s="65">
        <f>VLOOKUP($A19,'Return Data'!$B$7:$R$2843,7,0)</f>
        <v>3.3416999999999999</v>
      </c>
      <c r="I19" s="66">
        <f t="shared" si="2"/>
        <v>9</v>
      </c>
      <c r="J19" s="65">
        <f>VLOOKUP($A19,'Return Data'!$B$7:$R$2843,8,0)</f>
        <v>0.79449999999999998</v>
      </c>
      <c r="K19" s="66">
        <f t="shared" si="3"/>
        <v>16</v>
      </c>
      <c r="L19" s="65">
        <f>VLOOKUP($A19,'Return Data'!$B$7:$R$2843,9,0)</f>
        <v>2.7298</v>
      </c>
      <c r="M19" s="66">
        <f t="shared" si="4"/>
        <v>11</v>
      </c>
      <c r="N19" s="65">
        <f>VLOOKUP($A19,'Return Data'!$B$7:$R$2843,10,0)</f>
        <v>4.1677</v>
      </c>
      <c r="O19" s="66">
        <f t="shared" si="5"/>
        <v>12</v>
      </c>
      <c r="P19" s="65">
        <f>VLOOKUP($A19,'Return Data'!$B$7:$R$2843,11,0)</f>
        <v>3.5758999999999999</v>
      </c>
      <c r="Q19" s="66">
        <f t="shared" si="6"/>
        <v>10</v>
      </c>
      <c r="R19" s="65">
        <f>VLOOKUP($A19,'Return Data'!$B$7:$R$2843,12,0)</f>
        <v>4.1132999999999997</v>
      </c>
      <c r="S19" s="66">
        <f t="shared" si="7"/>
        <v>15</v>
      </c>
      <c r="T19" s="65">
        <f>VLOOKUP($A19,'Return Data'!$B$7:$R$2843,13,0)</f>
        <v>4.4589999999999996</v>
      </c>
      <c r="U19" s="66">
        <f t="shared" si="8"/>
        <v>17</v>
      </c>
      <c r="V19" s="65">
        <f>VLOOKUP($A19,'Return Data'!$B$7:$R$2843,17,0)</f>
        <v>6.6124999999999998</v>
      </c>
      <c r="W19" s="66">
        <f t="shared" si="9"/>
        <v>12</v>
      </c>
      <c r="X19" s="65">
        <f>VLOOKUP($A19,'Return Data'!$B$7:$R$2843,14,0)</f>
        <v>7.2354000000000003</v>
      </c>
      <c r="Y19" s="66">
        <f t="shared" si="10"/>
        <v>4</v>
      </c>
      <c r="Z19" s="65">
        <f>VLOOKUP($A19,'Return Data'!$B$7:$R$2843,16,0)</f>
        <v>7.8834</v>
      </c>
      <c r="AA19" s="67">
        <f t="shared" si="11"/>
        <v>5</v>
      </c>
    </row>
    <row r="20" spans="1:27" x14ac:dyDescent="0.3">
      <c r="A20" s="63" t="s">
        <v>1040</v>
      </c>
      <c r="B20" s="64">
        <f>VLOOKUP($A20,'Return Data'!$B$7:$R$2843,3,0)</f>
        <v>44372</v>
      </c>
      <c r="C20" s="65">
        <f>VLOOKUP($A20,'Return Data'!$B$7:$R$2843,4,0)</f>
        <v>29.4283</v>
      </c>
      <c r="D20" s="65">
        <f>VLOOKUP($A20,'Return Data'!$B$7:$R$2843,5,0)</f>
        <v>1.8605</v>
      </c>
      <c r="E20" s="66">
        <f t="shared" si="0"/>
        <v>7</v>
      </c>
      <c r="F20" s="65">
        <f>VLOOKUP($A20,'Return Data'!$B$7:$R$2843,6,0)</f>
        <v>2.2330000000000001</v>
      </c>
      <c r="G20" s="66">
        <f t="shared" si="1"/>
        <v>14</v>
      </c>
      <c r="H20" s="65">
        <f>VLOOKUP($A20,'Return Data'!$B$7:$R$2843,7,0)</f>
        <v>3.2090000000000001</v>
      </c>
      <c r="I20" s="66">
        <f t="shared" si="2"/>
        <v>10</v>
      </c>
      <c r="J20" s="65">
        <f>VLOOKUP($A20,'Return Data'!$B$7:$R$2843,8,0)</f>
        <v>0.96599999999999997</v>
      </c>
      <c r="K20" s="66">
        <f t="shared" si="3"/>
        <v>12</v>
      </c>
      <c r="L20" s="65">
        <f>VLOOKUP($A20,'Return Data'!$B$7:$R$2843,9,0)</f>
        <v>2.5299999999999998</v>
      </c>
      <c r="M20" s="66">
        <f t="shared" si="4"/>
        <v>18</v>
      </c>
      <c r="N20" s="65">
        <f>VLOOKUP($A20,'Return Data'!$B$7:$R$2843,10,0)</f>
        <v>3.5406</v>
      </c>
      <c r="O20" s="66">
        <f t="shared" si="5"/>
        <v>23</v>
      </c>
      <c r="P20" s="65">
        <f>VLOOKUP($A20,'Return Data'!$B$7:$R$2843,11,0)</f>
        <v>2.9548000000000001</v>
      </c>
      <c r="Q20" s="66">
        <f t="shared" si="6"/>
        <v>25</v>
      </c>
      <c r="R20" s="65">
        <f>VLOOKUP($A20,'Return Data'!$B$7:$R$2843,12,0)</f>
        <v>3.4721000000000002</v>
      </c>
      <c r="S20" s="66">
        <f t="shared" si="7"/>
        <v>24</v>
      </c>
      <c r="T20" s="65">
        <f>VLOOKUP($A20,'Return Data'!$B$7:$R$2843,13,0)</f>
        <v>24.327400000000001</v>
      </c>
      <c r="U20" s="66">
        <f t="shared" si="8"/>
        <v>2</v>
      </c>
      <c r="V20" s="65">
        <f>VLOOKUP($A20,'Return Data'!$B$7:$R$2843,17,0)</f>
        <v>10.6257</v>
      </c>
      <c r="W20" s="66">
        <f t="shared" si="9"/>
        <v>1</v>
      </c>
      <c r="X20" s="65">
        <f>VLOOKUP($A20,'Return Data'!$B$7:$R$2843,14,0)</f>
        <v>5.4969999999999999</v>
      </c>
      <c r="Y20" s="66">
        <f t="shared" si="10"/>
        <v>17</v>
      </c>
      <c r="Z20" s="65">
        <f>VLOOKUP($A20,'Return Data'!$B$7:$R$2843,16,0)</f>
        <v>7.5903</v>
      </c>
      <c r="AA20" s="67">
        <f t="shared" si="11"/>
        <v>11</v>
      </c>
    </row>
    <row r="21" spans="1:27" x14ac:dyDescent="0.3">
      <c r="A21" s="63" t="s">
        <v>1042</v>
      </c>
      <c r="B21" s="64">
        <f>VLOOKUP($A21,'Return Data'!$B$7:$R$2843,3,0)</f>
        <v>44372</v>
      </c>
      <c r="C21" s="65">
        <f>VLOOKUP($A21,'Return Data'!$B$7:$R$2843,4,0)</f>
        <v>2656.0763999999999</v>
      </c>
      <c r="D21" s="65">
        <f>VLOOKUP($A21,'Return Data'!$B$7:$R$2843,5,0)</f>
        <v>1.0802</v>
      </c>
      <c r="E21" s="66">
        <f t="shared" si="0"/>
        <v>9</v>
      </c>
      <c r="F21" s="65">
        <f>VLOOKUP($A21,'Return Data'!$B$7:$R$2843,6,0)</f>
        <v>2.9415</v>
      </c>
      <c r="G21" s="66">
        <f t="shared" si="1"/>
        <v>8</v>
      </c>
      <c r="H21" s="65">
        <f>VLOOKUP($A21,'Return Data'!$B$7:$R$2843,7,0)</f>
        <v>3.5975999999999999</v>
      </c>
      <c r="I21" s="66">
        <f t="shared" si="2"/>
        <v>7</v>
      </c>
      <c r="J21" s="65">
        <f>VLOOKUP($A21,'Return Data'!$B$7:$R$2843,8,0)</f>
        <v>1.3962000000000001</v>
      </c>
      <c r="K21" s="66">
        <f t="shared" si="3"/>
        <v>6</v>
      </c>
      <c r="L21" s="65">
        <f>VLOOKUP($A21,'Return Data'!$B$7:$R$2843,9,0)</f>
        <v>3.4582000000000002</v>
      </c>
      <c r="M21" s="66">
        <f t="shared" si="4"/>
        <v>6</v>
      </c>
      <c r="N21" s="65">
        <f>VLOOKUP($A21,'Return Data'!$B$7:$R$2843,10,0)</f>
        <v>4.6547000000000001</v>
      </c>
      <c r="O21" s="66">
        <f t="shared" si="5"/>
        <v>7</v>
      </c>
      <c r="P21" s="65">
        <f>VLOOKUP($A21,'Return Data'!$B$7:$R$2843,11,0)</f>
        <v>3.4028999999999998</v>
      </c>
      <c r="Q21" s="66">
        <f t="shared" si="6"/>
        <v>18</v>
      </c>
      <c r="R21" s="65">
        <f>VLOOKUP($A21,'Return Data'!$B$7:$R$2843,12,0)</f>
        <v>4.3417000000000003</v>
      </c>
      <c r="S21" s="66">
        <f t="shared" si="7"/>
        <v>9</v>
      </c>
      <c r="T21" s="65">
        <f>VLOOKUP($A21,'Return Data'!$B$7:$R$2843,13,0)</f>
        <v>4.9366000000000003</v>
      </c>
      <c r="U21" s="66">
        <f t="shared" si="8"/>
        <v>12</v>
      </c>
      <c r="V21" s="65">
        <f>VLOOKUP($A21,'Return Data'!$B$7:$R$2843,17,0)</f>
        <v>7.0827999999999998</v>
      </c>
      <c r="W21" s="66">
        <f t="shared" si="9"/>
        <v>3</v>
      </c>
      <c r="X21" s="65">
        <f>VLOOKUP($A21,'Return Data'!$B$7:$R$2843,14,0)</f>
        <v>7.2793000000000001</v>
      </c>
      <c r="Y21" s="66">
        <f t="shared" si="10"/>
        <v>3</v>
      </c>
      <c r="Z21" s="65">
        <f>VLOOKUP($A21,'Return Data'!$B$7:$R$2843,16,0)</f>
        <v>7.6139000000000001</v>
      </c>
      <c r="AA21" s="67">
        <f t="shared" si="11"/>
        <v>9</v>
      </c>
    </row>
    <row r="22" spans="1:27" x14ac:dyDescent="0.3">
      <c r="A22" s="63" t="s">
        <v>1045</v>
      </c>
      <c r="B22" s="64">
        <f>VLOOKUP($A22,'Return Data'!$B$7:$R$2843,3,0)</f>
        <v>44372</v>
      </c>
      <c r="C22" s="65">
        <f>VLOOKUP($A22,'Return Data'!$B$7:$R$2843,4,0)</f>
        <v>22.369499999999999</v>
      </c>
      <c r="D22" s="65">
        <f>VLOOKUP($A22,'Return Data'!$B$7:$R$2843,5,0)</f>
        <v>-2.2841999999999998</v>
      </c>
      <c r="E22" s="66">
        <f t="shared" si="0"/>
        <v>22</v>
      </c>
      <c r="F22" s="65">
        <f>VLOOKUP($A22,'Return Data'!$B$7:$R$2843,6,0)</f>
        <v>1.5230999999999999</v>
      </c>
      <c r="G22" s="66">
        <f t="shared" si="1"/>
        <v>21</v>
      </c>
      <c r="H22" s="65">
        <f>VLOOKUP($A22,'Return Data'!$B$7:$R$2843,7,0)</f>
        <v>2.5419999999999998</v>
      </c>
      <c r="I22" s="66">
        <f t="shared" si="2"/>
        <v>17</v>
      </c>
      <c r="J22" s="65">
        <f>VLOOKUP($A22,'Return Data'!$B$7:$R$2843,8,0)</f>
        <v>-0.1865</v>
      </c>
      <c r="K22" s="66">
        <f t="shared" si="3"/>
        <v>25</v>
      </c>
      <c r="L22" s="65">
        <f>VLOOKUP($A22,'Return Data'!$B$7:$R$2843,9,0)</f>
        <v>2.3311000000000002</v>
      </c>
      <c r="M22" s="66">
        <f t="shared" si="4"/>
        <v>22</v>
      </c>
      <c r="N22" s="65">
        <f>VLOOKUP($A22,'Return Data'!$B$7:$R$2843,10,0)</f>
        <v>3.8755000000000002</v>
      </c>
      <c r="O22" s="66">
        <f t="shared" si="5"/>
        <v>18</v>
      </c>
      <c r="P22" s="65">
        <f>VLOOKUP($A22,'Return Data'!$B$7:$R$2843,11,0)</f>
        <v>3.4735</v>
      </c>
      <c r="Q22" s="66">
        <f t="shared" si="6"/>
        <v>17</v>
      </c>
      <c r="R22" s="65">
        <f>VLOOKUP($A22,'Return Data'!$B$7:$R$2843,12,0)</f>
        <v>4.2133000000000003</v>
      </c>
      <c r="S22" s="66">
        <f t="shared" si="7"/>
        <v>13</v>
      </c>
      <c r="T22" s="65">
        <f>VLOOKUP($A22,'Return Data'!$B$7:$R$2843,13,0)</f>
        <v>6.7308000000000003</v>
      </c>
      <c r="U22" s="66">
        <f t="shared" si="8"/>
        <v>6</v>
      </c>
      <c r="V22" s="65">
        <f>VLOOKUP($A22,'Return Data'!$B$7:$R$2843,17,0)</f>
        <v>6.0984999999999996</v>
      </c>
      <c r="W22" s="66">
        <f t="shared" si="9"/>
        <v>16</v>
      </c>
      <c r="X22" s="65">
        <f>VLOOKUP($A22,'Return Data'!$B$7:$R$2843,14,0)</f>
        <v>5.8380000000000001</v>
      </c>
      <c r="Y22" s="66">
        <f t="shared" si="10"/>
        <v>15</v>
      </c>
      <c r="Z22" s="65">
        <f>VLOOKUP($A22,'Return Data'!$B$7:$R$2843,16,0)</f>
        <v>7.9188999999999998</v>
      </c>
      <c r="AA22" s="67">
        <f t="shared" si="11"/>
        <v>3</v>
      </c>
    </row>
    <row r="23" spans="1:27" x14ac:dyDescent="0.3">
      <c r="A23" s="63" t="s">
        <v>1046</v>
      </c>
      <c r="B23" s="64">
        <f>VLOOKUP($A23,'Return Data'!$B$7:$R$2843,3,0)</f>
        <v>44372</v>
      </c>
      <c r="C23" s="65">
        <f>VLOOKUP($A23,'Return Data'!$B$7:$R$2843,4,0)</f>
        <v>31.617000000000001</v>
      </c>
      <c r="D23" s="65">
        <f>VLOOKUP($A23,'Return Data'!$B$7:$R$2843,5,0)</f>
        <v>-0.3463</v>
      </c>
      <c r="E23" s="66">
        <f t="shared" si="0"/>
        <v>17</v>
      </c>
      <c r="F23" s="65">
        <f>VLOOKUP($A23,'Return Data'!$B$7:$R$2843,6,0)</f>
        <v>1.9629000000000001</v>
      </c>
      <c r="G23" s="66">
        <f t="shared" si="1"/>
        <v>17</v>
      </c>
      <c r="H23" s="65">
        <f>VLOOKUP($A23,'Return Data'!$B$7:$R$2843,7,0)</f>
        <v>2.9868000000000001</v>
      </c>
      <c r="I23" s="66">
        <f t="shared" si="2"/>
        <v>14</v>
      </c>
      <c r="J23" s="65">
        <f>VLOOKUP($A23,'Return Data'!$B$7:$R$2843,8,0)</f>
        <v>0.90739999999999998</v>
      </c>
      <c r="K23" s="66">
        <f t="shared" si="3"/>
        <v>15</v>
      </c>
      <c r="L23" s="65">
        <f>VLOOKUP($A23,'Return Data'!$B$7:$R$2843,9,0)</f>
        <v>2.5377999999999998</v>
      </c>
      <c r="M23" s="66">
        <f t="shared" si="4"/>
        <v>16</v>
      </c>
      <c r="N23" s="65">
        <f>VLOOKUP($A23,'Return Data'!$B$7:$R$2843,10,0)</f>
        <v>3.665</v>
      </c>
      <c r="O23" s="66">
        <f t="shared" si="5"/>
        <v>22</v>
      </c>
      <c r="P23" s="65">
        <f>VLOOKUP($A23,'Return Data'!$B$7:$R$2843,11,0)</f>
        <v>4.3010000000000002</v>
      </c>
      <c r="Q23" s="66">
        <f t="shared" si="6"/>
        <v>4</v>
      </c>
      <c r="R23" s="65">
        <f>VLOOKUP($A23,'Return Data'!$B$7:$R$2843,12,0)</f>
        <v>4.5080999999999998</v>
      </c>
      <c r="S23" s="66">
        <f t="shared" si="7"/>
        <v>6</v>
      </c>
      <c r="T23" s="65">
        <f>VLOOKUP($A23,'Return Data'!$B$7:$R$2843,13,0)</f>
        <v>5.6001000000000003</v>
      </c>
      <c r="U23" s="66">
        <f t="shared" si="8"/>
        <v>9</v>
      </c>
      <c r="V23" s="65">
        <f>VLOOKUP($A23,'Return Data'!$B$7:$R$2843,17,0)</f>
        <v>6.5320999999999998</v>
      </c>
      <c r="W23" s="66">
        <f t="shared" si="9"/>
        <v>13</v>
      </c>
      <c r="X23" s="65">
        <f>VLOOKUP($A23,'Return Data'!$B$7:$R$2843,14,0)</f>
        <v>5.5038999999999998</v>
      </c>
      <c r="Y23" s="66">
        <f t="shared" si="10"/>
        <v>16</v>
      </c>
      <c r="Z23" s="65">
        <f>VLOOKUP($A23,'Return Data'!$B$7:$R$2843,16,0)</f>
        <v>6.5770999999999997</v>
      </c>
      <c r="AA23" s="67">
        <f t="shared" si="11"/>
        <v>19</v>
      </c>
    </row>
    <row r="24" spans="1:27" x14ac:dyDescent="0.3">
      <c r="A24" s="63" t="s">
        <v>1049</v>
      </c>
      <c r="B24" s="64">
        <f>VLOOKUP($A24,'Return Data'!$B$7:$R$2843,3,0)</f>
        <v>44372</v>
      </c>
      <c r="C24" s="65">
        <f>VLOOKUP($A24,'Return Data'!$B$7:$R$2843,4,0)</f>
        <v>1306.819</v>
      </c>
      <c r="D24" s="65">
        <f>VLOOKUP($A24,'Return Data'!$B$7:$R$2843,5,0)</f>
        <v>-2.3180999999999998</v>
      </c>
      <c r="E24" s="66">
        <f t="shared" si="0"/>
        <v>23</v>
      </c>
      <c r="F24" s="65">
        <f>VLOOKUP($A24,'Return Data'!$B$7:$R$2843,6,0)</f>
        <v>0.28120000000000001</v>
      </c>
      <c r="G24" s="66">
        <f t="shared" si="1"/>
        <v>24</v>
      </c>
      <c r="H24" s="65">
        <f>VLOOKUP($A24,'Return Data'!$B$7:$R$2843,7,0)</f>
        <v>0.98089999999999999</v>
      </c>
      <c r="I24" s="66">
        <f t="shared" si="2"/>
        <v>24</v>
      </c>
      <c r="J24" s="65">
        <f>VLOOKUP($A24,'Return Data'!$B$7:$R$2843,8,0)</f>
        <v>0.24079999999999999</v>
      </c>
      <c r="K24" s="66">
        <f t="shared" si="3"/>
        <v>18</v>
      </c>
      <c r="L24" s="65">
        <f>VLOOKUP($A24,'Return Data'!$B$7:$R$2843,9,0)</f>
        <v>2.4348999999999998</v>
      </c>
      <c r="M24" s="66">
        <f t="shared" si="4"/>
        <v>19</v>
      </c>
      <c r="N24" s="65">
        <f>VLOOKUP($A24,'Return Data'!$B$7:$R$2843,10,0)</f>
        <v>3.9274</v>
      </c>
      <c r="O24" s="66">
        <f t="shared" si="5"/>
        <v>16</v>
      </c>
      <c r="P24" s="65">
        <f>VLOOKUP($A24,'Return Data'!$B$7:$R$2843,11,0)</f>
        <v>3.2016</v>
      </c>
      <c r="Q24" s="66">
        <f t="shared" si="6"/>
        <v>19</v>
      </c>
      <c r="R24" s="65">
        <f>VLOOKUP($A24,'Return Data'!$B$7:$R$2843,12,0)</f>
        <v>3.7286000000000001</v>
      </c>
      <c r="S24" s="66">
        <f t="shared" si="7"/>
        <v>20</v>
      </c>
      <c r="T24" s="65">
        <f>VLOOKUP($A24,'Return Data'!$B$7:$R$2843,13,0)</f>
        <v>4.0763999999999996</v>
      </c>
      <c r="U24" s="66">
        <f t="shared" si="8"/>
        <v>21</v>
      </c>
      <c r="V24" s="65">
        <f>VLOOKUP($A24,'Return Data'!$B$7:$R$2843,17,0)</f>
        <v>5.8555000000000001</v>
      </c>
      <c r="W24" s="66">
        <f t="shared" si="9"/>
        <v>18</v>
      </c>
      <c r="X24" s="65">
        <f>VLOOKUP($A24,'Return Data'!$B$7:$R$2843,14,0)</f>
        <v>6.4653</v>
      </c>
      <c r="Y24" s="66">
        <f t="shared" si="10"/>
        <v>13</v>
      </c>
      <c r="Z24" s="65">
        <f>VLOOKUP($A24,'Return Data'!$B$7:$R$2843,16,0)</f>
        <v>6.3314000000000004</v>
      </c>
      <c r="AA24" s="67">
        <f t="shared" si="11"/>
        <v>20</v>
      </c>
    </row>
    <row r="25" spans="1:27" x14ac:dyDescent="0.3">
      <c r="A25" s="63" t="s">
        <v>1051</v>
      </c>
      <c r="B25" s="64">
        <f>VLOOKUP($A25,'Return Data'!$B$7:$R$2843,3,0)</f>
        <v>44372</v>
      </c>
      <c r="C25" s="65">
        <f>VLOOKUP($A25,'Return Data'!$B$7:$R$2843,4,0)</f>
        <v>1797.4921999999999</v>
      </c>
      <c r="D25" s="65">
        <f>VLOOKUP($A25,'Return Data'!$B$7:$R$2843,5,0)</f>
        <v>-2.6680000000000001</v>
      </c>
      <c r="E25" s="66">
        <f t="shared" si="0"/>
        <v>24</v>
      </c>
      <c r="F25" s="65">
        <f>VLOOKUP($A25,'Return Data'!$B$7:$R$2843,6,0)</f>
        <v>1.2056</v>
      </c>
      <c r="G25" s="66">
        <f t="shared" si="1"/>
        <v>22</v>
      </c>
      <c r="H25" s="65">
        <f>VLOOKUP($A25,'Return Data'!$B$7:$R$2843,7,0)</f>
        <v>2.1187999999999998</v>
      </c>
      <c r="I25" s="66">
        <f t="shared" si="2"/>
        <v>21</v>
      </c>
      <c r="J25" s="65">
        <f>VLOOKUP($A25,'Return Data'!$B$7:$R$2843,8,0)</f>
        <v>0.1845</v>
      </c>
      <c r="K25" s="66">
        <f t="shared" si="3"/>
        <v>22</v>
      </c>
      <c r="L25" s="65">
        <f>VLOOKUP($A25,'Return Data'!$B$7:$R$2843,9,0)</f>
        <v>2.2204000000000002</v>
      </c>
      <c r="M25" s="66">
        <f t="shared" si="4"/>
        <v>23</v>
      </c>
      <c r="N25" s="65">
        <f>VLOOKUP($A25,'Return Data'!$B$7:$R$2843,10,0)</f>
        <v>3.7223999999999999</v>
      </c>
      <c r="O25" s="66">
        <f t="shared" si="5"/>
        <v>21</v>
      </c>
      <c r="P25" s="65">
        <f>VLOOKUP($A25,'Return Data'!$B$7:$R$2843,11,0)</f>
        <v>3.0352000000000001</v>
      </c>
      <c r="Q25" s="66">
        <f t="shared" si="6"/>
        <v>22</v>
      </c>
      <c r="R25" s="65">
        <f>VLOOKUP($A25,'Return Data'!$B$7:$R$2843,12,0)</f>
        <v>3.7151999999999998</v>
      </c>
      <c r="S25" s="66">
        <f t="shared" si="7"/>
        <v>21</v>
      </c>
      <c r="T25" s="65">
        <f>VLOOKUP($A25,'Return Data'!$B$7:$R$2843,13,0)</f>
        <v>4.6959</v>
      </c>
      <c r="U25" s="66">
        <f t="shared" si="8"/>
        <v>15</v>
      </c>
      <c r="V25" s="65">
        <f>VLOOKUP($A25,'Return Data'!$B$7:$R$2843,17,0)</f>
        <v>5.6485000000000003</v>
      </c>
      <c r="W25" s="66">
        <f t="shared" si="9"/>
        <v>19</v>
      </c>
      <c r="X25" s="65">
        <f>VLOOKUP($A25,'Return Data'!$B$7:$R$2843,14,0)</f>
        <v>5.8434999999999997</v>
      </c>
      <c r="Y25" s="66">
        <f t="shared" si="10"/>
        <v>14</v>
      </c>
      <c r="Z25" s="65">
        <f>VLOOKUP($A25,'Return Data'!$B$7:$R$2843,16,0)</f>
        <v>4.5023999999999997</v>
      </c>
      <c r="AA25" s="67">
        <f t="shared" si="11"/>
        <v>23</v>
      </c>
    </row>
    <row r="26" spans="1:27" x14ac:dyDescent="0.3">
      <c r="A26" s="63" t="s">
        <v>1052</v>
      </c>
      <c r="B26" s="64">
        <f>VLOOKUP($A26,'Return Data'!$B$7:$R$2843,3,0)</f>
        <v>44372</v>
      </c>
      <c r="C26" s="65">
        <f>VLOOKUP($A26,'Return Data'!$B$7:$R$2843,4,0)</f>
        <v>2957.7570999999998</v>
      </c>
      <c r="D26" s="65">
        <f>VLOOKUP($A26,'Return Data'!$B$7:$R$2843,5,0)</f>
        <v>-2.1545000000000001</v>
      </c>
      <c r="E26" s="66">
        <f t="shared" si="0"/>
        <v>21</v>
      </c>
      <c r="F26" s="65">
        <f>VLOOKUP($A26,'Return Data'!$B$7:$R$2843,6,0)</f>
        <v>2.1168</v>
      </c>
      <c r="G26" s="66">
        <f t="shared" si="1"/>
        <v>16</v>
      </c>
      <c r="H26" s="65">
        <f>VLOOKUP($A26,'Return Data'!$B$7:$R$2843,7,0)</f>
        <v>3.0931000000000002</v>
      </c>
      <c r="I26" s="66">
        <f t="shared" si="2"/>
        <v>11</v>
      </c>
      <c r="J26" s="65">
        <f>VLOOKUP($A26,'Return Data'!$B$7:$R$2843,8,0)</f>
        <v>0.93520000000000003</v>
      </c>
      <c r="K26" s="66">
        <f t="shared" si="3"/>
        <v>14</v>
      </c>
      <c r="L26" s="65">
        <f>VLOOKUP($A26,'Return Data'!$B$7:$R$2843,9,0)</f>
        <v>3.4379</v>
      </c>
      <c r="M26" s="66">
        <f t="shared" si="4"/>
        <v>7</v>
      </c>
      <c r="N26" s="65">
        <f>VLOOKUP($A26,'Return Data'!$B$7:$R$2843,10,0)</f>
        <v>5.2823000000000002</v>
      </c>
      <c r="O26" s="66">
        <f t="shared" si="5"/>
        <v>4</v>
      </c>
      <c r="P26" s="65">
        <f>VLOOKUP($A26,'Return Data'!$B$7:$R$2843,11,0)</f>
        <v>4.3704999999999998</v>
      </c>
      <c r="Q26" s="66">
        <f t="shared" si="6"/>
        <v>3</v>
      </c>
      <c r="R26" s="65">
        <f>VLOOKUP($A26,'Return Data'!$B$7:$R$2843,12,0)</f>
        <v>5.0350999999999999</v>
      </c>
      <c r="S26" s="66">
        <f t="shared" si="7"/>
        <v>5</v>
      </c>
      <c r="T26" s="65">
        <f>VLOOKUP($A26,'Return Data'!$B$7:$R$2843,13,0)</f>
        <v>5.5045999999999999</v>
      </c>
      <c r="U26" s="66">
        <f t="shared" si="8"/>
        <v>10</v>
      </c>
      <c r="V26" s="65">
        <f>VLOOKUP($A26,'Return Data'!$B$7:$R$2843,17,0)</f>
        <v>7.0603999999999996</v>
      </c>
      <c r="W26" s="66">
        <f t="shared" si="9"/>
        <v>4</v>
      </c>
      <c r="X26" s="65">
        <f>VLOOKUP($A26,'Return Data'!$B$7:$R$2843,14,0)</f>
        <v>6.8372000000000002</v>
      </c>
      <c r="Y26" s="66">
        <f t="shared" si="10"/>
        <v>10</v>
      </c>
      <c r="Z26" s="65">
        <f>VLOOKUP($A26,'Return Data'!$B$7:$R$2843,16,0)</f>
        <v>7.8917000000000002</v>
      </c>
      <c r="AA26" s="67">
        <f t="shared" si="11"/>
        <v>4</v>
      </c>
    </row>
    <row r="27" spans="1:27" x14ac:dyDescent="0.3">
      <c r="A27" s="63" t="s">
        <v>1054</v>
      </c>
      <c r="B27" s="64">
        <f>VLOOKUP($A27,'Return Data'!$B$7:$R$2843,3,0)</f>
        <v>44372</v>
      </c>
      <c r="C27" s="65">
        <f>VLOOKUP($A27,'Return Data'!$B$7:$R$2843,4,0)</f>
        <v>23.538</v>
      </c>
      <c r="D27" s="65">
        <f>VLOOKUP($A27,'Return Data'!$B$7:$R$2843,5,0)</f>
        <v>1.3956999999999999</v>
      </c>
      <c r="E27" s="66">
        <f t="shared" si="0"/>
        <v>8</v>
      </c>
      <c r="F27" s="65">
        <f>VLOOKUP($A27,'Return Data'!$B$7:$R$2843,6,0)</f>
        <v>1.1890000000000001</v>
      </c>
      <c r="G27" s="66">
        <f t="shared" si="1"/>
        <v>23</v>
      </c>
      <c r="H27" s="65">
        <f>VLOOKUP($A27,'Return Data'!$B$7:$R$2843,7,0)</f>
        <v>1.9279999999999999</v>
      </c>
      <c r="I27" s="66">
        <f t="shared" si="2"/>
        <v>22</v>
      </c>
      <c r="J27" s="65">
        <f>VLOOKUP($A27,'Return Data'!$B$7:$R$2843,8,0)</f>
        <v>0.94179999999999997</v>
      </c>
      <c r="K27" s="66">
        <f t="shared" si="3"/>
        <v>13</v>
      </c>
      <c r="L27" s="65">
        <f>VLOOKUP($A27,'Return Data'!$B$7:$R$2843,9,0)</f>
        <v>2.8380999999999998</v>
      </c>
      <c r="M27" s="66">
        <f t="shared" si="4"/>
        <v>10</v>
      </c>
      <c r="N27" s="65">
        <f>VLOOKUP($A27,'Return Data'!$B$7:$R$2843,10,0)</f>
        <v>3.7826</v>
      </c>
      <c r="O27" s="66">
        <f t="shared" si="5"/>
        <v>20</v>
      </c>
      <c r="P27" s="65">
        <f>VLOOKUP($A27,'Return Data'!$B$7:$R$2843,11,0)</f>
        <v>3.5446</v>
      </c>
      <c r="Q27" s="66">
        <f t="shared" si="6"/>
        <v>12</v>
      </c>
      <c r="R27" s="65">
        <f>VLOOKUP($A27,'Return Data'!$B$7:$R$2843,12,0)</f>
        <v>4.1493000000000002</v>
      </c>
      <c r="S27" s="66">
        <f t="shared" si="7"/>
        <v>14</v>
      </c>
      <c r="T27" s="65">
        <f>VLOOKUP($A27,'Return Data'!$B$7:$R$2843,13,0)</f>
        <v>2.2094</v>
      </c>
      <c r="U27" s="66">
        <f t="shared" si="8"/>
        <v>25</v>
      </c>
      <c r="V27" s="65">
        <f>VLOOKUP($A27,'Return Data'!$B$7:$R$2843,17,0)</f>
        <v>4.4120999999999997</v>
      </c>
      <c r="W27" s="66">
        <f t="shared" si="9"/>
        <v>21</v>
      </c>
      <c r="X27" s="65">
        <f>VLOOKUP($A27,'Return Data'!$B$7:$R$2843,14,0)</f>
        <v>-0.70340000000000003</v>
      </c>
      <c r="Y27" s="66">
        <f t="shared" si="10"/>
        <v>24</v>
      </c>
      <c r="Z27" s="65">
        <f>VLOOKUP($A27,'Return Data'!$B$7:$R$2843,16,0)</f>
        <v>6.2964000000000002</v>
      </c>
      <c r="AA27" s="67">
        <f t="shared" si="11"/>
        <v>21</v>
      </c>
    </row>
    <row r="28" spans="1:27" x14ac:dyDescent="0.3">
      <c r="A28" s="63" t="s">
        <v>1056</v>
      </c>
      <c r="B28" s="64">
        <f>VLOOKUP($A28,'Return Data'!$B$7:$R$2843,3,0)</f>
        <v>44372</v>
      </c>
      <c r="C28" s="65">
        <f>VLOOKUP($A28,'Return Data'!$B$7:$R$2843,4,0)</f>
        <v>2755.2543999999998</v>
      </c>
      <c r="D28" s="65">
        <f>VLOOKUP($A28,'Return Data'!$B$7:$R$2843,5,0)</f>
        <v>0.19470000000000001</v>
      </c>
      <c r="E28" s="66">
        <f t="shared" si="0"/>
        <v>14</v>
      </c>
      <c r="F28" s="65">
        <f>VLOOKUP($A28,'Return Data'!$B$7:$R$2843,6,0)</f>
        <v>2.3925000000000001</v>
      </c>
      <c r="G28" s="66">
        <f t="shared" si="1"/>
        <v>12</v>
      </c>
      <c r="H28" s="65">
        <f>VLOOKUP($A28,'Return Data'!$B$7:$R$2843,7,0)</f>
        <v>3.0907</v>
      </c>
      <c r="I28" s="66">
        <f t="shared" si="2"/>
        <v>12</v>
      </c>
      <c r="J28" s="65">
        <f>VLOOKUP($A28,'Return Data'!$B$7:$R$2843,8,0)</f>
        <v>1.2081</v>
      </c>
      <c r="K28" s="66">
        <f t="shared" si="3"/>
        <v>8</v>
      </c>
      <c r="L28" s="65">
        <f>VLOOKUP($A28,'Return Data'!$B$7:$R$2843,9,0)</f>
        <v>2.7208999999999999</v>
      </c>
      <c r="M28" s="66">
        <f t="shared" si="4"/>
        <v>13</v>
      </c>
      <c r="N28" s="65">
        <f>VLOOKUP($A28,'Return Data'!$B$7:$R$2843,10,0)</f>
        <v>3.8913000000000002</v>
      </c>
      <c r="O28" s="66">
        <f t="shared" si="5"/>
        <v>17</v>
      </c>
      <c r="P28" s="65">
        <f>VLOOKUP($A28,'Return Data'!$B$7:$R$2843,11,0)</f>
        <v>3.4786999999999999</v>
      </c>
      <c r="Q28" s="66">
        <f t="shared" si="6"/>
        <v>16</v>
      </c>
      <c r="R28" s="65">
        <f>VLOOKUP($A28,'Return Data'!$B$7:$R$2843,12,0)</f>
        <v>3.7774999999999999</v>
      </c>
      <c r="S28" s="66">
        <f t="shared" si="7"/>
        <v>19</v>
      </c>
      <c r="T28" s="65">
        <f>VLOOKUP($A28,'Return Data'!$B$7:$R$2843,13,0)</f>
        <v>9.4794</v>
      </c>
      <c r="U28" s="66">
        <f t="shared" si="8"/>
        <v>5</v>
      </c>
      <c r="V28" s="65">
        <f>VLOOKUP($A28,'Return Data'!$B$7:$R$2843,17,0)</f>
        <v>5.1123000000000003</v>
      </c>
      <c r="W28" s="66">
        <f t="shared" si="9"/>
        <v>20</v>
      </c>
      <c r="X28" s="65">
        <f>VLOOKUP($A28,'Return Data'!$B$7:$R$2843,14,0)</f>
        <v>-0.61460000000000004</v>
      </c>
      <c r="Y28" s="66">
        <f t="shared" si="10"/>
        <v>23</v>
      </c>
      <c r="Z28" s="65">
        <f>VLOOKUP($A28,'Return Data'!$B$7:$R$2843,16,0)</f>
        <v>6.2226999999999997</v>
      </c>
      <c r="AA28" s="67">
        <f t="shared" si="11"/>
        <v>22</v>
      </c>
    </row>
    <row r="29" spans="1:27" x14ac:dyDescent="0.3">
      <c r="A29" s="63" t="s">
        <v>1058</v>
      </c>
      <c r="B29" s="64">
        <f>VLOOKUP($A29,'Return Data'!$B$7:$R$2843,3,0)</f>
        <v>44372</v>
      </c>
      <c r="C29" s="65">
        <f>VLOOKUP($A29,'Return Data'!$B$7:$R$2843,4,0)</f>
        <v>2774.2887999999998</v>
      </c>
      <c r="D29" s="65">
        <f>VLOOKUP($A29,'Return Data'!$B$7:$R$2843,5,0)</f>
        <v>3.9119000000000002</v>
      </c>
      <c r="E29" s="66">
        <f t="shared" si="0"/>
        <v>4</v>
      </c>
      <c r="F29" s="65">
        <f>VLOOKUP($A29,'Return Data'!$B$7:$R$2843,6,0)</f>
        <v>4.6723999999999997</v>
      </c>
      <c r="G29" s="66">
        <f t="shared" si="1"/>
        <v>4</v>
      </c>
      <c r="H29" s="65">
        <f>VLOOKUP($A29,'Return Data'!$B$7:$R$2843,7,0)</f>
        <v>3.5857000000000001</v>
      </c>
      <c r="I29" s="66">
        <f t="shared" si="2"/>
        <v>8</v>
      </c>
      <c r="J29" s="65">
        <f>VLOOKUP($A29,'Return Data'!$B$7:$R$2843,8,0)</f>
        <v>1.7116</v>
      </c>
      <c r="K29" s="66">
        <f t="shared" si="3"/>
        <v>5</v>
      </c>
      <c r="L29" s="65">
        <f>VLOOKUP($A29,'Return Data'!$B$7:$R$2843,9,0)</f>
        <v>3.2408999999999999</v>
      </c>
      <c r="M29" s="66">
        <f t="shared" si="4"/>
        <v>8</v>
      </c>
      <c r="N29" s="65">
        <f>VLOOKUP($A29,'Return Data'!$B$7:$R$2843,10,0)</f>
        <v>3.8020999999999998</v>
      </c>
      <c r="O29" s="66">
        <f t="shared" si="5"/>
        <v>19</v>
      </c>
      <c r="P29" s="65">
        <f>VLOOKUP($A29,'Return Data'!$B$7:$R$2843,11,0)</f>
        <v>3.1191</v>
      </c>
      <c r="Q29" s="66">
        <f t="shared" si="6"/>
        <v>20</v>
      </c>
      <c r="R29" s="65">
        <f>VLOOKUP($A29,'Return Data'!$B$7:$R$2843,12,0)</f>
        <v>3.8184999999999998</v>
      </c>
      <c r="S29" s="66">
        <f t="shared" si="7"/>
        <v>18</v>
      </c>
      <c r="T29" s="65">
        <f>VLOOKUP($A29,'Return Data'!$B$7:$R$2843,13,0)</f>
        <v>4.0530999999999997</v>
      </c>
      <c r="U29" s="66">
        <f t="shared" si="8"/>
        <v>22</v>
      </c>
      <c r="V29" s="65">
        <f>VLOOKUP($A29,'Return Data'!$B$7:$R$2843,17,0)</f>
        <v>6.1858000000000004</v>
      </c>
      <c r="W29" s="66">
        <f t="shared" si="9"/>
        <v>15</v>
      </c>
      <c r="X29" s="65">
        <f>VLOOKUP($A29,'Return Data'!$B$7:$R$2843,14,0)</f>
        <v>6.8563000000000001</v>
      </c>
      <c r="Y29" s="66">
        <f t="shared" si="10"/>
        <v>9</v>
      </c>
      <c r="Z29" s="65">
        <f>VLOOKUP($A29,'Return Data'!$B$7:$R$2843,16,0)</f>
        <v>7.6024000000000003</v>
      </c>
      <c r="AA29" s="67">
        <f t="shared" si="11"/>
        <v>10</v>
      </c>
    </row>
    <row r="30" spans="1:27" x14ac:dyDescent="0.3">
      <c r="A30" s="63" t="s">
        <v>1061</v>
      </c>
      <c r="B30" s="64">
        <f>VLOOKUP($A30,'Return Data'!$B$7:$R$2843,3,0)</f>
        <v>44372</v>
      </c>
      <c r="C30" s="65">
        <f>VLOOKUP($A30,'Return Data'!$B$7:$R$2843,4,0)</f>
        <v>26.165600000000001</v>
      </c>
      <c r="D30" s="65">
        <f>VLOOKUP($A30,'Return Data'!$B$7:$R$2843,5,0)</f>
        <v>0.13950000000000001</v>
      </c>
      <c r="E30" s="66">
        <f t="shared" si="0"/>
        <v>15</v>
      </c>
      <c r="F30" s="65">
        <f>VLOOKUP($A30,'Return Data'!$B$7:$R$2843,6,0)</f>
        <v>1.9533</v>
      </c>
      <c r="G30" s="66">
        <f t="shared" si="1"/>
        <v>18</v>
      </c>
      <c r="H30" s="65">
        <f>VLOOKUP($A30,'Return Data'!$B$7:$R$2843,7,0)</f>
        <v>0.91690000000000005</v>
      </c>
      <c r="I30" s="66">
        <f t="shared" si="2"/>
        <v>25</v>
      </c>
      <c r="J30" s="65">
        <f>VLOOKUP($A30,'Return Data'!$B$7:$R$2843,8,0)</f>
        <v>-0.2092</v>
      </c>
      <c r="K30" s="66">
        <f t="shared" si="3"/>
        <v>26</v>
      </c>
      <c r="L30" s="65">
        <f>VLOOKUP($A30,'Return Data'!$B$7:$R$2843,9,0)</f>
        <v>1.8794</v>
      </c>
      <c r="M30" s="66">
        <f t="shared" si="4"/>
        <v>25</v>
      </c>
      <c r="N30" s="65">
        <f>VLOOKUP($A30,'Return Data'!$B$7:$R$2843,10,0)</f>
        <v>3.3778999999999999</v>
      </c>
      <c r="O30" s="66">
        <f t="shared" si="5"/>
        <v>25</v>
      </c>
      <c r="P30" s="65">
        <f>VLOOKUP($A30,'Return Data'!$B$7:$R$2843,11,0)</f>
        <v>3.0053000000000001</v>
      </c>
      <c r="Q30" s="66">
        <f t="shared" si="6"/>
        <v>24</v>
      </c>
      <c r="R30" s="65">
        <f>VLOOKUP($A30,'Return Data'!$B$7:$R$2843,12,0)</f>
        <v>3.407</v>
      </c>
      <c r="S30" s="66">
        <f t="shared" si="7"/>
        <v>25</v>
      </c>
      <c r="T30" s="65">
        <f>VLOOKUP($A30,'Return Data'!$B$7:$R$2843,13,0)</f>
        <v>3.7185999999999999</v>
      </c>
      <c r="U30" s="66">
        <f t="shared" si="8"/>
        <v>24</v>
      </c>
      <c r="V30" s="65">
        <f>VLOOKUP($A30,'Return Data'!$B$7:$R$2843,17,0)</f>
        <v>3.468</v>
      </c>
      <c r="W30" s="66">
        <f t="shared" si="9"/>
        <v>24</v>
      </c>
      <c r="X30" s="65">
        <f>VLOOKUP($A30,'Return Data'!$B$7:$R$2843,14,0)</f>
        <v>2.8818000000000001</v>
      </c>
      <c r="Y30" s="66">
        <f t="shared" si="10"/>
        <v>20</v>
      </c>
      <c r="Z30" s="65">
        <f>VLOOKUP($A30,'Return Data'!$B$7:$R$2843,16,0)</f>
        <v>7.0167000000000002</v>
      </c>
      <c r="AA30" s="67">
        <f t="shared" si="11"/>
        <v>18</v>
      </c>
    </row>
    <row r="31" spans="1:27" x14ac:dyDescent="0.3">
      <c r="A31" s="63" t="s">
        <v>1062</v>
      </c>
      <c r="B31" s="64">
        <f>VLOOKUP($A31,'Return Data'!$B$7:$R$2843,3,0)</f>
        <v>44372</v>
      </c>
      <c r="C31" s="65">
        <f>VLOOKUP($A31,'Return Data'!$B$7:$R$2843,4,0)</f>
        <v>3104.8072000000002</v>
      </c>
      <c r="D31" s="65">
        <f>VLOOKUP($A31,'Return Data'!$B$7:$R$2843,5,0)</f>
        <v>-1.6057999999999999</v>
      </c>
      <c r="E31" s="66">
        <f t="shared" si="0"/>
        <v>20</v>
      </c>
      <c r="F31" s="65">
        <f>VLOOKUP($A31,'Return Data'!$B$7:$R$2843,6,0)</f>
        <v>2.6640999999999999</v>
      </c>
      <c r="G31" s="66">
        <f t="shared" si="1"/>
        <v>9</v>
      </c>
      <c r="H31" s="65">
        <f>VLOOKUP($A31,'Return Data'!$B$7:$R$2843,7,0)</f>
        <v>2.6539999999999999</v>
      </c>
      <c r="I31" s="66">
        <f t="shared" si="2"/>
        <v>15</v>
      </c>
      <c r="J31" s="65">
        <f>VLOOKUP($A31,'Return Data'!$B$7:$R$2843,8,0)</f>
        <v>0.22409999999999999</v>
      </c>
      <c r="K31" s="66">
        <f t="shared" si="3"/>
        <v>20</v>
      </c>
      <c r="L31" s="65">
        <f>VLOOKUP($A31,'Return Data'!$B$7:$R$2843,9,0)</f>
        <v>2.5949</v>
      </c>
      <c r="M31" s="66">
        <f t="shared" si="4"/>
        <v>14</v>
      </c>
      <c r="N31" s="65">
        <f>VLOOKUP($A31,'Return Data'!$B$7:$R$2843,10,0)</f>
        <v>4.4016000000000002</v>
      </c>
      <c r="O31" s="66">
        <f t="shared" si="5"/>
        <v>10</v>
      </c>
      <c r="P31" s="65">
        <f>VLOOKUP($A31,'Return Data'!$B$7:$R$2843,11,0)</f>
        <v>3.5327999999999999</v>
      </c>
      <c r="Q31" s="66">
        <f t="shared" si="6"/>
        <v>13</v>
      </c>
      <c r="R31" s="65">
        <f>VLOOKUP($A31,'Return Data'!$B$7:$R$2843,12,0)</f>
        <v>4.3388999999999998</v>
      </c>
      <c r="S31" s="66">
        <f t="shared" si="7"/>
        <v>10</v>
      </c>
      <c r="T31" s="65">
        <f>VLOOKUP($A31,'Return Data'!$B$7:$R$2843,13,0)</f>
        <v>4.7713999999999999</v>
      </c>
      <c r="U31" s="66">
        <f t="shared" si="8"/>
        <v>14</v>
      </c>
      <c r="V31" s="65">
        <f>VLOOKUP($A31,'Return Data'!$B$7:$R$2843,17,0)</f>
        <v>6.6260000000000003</v>
      </c>
      <c r="W31" s="66">
        <f t="shared" si="9"/>
        <v>11</v>
      </c>
      <c r="X31" s="65">
        <f>VLOOKUP($A31,'Return Data'!$B$7:$R$2843,14,0)</f>
        <v>5.1196000000000002</v>
      </c>
      <c r="Y31" s="66">
        <f t="shared" si="10"/>
        <v>19</v>
      </c>
      <c r="Z31" s="65">
        <f>VLOOKUP($A31,'Return Data'!$B$7:$R$2843,16,0)</f>
        <v>7.4286000000000003</v>
      </c>
      <c r="AA31" s="67">
        <f t="shared" si="11"/>
        <v>13</v>
      </c>
    </row>
    <row r="32" spans="1:27" x14ac:dyDescent="0.3">
      <c r="A32" s="63" t="s">
        <v>1063</v>
      </c>
      <c r="B32" s="64">
        <f>VLOOKUP($A32,'Return Data'!$B$7:$R$2843,3,0)</f>
        <v>44372</v>
      </c>
      <c r="C32" s="65">
        <f>VLOOKUP($A32,'Return Data'!$B$7:$R$2843,4,0)</f>
        <v>31.121300000000002</v>
      </c>
      <c r="D32" s="65">
        <f>VLOOKUP($A32,'Return Data'!$B$7:$R$2843,5,0)</f>
        <v>0</v>
      </c>
      <c r="E32" s="66">
        <f t="shared" si="0"/>
        <v>16</v>
      </c>
      <c r="F32" s="65">
        <f>VLOOKUP($A32,'Return Data'!$B$7:$R$2843,6,0)</f>
        <v>0</v>
      </c>
      <c r="G32" s="66">
        <f t="shared" si="1"/>
        <v>25</v>
      </c>
      <c r="H32" s="65">
        <f>VLOOKUP($A32,'Return Data'!$B$7:$R$2843,7,0)</f>
        <v>0</v>
      </c>
      <c r="I32" s="66">
        <f t="shared" si="2"/>
        <v>26</v>
      </c>
      <c r="J32" s="65">
        <f>VLOOKUP($A32,'Return Data'!$B$7:$R$2843,8,0)</f>
        <v>0</v>
      </c>
      <c r="K32" s="66">
        <f t="shared" si="3"/>
        <v>24</v>
      </c>
      <c r="L32" s="65">
        <f>VLOOKUP($A32,'Return Data'!$B$7:$R$2843,9,0)</f>
        <v>-1.1299999999999999E-2</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-17.673999999999999</v>
      </c>
      <c r="AA32" s="67">
        <f t="shared" si="11"/>
        <v>26</v>
      </c>
    </row>
    <row r="33" spans="1:27" x14ac:dyDescent="0.3">
      <c r="A33" s="63" t="s">
        <v>1067</v>
      </c>
      <c r="B33" s="64">
        <f>VLOOKUP($A33,'Return Data'!$B$7:$R$2843,3,0)</f>
        <v>44372</v>
      </c>
      <c r="C33" s="65">
        <f>VLOOKUP($A33,'Return Data'!$B$7:$R$2843,4,0)</f>
        <v>2642.9036999999998</v>
      </c>
      <c r="D33" s="65">
        <f>VLOOKUP($A33,'Return Data'!$B$7:$R$2843,5,0)</f>
        <v>2.0344000000000002</v>
      </c>
      <c r="E33" s="66">
        <f t="shared" si="0"/>
        <v>6</v>
      </c>
      <c r="F33" s="65">
        <f>VLOOKUP($A33,'Return Data'!$B$7:$R$2843,6,0)</f>
        <v>3.7982</v>
      </c>
      <c r="G33" s="66">
        <f t="shared" si="1"/>
        <v>6</v>
      </c>
      <c r="H33" s="65">
        <f>VLOOKUP($A33,'Return Data'!$B$7:$R$2843,7,0)</f>
        <v>4.9806999999999997</v>
      </c>
      <c r="I33" s="66">
        <f t="shared" si="2"/>
        <v>4</v>
      </c>
      <c r="J33" s="65">
        <f>VLOOKUP($A33,'Return Data'!$B$7:$R$2843,8,0)</f>
        <v>2.5674000000000001</v>
      </c>
      <c r="K33" s="66">
        <f t="shared" si="3"/>
        <v>4</v>
      </c>
      <c r="L33" s="65">
        <f>VLOOKUP($A33,'Return Data'!$B$7:$R$2843,9,0)</f>
        <v>4.1304999999999996</v>
      </c>
      <c r="M33" s="66">
        <f t="shared" si="4"/>
        <v>4</v>
      </c>
      <c r="N33" s="65">
        <f>VLOOKUP($A33,'Return Data'!$B$7:$R$2843,10,0)</f>
        <v>4.5978000000000003</v>
      </c>
      <c r="O33" s="66">
        <f t="shared" si="5"/>
        <v>8</v>
      </c>
      <c r="P33" s="65">
        <f>VLOOKUP($A33,'Return Data'!$B$7:$R$2843,11,0)</f>
        <v>3.8940000000000001</v>
      </c>
      <c r="Q33" s="66">
        <f t="shared" si="6"/>
        <v>5</v>
      </c>
      <c r="R33" s="65">
        <f>VLOOKUP($A33,'Return Data'!$B$7:$R$2843,12,0)</f>
        <v>4.3300999999999998</v>
      </c>
      <c r="S33" s="66">
        <f t="shared" si="7"/>
        <v>11</v>
      </c>
      <c r="T33" s="65">
        <f>VLOOKUP($A33,'Return Data'!$B$7:$R$2843,13,0)</f>
        <v>4.6898</v>
      </c>
      <c r="U33" s="66">
        <f t="shared" si="8"/>
        <v>16</v>
      </c>
      <c r="V33" s="65">
        <f>VLOOKUP($A33,'Return Data'!$B$7:$R$2843,17,0)</f>
        <v>6.6345999999999998</v>
      </c>
      <c r="W33" s="66">
        <f>RANK(V33,V$8:V$33,0)</f>
        <v>10</v>
      </c>
      <c r="X33" s="65">
        <f>VLOOKUP($A33,'Return Data'!$B$7:$R$2843,14,0)</f>
        <v>2.8769</v>
      </c>
      <c r="Y33" s="66">
        <f>RANK(X33,X$8:X$33,0)</f>
        <v>21</v>
      </c>
      <c r="Z33" s="65">
        <f>VLOOKUP($A33,'Return Data'!$B$7:$R$2843,16,0)</f>
        <v>7.0923999999999996</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0.50558076923076922</v>
      </c>
      <c r="E35" s="74"/>
      <c r="F35" s="75">
        <f>AVERAGE(F8:F33)</f>
        <v>2.7199538461538455</v>
      </c>
      <c r="G35" s="74"/>
      <c r="H35" s="75">
        <f>AVERAGE(H8:H33)</f>
        <v>3.9455038461538461</v>
      </c>
      <c r="I35" s="74"/>
      <c r="J35" s="75">
        <f>AVERAGE(J8:J33)</f>
        <v>1.6536230769230769</v>
      </c>
      <c r="K35" s="74"/>
      <c r="L35" s="75">
        <f>AVERAGE(L8:L33)</f>
        <v>3.3247538461538451</v>
      </c>
      <c r="M35" s="74"/>
      <c r="N35" s="75">
        <f>AVERAGE(N8:N33)</f>
        <v>4.2992461538461546</v>
      </c>
      <c r="O35" s="74"/>
      <c r="P35" s="75">
        <f>AVERAGE(P8:P33)</f>
        <v>3.6778</v>
      </c>
      <c r="Q35" s="74"/>
      <c r="R35" s="75">
        <f>AVERAGE(R8:R33)</f>
        <v>4.5099846153846146</v>
      </c>
      <c r="S35" s="74"/>
      <c r="T35" s="75">
        <f>AVERAGE(T8:T33)</f>
        <v>6.9942153846153854</v>
      </c>
      <c r="U35" s="74"/>
      <c r="V35" s="75">
        <f>AVERAGE(V8:V33)</f>
        <v>5.7399840000000006</v>
      </c>
      <c r="W35" s="74"/>
      <c r="X35" s="75">
        <f>AVERAGE(X8:X33)</f>
        <v>4.8932680000000008</v>
      </c>
      <c r="Y35" s="74"/>
      <c r="Z35" s="75">
        <f>AVERAGE(Z8:Z33)</f>
        <v>6.018461538461537</v>
      </c>
      <c r="AA35" s="76"/>
    </row>
    <row r="36" spans="1:27" x14ac:dyDescent="0.3">
      <c r="A36" s="73" t="s">
        <v>28</v>
      </c>
      <c r="B36" s="74"/>
      <c r="C36" s="74"/>
      <c r="D36" s="75">
        <f>MIN(D8:D33)</f>
        <v>-6.9429999999999996</v>
      </c>
      <c r="E36" s="74"/>
      <c r="F36" s="75">
        <f>MIN(F8:F33)</f>
        <v>-1.4797</v>
      </c>
      <c r="G36" s="74"/>
      <c r="H36" s="75">
        <f>MIN(H8:H33)</f>
        <v>0</v>
      </c>
      <c r="I36" s="74"/>
      <c r="J36" s="75">
        <f>MIN(J8:J33)</f>
        <v>-0.2092</v>
      </c>
      <c r="K36" s="74"/>
      <c r="L36" s="75">
        <f>MIN(L8:L33)</f>
        <v>-1.1299999999999999E-2</v>
      </c>
      <c r="M36" s="74"/>
      <c r="N36" s="75">
        <f>MIN(N8:N33)</f>
        <v>-3.8E-3</v>
      </c>
      <c r="O36" s="74"/>
      <c r="P36" s="75">
        <f>MIN(P8:P33)</f>
        <v>-1.9E-3</v>
      </c>
      <c r="Q36" s="74"/>
      <c r="R36" s="75">
        <f>MIN(R8:R33)</f>
        <v>-1.2999999999999999E-3</v>
      </c>
      <c r="S36" s="74"/>
      <c r="T36" s="75">
        <f>MIN(T8:T33)</f>
        <v>-7.0212000000000003</v>
      </c>
      <c r="U36" s="74"/>
      <c r="V36" s="75">
        <f>MIN(V8:V33)</f>
        <v>-6.7359</v>
      </c>
      <c r="W36" s="74"/>
      <c r="X36" s="75">
        <f>MIN(X8:X33)</f>
        <v>-8.6842000000000006</v>
      </c>
      <c r="Y36" s="74"/>
      <c r="Z36" s="75">
        <f>MIN(Z8:Z33)</f>
        <v>-17.673999999999999</v>
      </c>
      <c r="AA36" s="76"/>
    </row>
    <row r="37" spans="1:27" ht="15" thickBot="1" x14ac:dyDescent="0.35">
      <c r="A37" s="77" t="s">
        <v>29</v>
      </c>
      <c r="B37" s="78"/>
      <c r="C37" s="78"/>
      <c r="D37" s="79">
        <f>MAX(D8:D33)</f>
        <v>12.917199999999999</v>
      </c>
      <c r="E37" s="78"/>
      <c r="F37" s="79">
        <f>MAX(F8:F33)</f>
        <v>11.408799999999999</v>
      </c>
      <c r="G37" s="78"/>
      <c r="H37" s="79">
        <f>MAX(H8:H33)</f>
        <v>27.4939</v>
      </c>
      <c r="I37" s="78"/>
      <c r="J37" s="79">
        <f>MAX(J8:J33)</f>
        <v>16.7227</v>
      </c>
      <c r="K37" s="78"/>
      <c r="L37" s="79">
        <f>MAX(L8:L33)</f>
        <v>15.334099999999999</v>
      </c>
      <c r="M37" s="78"/>
      <c r="N37" s="79">
        <f>MAX(N8:N33)</f>
        <v>10.329499999999999</v>
      </c>
      <c r="O37" s="78"/>
      <c r="P37" s="79">
        <f>MAX(P8:P33)</f>
        <v>10.0023</v>
      </c>
      <c r="Q37" s="78"/>
      <c r="R37" s="79">
        <f>MAX(R8:R33)</f>
        <v>12.8767</v>
      </c>
      <c r="S37" s="78"/>
      <c r="T37" s="79">
        <f>MAX(T8:T33)</f>
        <v>36.070799999999998</v>
      </c>
      <c r="U37" s="78"/>
      <c r="V37" s="79">
        <f>MAX(V8:V33)</f>
        <v>10.6257</v>
      </c>
      <c r="W37" s="78"/>
      <c r="X37" s="79">
        <f>MAX(X8:X33)</f>
        <v>7.7298999999999998</v>
      </c>
      <c r="Y37" s="78"/>
      <c r="Z37" s="79">
        <f>MAX(Z8:Z33)</f>
        <v>8.2430000000000003</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44372</v>
      </c>
      <c r="C8" s="65">
        <f>VLOOKUP($A8,'Return Data'!$B$7:$R$2843,4,0)</f>
        <v>431.33890000000002</v>
      </c>
      <c r="D8" s="65">
        <f>VLOOKUP($A8,'Return Data'!$B$7:$R$2843,5,0)</f>
        <v>4.1383999999999999</v>
      </c>
      <c r="E8" s="66">
        <f t="shared" ref="E8:E34" si="0">RANK(D8,D$8:D$34,0)</f>
        <v>2</v>
      </c>
      <c r="F8" s="65">
        <f>VLOOKUP($A8,'Return Data'!$B$7:$R$2843,6,0)</f>
        <v>3.1572</v>
      </c>
      <c r="G8" s="66">
        <f t="shared" ref="G8:G34" si="1">RANK(F8,F$8:F$34,0)</f>
        <v>18</v>
      </c>
      <c r="H8" s="65">
        <f>VLOOKUP($A8,'Return Data'!$B$7:$R$2843,7,0)</f>
        <v>4.3253000000000004</v>
      </c>
      <c r="I8" s="66">
        <f t="shared" ref="I8:I34" si="2">RANK(H8,H$8:H$34,0)</f>
        <v>3</v>
      </c>
      <c r="J8" s="65">
        <f>VLOOKUP($A8,'Return Data'!$B$7:$R$2843,8,0)</f>
        <v>3.0825999999999998</v>
      </c>
      <c r="K8" s="66">
        <f t="shared" ref="K8:K34" si="3">RANK(J8,J$8:J$34,0)</f>
        <v>7</v>
      </c>
      <c r="L8" s="65">
        <f>VLOOKUP($A8,'Return Data'!$B$7:$R$2843,9,0)</f>
        <v>4.1414999999999997</v>
      </c>
      <c r="M8" s="66">
        <f t="shared" ref="M8:M34" si="4">RANK(L8,L$8:L$34,0)</f>
        <v>4</v>
      </c>
      <c r="N8" s="65">
        <f>VLOOKUP($A8,'Return Data'!$B$7:$R$2843,10,0)</f>
        <v>4.7157</v>
      </c>
      <c r="O8" s="66">
        <f t="shared" ref="O8:O34" si="5">RANK(N8,N$8:N$34,0)</f>
        <v>4</v>
      </c>
      <c r="P8" s="65">
        <f>VLOOKUP($A8,'Return Data'!$B$7:$R$2843,11,0)</f>
        <v>4.0808999999999997</v>
      </c>
      <c r="Q8" s="66">
        <f t="shared" ref="Q8:Q34" si="6">RANK(P8,P$8:P$34,0)</f>
        <v>6</v>
      </c>
      <c r="R8" s="65">
        <f>VLOOKUP($A8,'Return Data'!$B$7:$R$2843,12,0)</f>
        <v>4.5772000000000004</v>
      </c>
      <c r="S8" s="66">
        <f t="shared" ref="S8:S34" si="7">RANK(R8,R$8:R$34,0)</f>
        <v>4</v>
      </c>
      <c r="T8" s="65">
        <f>VLOOKUP($A8,'Return Data'!$B$7:$R$2843,13,0)</f>
        <v>5.0979000000000001</v>
      </c>
      <c r="U8" s="66">
        <f t="shared" ref="U8:U34" si="8">RANK(T8,T$8:T$34,0)</f>
        <v>4</v>
      </c>
      <c r="V8" s="65">
        <f>VLOOKUP($A8,'Return Data'!$B$7:$R$2843,17,0)</f>
        <v>6.6813000000000002</v>
      </c>
      <c r="W8" s="66">
        <f t="shared" ref="W8:W15" si="9">RANK(V8,V$8:V$34,0)</f>
        <v>4</v>
      </c>
      <c r="X8" s="65">
        <f>VLOOKUP($A8,'Return Data'!$B$7:$R$2843,14,0)</f>
        <v>7.3445</v>
      </c>
      <c r="Y8" s="66">
        <f>RANK(X8,X$8:X$34,0)</f>
        <v>4</v>
      </c>
      <c r="Z8" s="65">
        <f>VLOOKUP($A8,'Return Data'!$B$7:$R$2843,16,0)</f>
        <v>8.3074999999999992</v>
      </c>
      <c r="AA8" s="67">
        <f t="shared" ref="AA8:AA34" si="10">RANK(Z8,Z$8:Z$34,0)</f>
        <v>4</v>
      </c>
    </row>
    <row r="9" spans="1:27" x14ac:dyDescent="0.3">
      <c r="A9" s="63" t="s">
        <v>1496</v>
      </c>
      <c r="B9" s="64">
        <f>VLOOKUP($A9,'Return Data'!$B$7:$R$2843,3,0)</f>
        <v>44372</v>
      </c>
      <c r="C9" s="65">
        <f>VLOOKUP($A9,'Return Data'!$B$7:$R$2843,4,0)</f>
        <v>12.0852</v>
      </c>
      <c r="D9" s="65">
        <f>VLOOKUP($A9,'Return Data'!$B$7:$R$2843,5,0)</f>
        <v>1.8122</v>
      </c>
      <c r="E9" s="66">
        <f t="shared" si="0"/>
        <v>21</v>
      </c>
      <c r="F9" s="65">
        <f>VLOOKUP($A9,'Return Data'!$B$7:$R$2843,6,0)</f>
        <v>3.5246</v>
      </c>
      <c r="G9" s="66">
        <f t="shared" si="1"/>
        <v>14</v>
      </c>
      <c r="H9" s="65">
        <f>VLOOKUP($A9,'Return Data'!$B$7:$R$2843,7,0)</f>
        <v>3.8860000000000001</v>
      </c>
      <c r="I9" s="66">
        <f t="shared" si="2"/>
        <v>11</v>
      </c>
      <c r="J9" s="65">
        <f>VLOOKUP($A9,'Return Data'!$B$7:$R$2843,8,0)</f>
        <v>3.0670000000000002</v>
      </c>
      <c r="K9" s="66">
        <f t="shared" si="3"/>
        <v>9</v>
      </c>
      <c r="L9" s="65">
        <f>VLOOKUP($A9,'Return Data'!$B$7:$R$2843,9,0)</f>
        <v>3.9001999999999999</v>
      </c>
      <c r="M9" s="66">
        <f t="shared" si="4"/>
        <v>5</v>
      </c>
      <c r="N9" s="65">
        <f>VLOOKUP($A9,'Return Data'!$B$7:$R$2843,10,0)</f>
        <v>4.4584000000000001</v>
      </c>
      <c r="O9" s="66">
        <f t="shared" si="5"/>
        <v>5</v>
      </c>
      <c r="P9" s="65">
        <f>VLOOKUP($A9,'Return Data'!$B$7:$R$2843,11,0)</f>
        <v>4.2252000000000001</v>
      </c>
      <c r="Q9" s="66">
        <f t="shared" si="6"/>
        <v>5</v>
      </c>
      <c r="R9" s="65">
        <f>VLOOKUP($A9,'Return Data'!$B$7:$R$2843,12,0)</f>
        <v>4.5247000000000002</v>
      </c>
      <c r="S9" s="66">
        <f t="shared" si="7"/>
        <v>5</v>
      </c>
      <c r="T9" s="65">
        <f>VLOOKUP($A9,'Return Data'!$B$7:$R$2843,13,0)</f>
        <v>4.8033999999999999</v>
      </c>
      <c r="U9" s="66">
        <f t="shared" si="8"/>
        <v>5</v>
      </c>
      <c r="V9" s="65">
        <f>VLOOKUP($A9,'Return Data'!$B$7:$R$2843,17,0)</f>
        <v>6.2557</v>
      </c>
      <c r="W9" s="66">
        <f t="shared" si="9"/>
        <v>7</v>
      </c>
      <c r="X9" s="65"/>
      <c r="Y9" s="66"/>
      <c r="Z9" s="65">
        <f>VLOOKUP($A9,'Return Data'!$B$7:$R$2843,16,0)</f>
        <v>7.0194999999999999</v>
      </c>
      <c r="AA9" s="67">
        <f t="shared" si="10"/>
        <v>16</v>
      </c>
    </row>
    <row r="10" spans="1:27" x14ac:dyDescent="0.3">
      <c r="A10" s="63" t="s">
        <v>1499</v>
      </c>
      <c r="B10" s="64">
        <f>VLOOKUP($A10,'Return Data'!$B$7:$R$2843,3,0)</f>
        <v>44372</v>
      </c>
      <c r="C10" s="65">
        <f>VLOOKUP($A10,'Return Data'!$B$7:$R$2843,4,0)</f>
        <v>1213.1275000000001</v>
      </c>
      <c r="D10" s="65">
        <f>VLOOKUP($A10,'Return Data'!$B$7:$R$2843,5,0)</f>
        <v>1.5947</v>
      </c>
      <c r="E10" s="66">
        <f t="shared" si="0"/>
        <v>23</v>
      </c>
      <c r="F10" s="65">
        <f>VLOOKUP($A10,'Return Data'!$B$7:$R$2843,6,0)</f>
        <v>3.5554000000000001</v>
      </c>
      <c r="G10" s="66">
        <f t="shared" si="1"/>
        <v>13</v>
      </c>
      <c r="H10" s="65">
        <f>VLOOKUP($A10,'Return Data'!$B$7:$R$2843,7,0)</f>
        <v>4.0056000000000003</v>
      </c>
      <c r="I10" s="66">
        <f t="shared" si="2"/>
        <v>7</v>
      </c>
      <c r="J10" s="65">
        <f>VLOOKUP($A10,'Return Data'!$B$7:$R$2843,8,0)</f>
        <v>2.4327000000000001</v>
      </c>
      <c r="K10" s="66">
        <f t="shared" si="3"/>
        <v>25</v>
      </c>
      <c r="L10" s="65">
        <f>VLOOKUP($A10,'Return Data'!$B$7:$R$2843,9,0)</f>
        <v>3.3622999999999998</v>
      </c>
      <c r="M10" s="66">
        <f t="shared" si="4"/>
        <v>13</v>
      </c>
      <c r="N10" s="65">
        <f>VLOOKUP($A10,'Return Data'!$B$7:$R$2843,10,0)</f>
        <v>4.1517999999999997</v>
      </c>
      <c r="O10" s="66">
        <f t="shared" si="5"/>
        <v>7</v>
      </c>
      <c r="P10" s="65">
        <f>VLOOKUP($A10,'Return Data'!$B$7:$R$2843,11,0)</f>
        <v>3.8549000000000002</v>
      </c>
      <c r="Q10" s="66">
        <f t="shared" si="6"/>
        <v>9</v>
      </c>
      <c r="R10" s="65">
        <f>VLOOKUP($A10,'Return Data'!$B$7:$R$2843,12,0)</f>
        <v>3.9685999999999999</v>
      </c>
      <c r="S10" s="66">
        <f t="shared" si="7"/>
        <v>12</v>
      </c>
      <c r="T10" s="65">
        <f>VLOOKUP($A10,'Return Data'!$B$7:$R$2843,13,0)</f>
        <v>3.9361000000000002</v>
      </c>
      <c r="U10" s="66">
        <f t="shared" si="8"/>
        <v>17</v>
      </c>
      <c r="V10" s="65">
        <f>VLOOKUP($A10,'Return Data'!$B$7:$R$2843,17,0)</f>
        <v>5.4713000000000003</v>
      </c>
      <c r="W10" s="66">
        <f t="shared" si="9"/>
        <v>16</v>
      </c>
      <c r="X10" s="65"/>
      <c r="Y10" s="66"/>
      <c r="Z10" s="65">
        <f>VLOOKUP($A10,'Return Data'!$B$7:$R$2843,16,0)</f>
        <v>6.4988000000000001</v>
      </c>
      <c r="AA10" s="67">
        <f t="shared" si="10"/>
        <v>20</v>
      </c>
    </row>
    <row r="11" spans="1:27" x14ac:dyDescent="0.3">
      <c r="A11" s="63" t="s">
        <v>1500</v>
      </c>
      <c r="B11" s="64">
        <f>VLOOKUP($A11,'Return Data'!$B$7:$R$2843,3,0)</f>
        <v>44372</v>
      </c>
      <c r="C11" s="65">
        <f>VLOOKUP($A11,'Return Data'!$B$7:$R$2843,4,0)</f>
        <v>2589.5299</v>
      </c>
      <c r="D11" s="65">
        <f>VLOOKUP($A11,'Return Data'!$B$7:$R$2843,5,0)</f>
        <v>2.5598999999999998</v>
      </c>
      <c r="E11" s="66">
        <f t="shared" si="0"/>
        <v>15</v>
      </c>
      <c r="F11" s="65">
        <f>VLOOKUP($A11,'Return Data'!$B$7:$R$2843,6,0)</f>
        <v>2.8822000000000001</v>
      </c>
      <c r="G11" s="66">
        <f t="shared" si="1"/>
        <v>24</v>
      </c>
      <c r="H11" s="65">
        <f>VLOOKUP($A11,'Return Data'!$B$7:$R$2843,7,0)</f>
        <v>3.5851000000000002</v>
      </c>
      <c r="I11" s="66">
        <f t="shared" si="2"/>
        <v>21</v>
      </c>
      <c r="J11" s="65">
        <f>VLOOKUP($A11,'Return Data'!$B$7:$R$2843,8,0)</f>
        <v>2.5295000000000001</v>
      </c>
      <c r="K11" s="66">
        <f t="shared" si="3"/>
        <v>23</v>
      </c>
      <c r="L11" s="65">
        <f>VLOOKUP($A11,'Return Data'!$B$7:$R$2843,9,0)</f>
        <v>2.9994000000000001</v>
      </c>
      <c r="M11" s="66">
        <f t="shared" si="4"/>
        <v>23</v>
      </c>
      <c r="N11" s="65">
        <f>VLOOKUP($A11,'Return Data'!$B$7:$R$2843,10,0)</f>
        <v>3.4148999999999998</v>
      </c>
      <c r="O11" s="66">
        <f t="shared" si="5"/>
        <v>23</v>
      </c>
      <c r="P11" s="65">
        <f>VLOOKUP($A11,'Return Data'!$B$7:$R$2843,11,0)</f>
        <v>3.2860999999999998</v>
      </c>
      <c r="Q11" s="66">
        <f t="shared" si="6"/>
        <v>24</v>
      </c>
      <c r="R11" s="65">
        <f>VLOOKUP($A11,'Return Data'!$B$7:$R$2843,12,0)</f>
        <v>3.4992999999999999</v>
      </c>
      <c r="S11" s="66">
        <f t="shared" si="7"/>
        <v>23</v>
      </c>
      <c r="T11" s="65">
        <f>VLOOKUP($A11,'Return Data'!$B$7:$R$2843,13,0)</f>
        <v>3.6288999999999998</v>
      </c>
      <c r="U11" s="66">
        <f t="shared" si="8"/>
        <v>23</v>
      </c>
      <c r="V11" s="65">
        <f>VLOOKUP($A11,'Return Data'!$B$7:$R$2843,17,0)</f>
        <v>5.2887000000000004</v>
      </c>
      <c r="W11" s="66">
        <f t="shared" si="9"/>
        <v>17</v>
      </c>
      <c r="X11" s="65">
        <f>VLOOKUP($A11,'Return Data'!$B$7:$R$2843,14,0)</f>
        <v>6.2191000000000001</v>
      </c>
      <c r="Y11" s="66">
        <f>RANK(X11,X$8:X$34,0)</f>
        <v>10</v>
      </c>
      <c r="Z11" s="65">
        <f>VLOOKUP($A11,'Return Data'!$B$7:$R$2843,16,0)</f>
        <v>7.9890999999999996</v>
      </c>
      <c r="AA11" s="67">
        <f t="shared" si="10"/>
        <v>5</v>
      </c>
    </row>
    <row r="12" spans="1:27" x14ac:dyDescent="0.3">
      <c r="A12" s="63" t="s">
        <v>1502</v>
      </c>
      <c r="B12" s="64">
        <f>VLOOKUP($A12,'Return Data'!$B$7:$R$2843,3,0)</f>
        <v>44372</v>
      </c>
      <c r="C12" s="65">
        <f>VLOOKUP($A12,'Return Data'!$B$7:$R$2843,4,0)</f>
        <v>3189.1959000000002</v>
      </c>
      <c r="D12" s="65">
        <f>VLOOKUP($A12,'Return Data'!$B$7:$R$2843,5,0)</f>
        <v>2.0636000000000001</v>
      </c>
      <c r="E12" s="66">
        <f t="shared" si="0"/>
        <v>19</v>
      </c>
      <c r="F12" s="65">
        <f>VLOOKUP($A12,'Return Data'!$B$7:$R$2843,6,0)</f>
        <v>3.0344000000000002</v>
      </c>
      <c r="G12" s="66">
        <f t="shared" si="1"/>
        <v>19</v>
      </c>
      <c r="H12" s="65">
        <f>VLOOKUP($A12,'Return Data'!$B$7:$R$2843,7,0)</f>
        <v>3.3391000000000002</v>
      </c>
      <c r="I12" s="66">
        <f t="shared" si="2"/>
        <v>23</v>
      </c>
      <c r="J12" s="65">
        <f>VLOOKUP($A12,'Return Data'!$B$7:$R$2843,8,0)</f>
        <v>2.6745000000000001</v>
      </c>
      <c r="K12" s="66">
        <f t="shared" si="3"/>
        <v>21</v>
      </c>
      <c r="L12" s="65">
        <f>VLOOKUP($A12,'Return Data'!$B$7:$R$2843,9,0)</f>
        <v>2.9649000000000001</v>
      </c>
      <c r="M12" s="66">
        <f t="shared" si="4"/>
        <v>24</v>
      </c>
      <c r="N12" s="65">
        <f>VLOOKUP($A12,'Return Data'!$B$7:$R$2843,10,0)</f>
        <v>3.2938999999999998</v>
      </c>
      <c r="O12" s="66">
        <f t="shared" si="5"/>
        <v>24</v>
      </c>
      <c r="P12" s="65">
        <f>VLOOKUP($A12,'Return Data'!$B$7:$R$2843,11,0)</f>
        <v>3.1669999999999998</v>
      </c>
      <c r="Q12" s="66">
        <f t="shared" si="6"/>
        <v>25</v>
      </c>
      <c r="R12" s="65">
        <f>VLOOKUP($A12,'Return Data'!$B$7:$R$2843,12,0)</f>
        <v>3.3064</v>
      </c>
      <c r="S12" s="66">
        <f t="shared" si="7"/>
        <v>25</v>
      </c>
      <c r="T12" s="65">
        <f>VLOOKUP($A12,'Return Data'!$B$7:$R$2843,13,0)</f>
        <v>3.4264000000000001</v>
      </c>
      <c r="U12" s="66">
        <f t="shared" si="8"/>
        <v>25</v>
      </c>
      <c r="V12" s="65">
        <f>VLOOKUP($A12,'Return Data'!$B$7:$R$2843,17,0)</f>
        <v>5.1252000000000004</v>
      </c>
      <c r="W12" s="66">
        <f t="shared" si="9"/>
        <v>18</v>
      </c>
      <c r="X12" s="65">
        <f>VLOOKUP($A12,'Return Data'!$B$7:$R$2843,14,0)</f>
        <v>5.7698</v>
      </c>
      <c r="Y12" s="66">
        <f>RANK(X12,X$8:X$34,0)</f>
        <v>12</v>
      </c>
      <c r="Z12" s="65">
        <f>VLOOKUP($A12,'Return Data'!$B$7:$R$2843,16,0)</f>
        <v>7.3574000000000002</v>
      </c>
      <c r="AA12" s="67">
        <f t="shared" si="10"/>
        <v>14</v>
      </c>
    </row>
    <row r="13" spans="1:27" x14ac:dyDescent="0.3">
      <c r="A13" s="63" t="s">
        <v>1504</v>
      </c>
      <c r="B13" s="64">
        <f>VLOOKUP($A13,'Return Data'!$B$7:$R$2843,3,0)</f>
        <v>44372</v>
      </c>
      <c r="C13" s="65">
        <f>VLOOKUP($A13,'Return Data'!$B$7:$R$2843,4,0)</f>
        <v>2877.9301</v>
      </c>
      <c r="D13" s="65">
        <f>VLOOKUP($A13,'Return Data'!$B$7:$R$2843,5,0)</f>
        <v>1.7072000000000001</v>
      </c>
      <c r="E13" s="66">
        <f t="shared" si="0"/>
        <v>22</v>
      </c>
      <c r="F13" s="65">
        <f>VLOOKUP($A13,'Return Data'!$B$7:$R$2843,6,0)</f>
        <v>3.2869999999999999</v>
      </c>
      <c r="G13" s="66">
        <f t="shared" si="1"/>
        <v>16</v>
      </c>
      <c r="H13" s="65">
        <f>VLOOKUP($A13,'Return Data'!$B$7:$R$2843,7,0)</f>
        <v>3.6162000000000001</v>
      </c>
      <c r="I13" s="66">
        <f t="shared" si="2"/>
        <v>18</v>
      </c>
      <c r="J13" s="65">
        <f>VLOOKUP($A13,'Return Data'!$B$7:$R$2843,8,0)</f>
        <v>2.7004999999999999</v>
      </c>
      <c r="K13" s="66">
        <f t="shared" si="3"/>
        <v>19</v>
      </c>
      <c r="L13" s="65">
        <f>VLOOKUP($A13,'Return Data'!$B$7:$R$2843,9,0)</f>
        <v>3.1707999999999998</v>
      </c>
      <c r="M13" s="66">
        <f t="shared" si="4"/>
        <v>20</v>
      </c>
      <c r="N13" s="65">
        <f>VLOOKUP($A13,'Return Data'!$B$7:$R$2843,10,0)</f>
        <v>3.6953</v>
      </c>
      <c r="O13" s="66">
        <f t="shared" si="5"/>
        <v>15</v>
      </c>
      <c r="P13" s="65">
        <f>VLOOKUP($A13,'Return Data'!$B$7:$R$2843,11,0)</f>
        <v>3.5956000000000001</v>
      </c>
      <c r="Q13" s="66">
        <f t="shared" si="6"/>
        <v>18</v>
      </c>
      <c r="R13" s="65">
        <f>VLOOKUP($A13,'Return Data'!$B$7:$R$2843,12,0)</f>
        <v>3.8033000000000001</v>
      </c>
      <c r="S13" s="66">
        <f t="shared" si="7"/>
        <v>18</v>
      </c>
      <c r="T13" s="65">
        <f>VLOOKUP($A13,'Return Data'!$B$7:$R$2843,13,0)</f>
        <v>3.8298999999999999</v>
      </c>
      <c r="U13" s="66">
        <f t="shared" si="8"/>
        <v>19</v>
      </c>
      <c r="V13" s="65">
        <f>VLOOKUP($A13,'Return Data'!$B$7:$R$2843,17,0)</f>
        <v>5.5792000000000002</v>
      </c>
      <c r="W13" s="66">
        <f t="shared" si="9"/>
        <v>15</v>
      </c>
      <c r="X13" s="65">
        <f>VLOOKUP($A13,'Return Data'!$B$7:$R$2843,14,0)</f>
        <v>5.8140999999999998</v>
      </c>
      <c r="Y13" s="66">
        <f>RANK(X13,X$8:X$34,0)</f>
        <v>11</v>
      </c>
      <c r="Z13" s="65">
        <f>VLOOKUP($A13,'Return Data'!$B$7:$R$2843,16,0)</f>
        <v>7.4915000000000003</v>
      </c>
      <c r="AA13" s="67">
        <f t="shared" si="10"/>
        <v>12</v>
      </c>
    </row>
    <row r="14" spans="1:27" x14ac:dyDescent="0.3">
      <c r="A14" s="63" t="s">
        <v>1509</v>
      </c>
      <c r="B14" s="64">
        <f>VLOOKUP($A14,'Return Data'!$B$7:$R$2843,3,0)</f>
        <v>44372</v>
      </c>
      <c r="C14" s="65">
        <f>VLOOKUP($A14,'Return Data'!$B$7:$R$2843,4,0)</f>
        <v>30.5243</v>
      </c>
      <c r="D14" s="65">
        <f>VLOOKUP($A14,'Return Data'!$B$7:$R$2843,5,0)</f>
        <v>3.7073</v>
      </c>
      <c r="E14" s="66">
        <f t="shared" si="0"/>
        <v>4</v>
      </c>
      <c r="F14" s="65">
        <f>VLOOKUP($A14,'Return Data'!$B$7:$R$2843,6,0)</f>
        <v>7.1388999999999996</v>
      </c>
      <c r="G14" s="66">
        <f t="shared" si="1"/>
        <v>1</v>
      </c>
      <c r="H14" s="65">
        <f>VLOOKUP($A14,'Return Data'!$B$7:$R$2843,7,0)</f>
        <v>39.310400000000001</v>
      </c>
      <c r="I14" s="66">
        <f t="shared" si="2"/>
        <v>1</v>
      </c>
      <c r="J14" s="65">
        <f>VLOOKUP($A14,'Return Data'!$B$7:$R$2843,8,0)</f>
        <v>23.5627</v>
      </c>
      <c r="K14" s="66">
        <f t="shared" si="3"/>
        <v>1</v>
      </c>
      <c r="L14" s="65">
        <f>VLOOKUP($A14,'Return Data'!$B$7:$R$2843,9,0)</f>
        <v>17.474599999999999</v>
      </c>
      <c r="M14" s="66">
        <f t="shared" si="4"/>
        <v>1</v>
      </c>
      <c r="N14" s="65">
        <f>VLOOKUP($A14,'Return Data'!$B$7:$R$2843,10,0)</f>
        <v>8.7706</v>
      </c>
      <c r="O14" s="66">
        <f t="shared" si="5"/>
        <v>2</v>
      </c>
      <c r="P14" s="65">
        <f>VLOOKUP($A14,'Return Data'!$B$7:$R$2843,11,0)</f>
        <v>7.9893999999999998</v>
      </c>
      <c r="Q14" s="66">
        <f t="shared" si="6"/>
        <v>1</v>
      </c>
      <c r="R14" s="65">
        <f>VLOOKUP($A14,'Return Data'!$B$7:$R$2843,12,0)</f>
        <v>7.9074</v>
      </c>
      <c r="S14" s="66">
        <f t="shared" si="7"/>
        <v>1</v>
      </c>
      <c r="T14" s="65">
        <f>VLOOKUP($A14,'Return Data'!$B$7:$R$2843,13,0)</f>
        <v>8.3935999999999993</v>
      </c>
      <c r="U14" s="66">
        <f t="shared" si="8"/>
        <v>1</v>
      </c>
      <c r="V14" s="65">
        <f>VLOOKUP($A14,'Return Data'!$B$7:$R$2843,17,0)</f>
        <v>6.4260999999999999</v>
      </c>
      <c r="W14" s="66">
        <f t="shared" si="9"/>
        <v>5</v>
      </c>
      <c r="X14" s="65">
        <f>VLOOKUP($A14,'Return Data'!$B$7:$R$2843,14,0)</f>
        <v>7.5217000000000001</v>
      </c>
      <c r="Y14" s="66">
        <f>RANK(X14,X$8:X$34,0)</f>
        <v>3</v>
      </c>
      <c r="Z14" s="65">
        <f>VLOOKUP($A14,'Return Data'!$B$7:$R$2843,16,0)</f>
        <v>8.7706</v>
      </c>
      <c r="AA14" s="67">
        <f t="shared" si="10"/>
        <v>2</v>
      </c>
    </row>
    <row r="15" spans="1:27" x14ac:dyDescent="0.3">
      <c r="A15" s="63" t="s">
        <v>1510</v>
      </c>
      <c r="B15" s="64">
        <f>VLOOKUP($A15,'Return Data'!$B$7:$R$2843,3,0)</f>
        <v>44372</v>
      </c>
      <c r="C15" s="65">
        <f>VLOOKUP($A15,'Return Data'!$B$7:$R$2843,4,0)</f>
        <v>12.051299999999999</v>
      </c>
      <c r="D15" s="65">
        <f>VLOOKUP($A15,'Return Data'!$B$7:$R$2843,5,0)</f>
        <v>1.8172999999999999</v>
      </c>
      <c r="E15" s="66">
        <f t="shared" si="0"/>
        <v>20</v>
      </c>
      <c r="F15" s="65">
        <f>VLOOKUP($A15,'Return Data'!$B$7:$R$2843,6,0)</f>
        <v>3.3325</v>
      </c>
      <c r="G15" s="66">
        <f t="shared" si="1"/>
        <v>15</v>
      </c>
      <c r="H15" s="65">
        <f>VLOOKUP($A15,'Return Data'!$B$7:$R$2843,7,0)</f>
        <v>3.7237</v>
      </c>
      <c r="I15" s="66">
        <f t="shared" si="2"/>
        <v>14</v>
      </c>
      <c r="J15" s="65">
        <f>VLOOKUP($A15,'Return Data'!$B$7:$R$2843,8,0)</f>
        <v>2.4903</v>
      </c>
      <c r="K15" s="66">
        <f t="shared" si="3"/>
        <v>24</v>
      </c>
      <c r="L15" s="65">
        <f>VLOOKUP($A15,'Return Data'!$B$7:$R$2843,9,0)</f>
        <v>3.4786000000000001</v>
      </c>
      <c r="M15" s="66">
        <f t="shared" si="4"/>
        <v>9</v>
      </c>
      <c r="N15" s="65">
        <f>VLOOKUP($A15,'Return Data'!$B$7:$R$2843,10,0)</f>
        <v>4.1749999999999998</v>
      </c>
      <c r="O15" s="66">
        <f t="shared" si="5"/>
        <v>6</v>
      </c>
      <c r="P15" s="65">
        <f>VLOOKUP($A15,'Return Data'!$B$7:$R$2843,11,0)</f>
        <v>3.9581</v>
      </c>
      <c r="Q15" s="66">
        <f t="shared" si="6"/>
        <v>7</v>
      </c>
      <c r="R15" s="65">
        <f>VLOOKUP($A15,'Return Data'!$B$7:$R$2843,12,0)</f>
        <v>4.2857000000000003</v>
      </c>
      <c r="S15" s="66">
        <f t="shared" si="7"/>
        <v>7</v>
      </c>
      <c r="T15" s="65">
        <f>VLOOKUP($A15,'Return Data'!$B$7:$R$2843,13,0)</f>
        <v>4.6300999999999997</v>
      </c>
      <c r="U15" s="66">
        <f t="shared" si="8"/>
        <v>7</v>
      </c>
      <c r="V15" s="65">
        <f>VLOOKUP($A15,'Return Data'!$B$7:$R$2843,17,0)</f>
        <v>6.2755000000000001</v>
      </c>
      <c r="W15" s="66">
        <f t="shared" si="9"/>
        <v>6</v>
      </c>
      <c r="X15" s="65"/>
      <c r="Y15" s="66"/>
      <c r="Z15" s="65">
        <f>VLOOKUP($A15,'Return Data'!$B$7:$R$2843,16,0)</f>
        <v>7.0114000000000001</v>
      </c>
      <c r="AA15" s="67">
        <f t="shared" si="10"/>
        <v>17</v>
      </c>
    </row>
    <row r="16" spans="1:27" x14ac:dyDescent="0.3">
      <c r="A16" s="63" t="s">
        <v>1512</v>
      </c>
      <c r="B16" s="64">
        <f>VLOOKUP($A16,'Return Data'!$B$7:$R$2843,3,0)</f>
        <v>44372</v>
      </c>
      <c r="C16" s="65">
        <f>VLOOKUP($A16,'Return Data'!$B$7:$R$2843,4,0)</f>
        <v>1070.0184999999999</v>
      </c>
      <c r="D16" s="65">
        <f>VLOOKUP($A16,'Return Data'!$B$7:$R$2843,5,0)</f>
        <v>2.2174</v>
      </c>
      <c r="E16" s="66">
        <f t="shared" si="0"/>
        <v>18</v>
      </c>
      <c r="F16" s="65">
        <f>VLOOKUP($A16,'Return Data'!$B$7:$R$2843,6,0)</f>
        <v>2.8921999999999999</v>
      </c>
      <c r="G16" s="66">
        <f t="shared" si="1"/>
        <v>23</v>
      </c>
      <c r="H16" s="65">
        <f>VLOOKUP($A16,'Return Data'!$B$7:$R$2843,7,0)</f>
        <v>3.5236999999999998</v>
      </c>
      <c r="I16" s="66">
        <f t="shared" si="2"/>
        <v>22</v>
      </c>
      <c r="J16" s="65">
        <f>VLOOKUP($A16,'Return Data'!$B$7:$R$2843,8,0)</f>
        <v>2.7738</v>
      </c>
      <c r="K16" s="66">
        <f t="shared" si="3"/>
        <v>15</v>
      </c>
      <c r="L16" s="65">
        <f>VLOOKUP($A16,'Return Data'!$B$7:$R$2843,9,0)</f>
        <v>3.2117</v>
      </c>
      <c r="M16" s="66">
        <f t="shared" si="4"/>
        <v>18</v>
      </c>
      <c r="N16" s="65">
        <f>VLOOKUP($A16,'Return Data'!$B$7:$R$2843,10,0)</f>
        <v>3.6753</v>
      </c>
      <c r="O16" s="66">
        <f t="shared" si="5"/>
        <v>17</v>
      </c>
      <c r="P16" s="65">
        <f>VLOOKUP($A16,'Return Data'!$B$7:$R$2843,11,0)</f>
        <v>3.6646999999999998</v>
      </c>
      <c r="Q16" s="66">
        <f t="shared" si="6"/>
        <v>15</v>
      </c>
      <c r="R16" s="65">
        <f>VLOOKUP($A16,'Return Data'!$B$7:$R$2843,12,0)</f>
        <v>3.8382000000000001</v>
      </c>
      <c r="S16" s="66">
        <f t="shared" si="7"/>
        <v>17</v>
      </c>
      <c r="T16" s="65">
        <f>VLOOKUP($A16,'Return Data'!$B$7:$R$2843,13,0)</f>
        <v>3.9651999999999998</v>
      </c>
      <c r="U16" s="66">
        <f t="shared" si="8"/>
        <v>16</v>
      </c>
      <c r="V16" s="65"/>
      <c r="W16" s="66"/>
      <c r="X16" s="65"/>
      <c r="Y16" s="66"/>
      <c r="Z16" s="65">
        <f>VLOOKUP($A16,'Return Data'!$B$7:$R$2843,16,0)</f>
        <v>4.9329999999999998</v>
      </c>
      <c r="AA16" s="67">
        <f t="shared" si="10"/>
        <v>24</v>
      </c>
    </row>
    <row r="17" spans="1:27" x14ac:dyDescent="0.3">
      <c r="A17" s="63" t="s">
        <v>1515</v>
      </c>
      <c r="B17" s="64">
        <f>VLOOKUP($A17,'Return Data'!$B$7:$R$2843,3,0)</f>
        <v>44372</v>
      </c>
      <c r="C17" s="65">
        <f>VLOOKUP($A17,'Return Data'!$B$7:$R$2843,4,0)</f>
        <v>23.139700000000001</v>
      </c>
      <c r="D17" s="65">
        <f>VLOOKUP($A17,'Return Data'!$B$7:$R$2843,5,0)</f>
        <v>1.2619</v>
      </c>
      <c r="E17" s="66">
        <f t="shared" si="0"/>
        <v>24</v>
      </c>
      <c r="F17" s="65">
        <f>VLOOKUP($A17,'Return Data'!$B$7:$R$2843,6,0)</f>
        <v>3.6817000000000002</v>
      </c>
      <c r="G17" s="66">
        <f t="shared" si="1"/>
        <v>10</v>
      </c>
      <c r="H17" s="65">
        <f>VLOOKUP($A17,'Return Data'!$B$7:$R$2843,7,0)</f>
        <v>4.3075000000000001</v>
      </c>
      <c r="I17" s="66">
        <f t="shared" si="2"/>
        <v>4</v>
      </c>
      <c r="J17" s="65">
        <f>VLOOKUP($A17,'Return Data'!$B$7:$R$2843,8,0)</f>
        <v>3.7121</v>
      </c>
      <c r="K17" s="66">
        <f t="shared" si="3"/>
        <v>3</v>
      </c>
      <c r="L17" s="65">
        <f>VLOOKUP($A17,'Return Data'!$B$7:$R$2843,9,0)</f>
        <v>4.6383999999999999</v>
      </c>
      <c r="M17" s="66">
        <f t="shared" si="4"/>
        <v>3</v>
      </c>
      <c r="N17" s="65">
        <f>VLOOKUP($A17,'Return Data'!$B$7:$R$2843,10,0)</f>
        <v>5.0019</v>
      </c>
      <c r="O17" s="66">
        <f t="shared" si="5"/>
        <v>3</v>
      </c>
      <c r="P17" s="65">
        <f>VLOOKUP($A17,'Return Data'!$B$7:$R$2843,11,0)</f>
        <v>4.7729999999999997</v>
      </c>
      <c r="Q17" s="66">
        <f t="shared" si="6"/>
        <v>3</v>
      </c>
      <c r="R17" s="65">
        <f>VLOOKUP($A17,'Return Data'!$B$7:$R$2843,12,0)</f>
        <v>5.1632999999999996</v>
      </c>
      <c r="S17" s="66">
        <f t="shared" si="7"/>
        <v>3</v>
      </c>
      <c r="T17" s="65">
        <f>VLOOKUP($A17,'Return Data'!$B$7:$R$2843,13,0)</f>
        <v>5.7457000000000003</v>
      </c>
      <c r="U17" s="66">
        <f t="shared" si="8"/>
        <v>3</v>
      </c>
      <c r="V17" s="65">
        <f>VLOOKUP($A17,'Return Data'!$B$7:$R$2843,17,0)</f>
        <v>7.0526</v>
      </c>
      <c r="W17" s="66">
        <f t="shared" ref="W17:W22" si="11">RANK(V17,V$8:V$34,0)</f>
        <v>3</v>
      </c>
      <c r="X17" s="65">
        <f>VLOOKUP($A17,'Return Data'!$B$7:$R$2843,14,0)</f>
        <v>7.6561000000000003</v>
      </c>
      <c r="Y17" s="66">
        <f>RANK(X17,X$8:X$34,0)</f>
        <v>2</v>
      </c>
      <c r="Z17" s="65">
        <f>VLOOKUP($A17,'Return Data'!$B$7:$R$2843,16,0)</f>
        <v>8.7164000000000001</v>
      </c>
      <c r="AA17" s="67">
        <f t="shared" si="10"/>
        <v>3</v>
      </c>
    </row>
    <row r="18" spans="1:27" x14ac:dyDescent="0.3">
      <c r="A18" s="63" t="s">
        <v>1517</v>
      </c>
      <c r="B18" s="64">
        <f>VLOOKUP($A18,'Return Data'!$B$7:$R$2843,3,0)</f>
        <v>44372</v>
      </c>
      <c r="C18" s="65">
        <f>VLOOKUP($A18,'Return Data'!$B$7:$R$2843,4,0)</f>
        <v>2286.1098999999999</v>
      </c>
      <c r="D18" s="65">
        <f>VLOOKUP($A18,'Return Data'!$B$7:$R$2843,5,0)</f>
        <v>0.9133</v>
      </c>
      <c r="E18" s="66">
        <f t="shared" si="0"/>
        <v>25</v>
      </c>
      <c r="F18" s="65">
        <f>VLOOKUP($A18,'Return Data'!$B$7:$R$2843,6,0)</f>
        <v>3.0268000000000002</v>
      </c>
      <c r="G18" s="66">
        <f t="shared" si="1"/>
        <v>20</v>
      </c>
      <c r="H18" s="65">
        <f>VLOOKUP($A18,'Return Data'!$B$7:$R$2843,7,0)</f>
        <v>2.9357000000000002</v>
      </c>
      <c r="I18" s="66">
        <f t="shared" si="2"/>
        <v>24</v>
      </c>
      <c r="J18" s="65">
        <f>VLOOKUP($A18,'Return Data'!$B$7:$R$2843,8,0)</f>
        <v>2.9003999999999999</v>
      </c>
      <c r="K18" s="66">
        <f t="shared" si="3"/>
        <v>13</v>
      </c>
      <c r="L18" s="65">
        <f>VLOOKUP($A18,'Return Data'!$B$7:$R$2843,9,0)</f>
        <v>3.1675</v>
      </c>
      <c r="M18" s="66">
        <f t="shared" si="4"/>
        <v>21</v>
      </c>
      <c r="N18" s="65">
        <f>VLOOKUP($A18,'Return Data'!$B$7:$R$2843,10,0)</f>
        <v>3.5691999999999999</v>
      </c>
      <c r="O18" s="66">
        <f t="shared" si="5"/>
        <v>20</v>
      </c>
      <c r="P18" s="65">
        <f>VLOOKUP($A18,'Return Data'!$B$7:$R$2843,11,0)</f>
        <v>3.6686999999999999</v>
      </c>
      <c r="Q18" s="66">
        <f t="shared" si="6"/>
        <v>14</v>
      </c>
      <c r="R18" s="65">
        <f>VLOOKUP($A18,'Return Data'!$B$7:$R$2843,12,0)</f>
        <v>4.2348999999999997</v>
      </c>
      <c r="S18" s="66">
        <f t="shared" si="7"/>
        <v>8</v>
      </c>
      <c r="T18" s="65">
        <f>VLOOKUP($A18,'Return Data'!$B$7:$R$2843,13,0)</f>
        <v>4.6851000000000003</v>
      </c>
      <c r="U18" s="66">
        <f t="shared" si="8"/>
        <v>6</v>
      </c>
      <c r="V18" s="65">
        <f>VLOOKUP($A18,'Return Data'!$B$7:$R$2843,17,0)</f>
        <v>8.3550000000000004</v>
      </c>
      <c r="W18" s="66">
        <f t="shared" si="11"/>
        <v>1</v>
      </c>
      <c r="X18" s="65">
        <f>VLOOKUP($A18,'Return Data'!$B$7:$R$2843,14,0)</f>
        <v>6.2629999999999999</v>
      </c>
      <c r="Y18" s="66">
        <f>RANK(X18,X$8:X$34,0)</f>
        <v>9</v>
      </c>
      <c r="Z18" s="65">
        <f>VLOOKUP($A18,'Return Data'!$B$7:$R$2843,16,0)</f>
        <v>7.6155999999999997</v>
      </c>
      <c r="AA18" s="67">
        <f t="shared" si="10"/>
        <v>11</v>
      </c>
    </row>
    <row r="19" spans="1:27" x14ac:dyDescent="0.3">
      <c r="A19" s="63" t="s">
        <v>1518</v>
      </c>
      <c r="B19" s="64">
        <f>VLOOKUP($A19,'Return Data'!$B$7:$R$2843,3,0)</f>
        <v>44372</v>
      </c>
      <c r="C19" s="65">
        <f>VLOOKUP($A19,'Return Data'!$B$7:$R$2843,4,0)</f>
        <v>12.069599999999999</v>
      </c>
      <c r="D19" s="65">
        <f>VLOOKUP($A19,'Return Data'!$B$7:$R$2843,5,0)</f>
        <v>3.0244</v>
      </c>
      <c r="E19" s="66">
        <f t="shared" si="0"/>
        <v>9</v>
      </c>
      <c r="F19" s="65">
        <f>VLOOKUP($A19,'Return Data'!$B$7:$R$2843,6,0)</f>
        <v>4.0335000000000001</v>
      </c>
      <c r="G19" s="66">
        <f t="shared" si="1"/>
        <v>3</v>
      </c>
      <c r="H19" s="65">
        <f>VLOOKUP($A19,'Return Data'!$B$7:$R$2843,7,0)</f>
        <v>3.8045</v>
      </c>
      <c r="I19" s="66">
        <f t="shared" si="2"/>
        <v>13</v>
      </c>
      <c r="J19" s="65">
        <f>VLOOKUP($A19,'Return Data'!$B$7:$R$2843,8,0)</f>
        <v>2.7679</v>
      </c>
      <c r="K19" s="66">
        <f t="shared" si="3"/>
        <v>16</v>
      </c>
      <c r="L19" s="65">
        <f>VLOOKUP($A19,'Return Data'!$B$7:$R$2843,9,0)</f>
        <v>3.2281</v>
      </c>
      <c r="M19" s="66">
        <f t="shared" si="4"/>
        <v>17</v>
      </c>
      <c r="N19" s="65">
        <f>VLOOKUP($A19,'Return Data'!$B$7:$R$2843,10,0)</f>
        <v>3.5988000000000002</v>
      </c>
      <c r="O19" s="66">
        <f t="shared" si="5"/>
        <v>19</v>
      </c>
      <c r="P19" s="65">
        <f>VLOOKUP($A19,'Return Data'!$B$7:$R$2843,11,0)</f>
        <v>3.3932000000000002</v>
      </c>
      <c r="Q19" s="66">
        <f t="shared" si="6"/>
        <v>22</v>
      </c>
      <c r="R19" s="65">
        <f>VLOOKUP($A19,'Return Data'!$B$7:$R$2843,12,0)</f>
        <v>3.5817000000000001</v>
      </c>
      <c r="S19" s="66">
        <f t="shared" si="7"/>
        <v>22</v>
      </c>
      <c r="T19" s="65">
        <f>VLOOKUP($A19,'Return Data'!$B$7:$R$2843,13,0)</f>
        <v>3.6596000000000002</v>
      </c>
      <c r="U19" s="66">
        <f t="shared" si="8"/>
        <v>21</v>
      </c>
      <c r="V19" s="65">
        <f>VLOOKUP($A19,'Return Data'!$B$7:$R$2843,17,0)</f>
        <v>5.6883999999999997</v>
      </c>
      <c r="W19" s="66">
        <f t="shared" si="11"/>
        <v>13</v>
      </c>
      <c r="X19" s="65"/>
      <c r="Y19" s="66"/>
      <c r="Z19" s="65">
        <f>VLOOKUP($A19,'Return Data'!$B$7:$R$2843,16,0)</f>
        <v>6.6078999999999999</v>
      </c>
      <c r="AA19" s="67">
        <f t="shared" si="10"/>
        <v>19</v>
      </c>
    </row>
    <row r="20" spans="1:27" x14ac:dyDescent="0.3">
      <c r="A20" s="63" t="s">
        <v>1523</v>
      </c>
      <c r="B20" s="64">
        <f>VLOOKUP($A20,'Return Data'!$B$7:$R$2843,3,0)</f>
        <v>44372</v>
      </c>
      <c r="C20" s="65">
        <f>VLOOKUP($A20,'Return Data'!$B$7:$R$2843,4,0)</f>
        <v>2241.5342000000001</v>
      </c>
      <c r="D20" s="65">
        <f>VLOOKUP($A20,'Return Data'!$B$7:$R$2843,5,0)</f>
        <v>2.4670999999999998</v>
      </c>
      <c r="E20" s="66">
        <f t="shared" si="0"/>
        <v>16</v>
      </c>
      <c r="F20" s="65">
        <f>VLOOKUP($A20,'Return Data'!$B$7:$R$2843,6,0)</f>
        <v>2.9578000000000002</v>
      </c>
      <c r="G20" s="66">
        <f t="shared" si="1"/>
        <v>21</v>
      </c>
      <c r="H20" s="65">
        <f>VLOOKUP($A20,'Return Data'!$B$7:$R$2843,7,0)</f>
        <v>3.613</v>
      </c>
      <c r="I20" s="66">
        <f t="shared" si="2"/>
        <v>19</v>
      </c>
      <c r="J20" s="65">
        <f>VLOOKUP($A20,'Return Data'!$B$7:$R$2843,8,0)</f>
        <v>2.6886999999999999</v>
      </c>
      <c r="K20" s="66">
        <f t="shared" si="3"/>
        <v>20</v>
      </c>
      <c r="L20" s="65">
        <f>VLOOKUP($A20,'Return Data'!$B$7:$R$2843,9,0)</f>
        <v>3.1979000000000002</v>
      </c>
      <c r="M20" s="66">
        <f t="shared" si="4"/>
        <v>19</v>
      </c>
      <c r="N20" s="65">
        <f>VLOOKUP($A20,'Return Data'!$B$7:$R$2843,10,0)</f>
        <v>3.7858999999999998</v>
      </c>
      <c r="O20" s="66">
        <f t="shared" si="5"/>
        <v>14</v>
      </c>
      <c r="P20" s="65">
        <f>VLOOKUP($A20,'Return Data'!$B$7:$R$2843,11,0)</f>
        <v>3.6715</v>
      </c>
      <c r="Q20" s="66">
        <f t="shared" si="6"/>
        <v>13</v>
      </c>
      <c r="R20" s="65">
        <f>VLOOKUP($A20,'Return Data'!$B$7:$R$2843,12,0)</f>
        <v>3.8552</v>
      </c>
      <c r="S20" s="66">
        <f t="shared" si="7"/>
        <v>16</v>
      </c>
      <c r="T20" s="65">
        <f>VLOOKUP($A20,'Return Data'!$B$7:$R$2843,13,0)</f>
        <v>3.9232</v>
      </c>
      <c r="U20" s="66">
        <f t="shared" si="8"/>
        <v>18</v>
      </c>
      <c r="V20" s="65">
        <f>VLOOKUP($A20,'Return Data'!$B$7:$R$2843,17,0)</f>
        <v>5.7514000000000003</v>
      </c>
      <c r="W20" s="66">
        <f t="shared" si="11"/>
        <v>11</v>
      </c>
      <c r="X20" s="65">
        <f>VLOOKUP($A20,'Return Data'!$B$7:$R$2843,14,0)</f>
        <v>6.6323999999999996</v>
      </c>
      <c r="Y20" s="66">
        <f>RANK(X20,X$8:X$34,0)</f>
        <v>7</v>
      </c>
      <c r="Z20" s="65">
        <f>VLOOKUP($A20,'Return Data'!$B$7:$R$2843,16,0)</f>
        <v>7.8655999999999997</v>
      </c>
      <c r="AA20" s="67">
        <f t="shared" si="10"/>
        <v>8</v>
      </c>
    </row>
    <row r="21" spans="1:27" x14ac:dyDescent="0.3">
      <c r="A21" s="63" t="s">
        <v>1527</v>
      </c>
      <c r="B21" s="64">
        <f>VLOOKUP($A21,'Return Data'!$B$7:$R$2843,3,0)</f>
        <v>44372</v>
      </c>
      <c r="C21" s="65">
        <f>VLOOKUP($A21,'Return Data'!$B$7:$R$2843,4,0)</f>
        <v>34.979900000000001</v>
      </c>
      <c r="D21" s="65">
        <f>VLOOKUP($A21,'Return Data'!$B$7:$R$2843,5,0)</f>
        <v>2.8174999999999999</v>
      </c>
      <c r="E21" s="66">
        <f t="shared" si="0"/>
        <v>12</v>
      </c>
      <c r="F21" s="65">
        <f>VLOOKUP($A21,'Return Data'!$B$7:$R$2843,6,0)</f>
        <v>3.8271999999999999</v>
      </c>
      <c r="G21" s="66">
        <f t="shared" si="1"/>
        <v>9</v>
      </c>
      <c r="H21" s="65">
        <f>VLOOKUP($A21,'Return Data'!$B$7:$R$2843,7,0)</f>
        <v>4.0727000000000002</v>
      </c>
      <c r="I21" s="66">
        <f t="shared" si="2"/>
        <v>6</v>
      </c>
      <c r="J21" s="65">
        <f>VLOOKUP($A21,'Return Data'!$B$7:$R$2843,8,0)</f>
        <v>2.6486000000000001</v>
      </c>
      <c r="K21" s="66">
        <f t="shared" si="3"/>
        <v>22</v>
      </c>
      <c r="L21" s="65">
        <f>VLOOKUP($A21,'Return Data'!$B$7:$R$2843,9,0)</f>
        <v>3.423</v>
      </c>
      <c r="M21" s="66">
        <f t="shared" si="4"/>
        <v>10</v>
      </c>
      <c r="N21" s="65">
        <f>VLOOKUP($A21,'Return Data'!$B$7:$R$2843,10,0)</f>
        <v>3.8132000000000001</v>
      </c>
      <c r="O21" s="66">
        <f t="shared" si="5"/>
        <v>13</v>
      </c>
      <c r="P21" s="65">
        <f>VLOOKUP($A21,'Return Data'!$B$7:$R$2843,11,0)</f>
        <v>3.609</v>
      </c>
      <c r="Q21" s="66">
        <f t="shared" si="6"/>
        <v>17</v>
      </c>
      <c r="R21" s="65">
        <f>VLOOKUP($A21,'Return Data'!$B$7:$R$2843,12,0)</f>
        <v>3.9552999999999998</v>
      </c>
      <c r="S21" s="66">
        <f t="shared" si="7"/>
        <v>13</v>
      </c>
      <c r="T21" s="65">
        <f>VLOOKUP($A21,'Return Data'!$B$7:$R$2843,13,0)</f>
        <v>4.1948999999999996</v>
      </c>
      <c r="U21" s="66">
        <f t="shared" si="8"/>
        <v>10</v>
      </c>
      <c r="V21" s="65">
        <f>VLOOKUP($A21,'Return Data'!$B$7:$R$2843,17,0)</f>
        <v>6.0347</v>
      </c>
      <c r="W21" s="66">
        <f t="shared" si="11"/>
        <v>8</v>
      </c>
      <c r="X21" s="65">
        <f>VLOOKUP($A21,'Return Data'!$B$7:$R$2843,14,0)</f>
        <v>6.8360000000000003</v>
      </c>
      <c r="Y21" s="66">
        <f>RANK(X21,X$8:X$34,0)</f>
        <v>5</v>
      </c>
      <c r="Z21" s="65">
        <f>VLOOKUP($A21,'Return Data'!$B$7:$R$2843,16,0)</f>
        <v>7.9458000000000002</v>
      </c>
      <c r="AA21" s="67">
        <f t="shared" si="10"/>
        <v>6</v>
      </c>
    </row>
    <row r="22" spans="1:27" x14ac:dyDescent="0.3">
      <c r="A22" s="63" t="s">
        <v>1529</v>
      </c>
      <c r="B22" s="64">
        <f>VLOOKUP($A22,'Return Data'!$B$7:$R$2843,3,0)</f>
        <v>44372</v>
      </c>
      <c r="C22" s="65">
        <f>VLOOKUP($A22,'Return Data'!$B$7:$R$2843,4,0)</f>
        <v>35.373199999999997</v>
      </c>
      <c r="D22" s="65">
        <f>VLOOKUP($A22,'Return Data'!$B$7:$R$2843,5,0)</f>
        <v>3.4054000000000002</v>
      </c>
      <c r="E22" s="66">
        <f t="shared" si="0"/>
        <v>6</v>
      </c>
      <c r="F22" s="65">
        <f>VLOOKUP($A22,'Return Data'!$B$7:$R$2843,6,0)</f>
        <v>3.6814</v>
      </c>
      <c r="G22" s="66">
        <f t="shared" si="1"/>
        <v>11</v>
      </c>
      <c r="H22" s="65">
        <f>VLOOKUP($A22,'Return Data'!$B$7:$R$2843,7,0)</f>
        <v>3.8353999999999999</v>
      </c>
      <c r="I22" s="66">
        <f t="shared" si="2"/>
        <v>12</v>
      </c>
      <c r="J22" s="65">
        <f>VLOOKUP($A22,'Return Data'!$B$7:$R$2843,8,0)</f>
        <v>2.7372999999999998</v>
      </c>
      <c r="K22" s="66">
        <f t="shared" si="3"/>
        <v>18</v>
      </c>
      <c r="L22" s="65">
        <f>VLOOKUP($A22,'Return Data'!$B$7:$R$2843,9,0)</f>
        <v>3.1539000000000001</v>
      </c>
      <c r="M22" s="66">
        <f t="shared" si="4"/>
        <v>22</v>
      </c>
      <c r="N22" s="65">
        <f>VLOOKUP($A22,'Return Data'!$B$7:$R$2843,10,0)</f>
        <v>3.4927999999999999</v>
      </c>
      <c r="O22" s="66">
        <f t="shared" si="5"/>
        <v>21</v>
      </c>
      <c r="P22" s="65">
        <f>VLOOKUP($A22,'Return Data'!$B$7:$R$2843,11,0)</f>
        <v>3.4472999999999998</v>
      </c>
      <c r="Q22" s="66">
        <f t="shared" si="6"/>
        <v>21</v>
      </c>
      <c r="R22" s="65">
        <f>VLOOKUP($A22,'Return Data'!$B$7:$R$2843,12,0)</f>
        <v>3.5901000000000001</v>
      </c>
      <c r="S22" s="66">
        <f t="shared" si="7"/>
        <v>21</v>
      </c>
      <c r="T22" s="65">
        <f>VLOOKUP($A22,'Return Data'!$B$7:$R$2843,13,0)</f>
        <v>3.6589</v>
      </c>
      <c r="U22" s="66">
        <f t="shared" si="8"/>
        <v>22</v>
      </c>
      <c r="V22" s="65">
        <f>VLOOKUP($A22,'Return Data'!$B$7:$R$2843,17,0)</f>
        <v>5.6555999999999997</v>
      </c>
      <c r="W22" s="66">
        <f t="shared" si="11"/>
        <v>14</v>
      </c>
      <c r="X22" s="65">
        <f>VLOOKUP($A22,'Return Data'!$B$7:$R$2843,14,0)</f>
        <v>6.5191999999999997</v>
      </c>
      <c r="Y22" s="66">
        <f>RANK(X22,X$8:X$34,0)</f>
        <v>8</v>
      </c>
      <c r="Z22" s="65">
        <f>VLOOKUP($A22,'Return Data'!$B$7:$R$2843,16,0)</f>
        <v>7.8851000000000004</v>
      </c>
      <c r="AA22" s="67">
        <f t="shared" si="10"/>
        <v>7</v>
      </c>
    </row>
    <row r="23" spans="1:27" x14ac:dyDescent="0.3">
      <c r="A23" s="63" t="s">
        <v>1530</v>
      </c>
      <c r="B23" s="64">
        <f>VLOOKUP($A23,'Return Data'!$B$7:$R$2843,3,0)</f>
        <v>44372</v>
      </c>
      <c r="C23" s="65">
        <f>VLOOKUP($A23,'Return Data'!$B$7:$R$2843,4,0)</f>
        <v>1067.8178</v>
      </c>
      <c r="D23" s="65">
        <f>VLOOKUP($A23,'Return Data'!$B$7:$R$2843,5,0)</f>
        <v>4.8304999999999998</v>
      </c>
      <c r="E23" s="66">
        <f t="shared" si="0"/>
        <v>1</v>
      </c>
      <c r="F23" s="65">
        <f>VLOOKUP($A23,'Return Data'!$B$7:$R$2843,6,0)</f>
        <v>3.8797000000000001</v>
      </c>
      <c r="G23" s="66">
        <f t="shared" si="1"/>
        <v>7</v>
      </c>
      <c r="H23" s="65">
        <f>VLOOKUP($A23,'Return Data'!$B$7:$R$2843,7,0)</f>
        <v>3.6918000000000002</v>
      </c>
      <c r="I23" s="66">
        <f t="shared" si="2"/>
        <v>15</v>
      </c>
      <c r="J23" s="65">
        <f>VLOOKUP($A23,'Return Data'!$B$7:$R$2843,8,0)</f>
        <v>3.3483000000000001</v>
      </c>
      <c r="K23" s="66">
        <f t="shared" si="3"/>
        <v>4</v>
      </c>
      <c r="L23" s="65">
        <f>VLOOKUP($A23,'Return Data'!$B$7:$R$2843,9,0)</f>
        <v>3.2921999999999998</v>
      </c>
      <c r="M23" s="66">
        <f t="shared" si="4"/>
        <v>16</v>
      </c>
      <c r="N23" s="65">
        <f>VLOOKUP($A23,'Return Data'!$B$7:$R$2843,10,0)</f>
        <v>3.4927999999999999</v>
      </c>
      <c r="O23" s="66">
        <f t="shared" si="5"/>
        <v>21</v>
      </c>
      <c r="P23" s="65">
        <f>VLOOKUP($A23,'Return Data'!$B$7:$R$2843,11,0)</f>
        <v>3.3048999999999999</v>
      </c>
      <c r="Q23" s="66">
        <f t="shared" si="6"/>
        <v>23</v>
      </c>
      <c r="R23" s="65">
        <f>VLOOKUP($A23,'Return Data'!$B$7:$R$2843,12,0)</f>
        <v>3.4714</v>
      </c>
      <c r="S23" s="66">
        <f t="shared" si="7"/>
        <v>24</v>
      </c>
      <c r="T23" s="65">
        <f>VLOOKUP($A23,'Return Data'!$B$7:$R$2843,13,0)</f>
        <v>3.6137999999999999</v>
      </c>
      <c r="U23" s="66">
        <f t="shared" si="8"/>
        <v>24</v>
      </c>
      <c r="V23" s="65"/>
      <c r="W23" s="66"/>
      <c r="X23" s="65"/>
      <c r="Y23" s="66"/>
      <c r="Z23" s="65">
        <f>VLOOKUP($A23,'Return Data'!$B$7:$R$2843,16,0)</f>
        <v>4.2457000000000003</v>
      </c>
      <c r="AA23" s="67">
        <f t="shared" si="10"/>
        <v>27</v>
      </c>
    </row>
    <row r="24" spans="1:27" x14ac:dyDescent="0.3">
      <c r="A24" s="63" t="s">
        <v>1532</v>
      </c>
      <c r="B24" s="64">
        <f>VLOOKUP($A24,'Return Data'!$B$7:$R$2843,3,0)</f>
        <v>44372</v>
      </c>
      <c r="C24" s="65">
        <f>VLOOKUP($A24,'Return Data'!$B$7:$R$2843,4,0)</f>
        <v>1097.1446000000001</v>
      </c>
      <c r="D24" s="65">
        <f>VLOOKUP($A24,'Return Data'!$B$7:$R$2843,5,0)</f>
        <v>2.7181999999999999</v>
      </c>
      <c r="E24" s="66">
        <f t="shared" si="0"/>
        <v>14</v>
      </c>
      <c r="F24" s="65">
        <f>VLOOKUP($A24,'Return Data'!$B$7:$R$2843,6,0)</f>
        <v>3.9624000000000001</v>
      </c>
      <c r="G24" s="66">
        <f t="shared" si="1"/>
        <v>4</v>
      </c>
      <c r="H24" s="65">
        <f>VLOOKUP($A24,'Return Data'!$B$7:$R$2843,7,0)</f>
        <v>4.1100000000000003</v>
      </c>
      <c r="I24" s="66">
        <f t="shared" si="2"/>
        <v>5</v>
      </c>
      <c r="J24" s="65">
        <f>VLOOKUP($A24,'Return Data'!$B$7:$R$2843,8,0)</f>
        <v>3.0709</v>
      </c>
      <c r="K24" s="66">
        <f t="shared" si="3"/>
        <v>8</v>
      </c>
      <c r="L24" s="65">
        <f>VLOOKUP($A24,'Return Data'!$B$7:$R$2843,9,0)</f>
        <v>3.5390000000000001</v>
      </c>
      <c r="M24" s="66">
        <f t="shared" si="4"/>
        <v>7</v>
      </c>
      <c r="N24" s="65">
        <f>VLOOKUP($A24,'Return Data'!$B$7:$R$2843,10,0)</f>
        <v>3.9584999999999999</v>
      </c>
      <c r="O24" s="66">
        <f t="shared" si="5"/>
        <v>10</v>
      </c>
      <c r="P24" s="65">
        <f>VLOOKUP($A24,'Return Data'!$B$7:$R$2843,11,0)</f>
        <v>3.6583000000000001</v>
      </c>
      <c r="Q24" s="66">
        <f t="shared" si="6"/>
        <v>16</v>
      </c>
      <c r="R24" s="65">
        <f>VLOOKUP($A24,'Return Data'!$B$7:$R$2843,12,0)</f>
        <v>3.9382999999999999</v>
      </c>
      <c r="S24" s="66">
        <f t="shared" si="7"/>
        <v>14</v>
      </c>
      <c r="T24" s="65">
        <f>VLOOKUP($A24,'Return Data'!$B$7:$R$2843,13,0)</f>
        <v>4.1722999999999999</v>
      </c>
      <c r="U24" s="66">
        <f t="shared" si="8"/>
        <v>12</v>
      </c>
      <c r="V24" s="65"/>
      <c r="W24" s="66"/>
      <c r="X24" s="65"/>
      <c r="Y24" s="66"/>
      <c r="Z24" s="65">
        <f>VLOOKUP($A24,'Return Data'!$B$7:$R$2843,16,0)</f>
        <v>5.6376999999999997</v>
      </c>
      <c r="AA24" s="67">
        <f t="shared" si="10"/>
        <v>23</v>
      </c>
    </row>
    <row r="25" spans="1:27" x14ac:dyDescent="0.3">
      <c r="A25" s="63" t="s">
        <v>1534</v>
      </c>
      <c r="B25" s="64">
        <f>VLOOKUP($A25,'Return Data'!$B$7:$R$2843,3,0)</f>
        <v>44372</v>
      </c>
      <c r="C25" s="65">
        <f>VLOOKUP($A25,'Return Data'!$B$7:$R$2843,4,0)</f>
        <v>14.044700000000001</v>
      </c>
      <c r="D25" s="65">
        <f>VLOOKUP($A25,'Return Data'!$B$7:$R$2843,5,0)</f>
        <v>-1.8190999999999999</v>
      </c>
      <c r="E25" s="66">
        <f t="shared" si="0"/>
        <v>27</v>
      </c>
      <c r="F25" s="65">
        <f>VLOOKUP($A25,'Return Data'!$B$7:$R$2843,6,0)</f>
        <v>1.3862000000000001</v>
      </c>
      <c r="G25" s="66">
        <f t="shared" si="1"/>
        <v>26</v>
      </c>
      <c r="H25" s="65">
        <f>VLOOKUP($A25,'Return Data'!$B$7:$R$2843,7,0)</f>
        <v>0.89119999999999999</v>
      </c>
      <c r="I25" s="66">
        <f t="shared" si="2"/>
        <v>27</v>
      </c>
      <c r="J25" s="65">
        <f>VLOOKUP($A25,'Return Data'!$B$7:$R$2843,8,0)</f>
        <v>1.2815000000000001</v>
      </c>
      <c r="K25" s="66">
        <f t="shared" si="3"/>
        <v>26</v>
      </c>
      <c r="L25" s="65">
        <f>VLOOKUP($A25,'Return Data'!$B$7:$R$2843,9,0)</f>
        <v>2.3940999999999999</v>
      </c>
      <c r="M25" s="66">
        <f t="shared" si="4"/>
        <v>26</v>
      </c>
      <c r="N25" s="65">
        <f>VLOOKUP($A25,'Return Data'!$B$7:$R$2843,10,0)</f>
        <v>2.9339</v>
      </c>
      <c r="O25" s="66">
        <f t="shared" si="5"/>
        <v>26</v>
      </c>
      <c r="P25" s="65">
        <f>VLOOKUP($A25,'Return Data'!$B$7:$R$2843,11,0)</f>
        <v>3.0041000000000002</v>
      </c>
      <c r="Q25" s="66">
        <f t="shared" si="6"/>
        <v>26</v>
      </c>
      <c r="R25" s="65">
        <f>VLOOKUP($A25,'Return Data'!$B$7:$R$2843,12,0)</f>
        <v>3.1960999999999999</v>
      </c>
      <c r="S25" s="66">
        <f t="shared" si="7"/>
        <v>26</v>
      </c>
      <c r="T25" s="65">
        <f>VLOOKUP($A25,'Return Data'!$B$7:$R$2843,13,0)</f>
        <v>3.1583999999999999</v>
      </c>
      <c r="U25" s="66">
        <f t="shared" si="8"/>
        <v>26</v>
      </c>
      <c r="V25" s="65">
        <f>VLOOKUP($A25,'Return Data'!$B$7:$R$2843,17,0)</f>
        <v>4.3959000000000001</v>
      </c>
      <c r="W25" s="66">
        <f t="shared" ref="W25:W30" si="12">RANK(V25,V$8:V$34,0)</f>
        <v>21</v>
      </c>
      <c r="X25" s="65">
        <f>VLOOKUP($A25,'Return Data'!$B$7:$R$2843,14,0)</f>
        <v>0.1701</v>
      </c>
      <c r="Y25" s="66">
        <f t="shared" ref="Y25:Y30" si="13">RANK(X25,X$8:X$34,0)</f>
        <v>17</v>
      </c>
      <c r="Z25" s="65">
        <f>VLOOKUP($A25,'Return Data'!$B$7:$R$2843,16,0)</f>
        <v>4.4476000000000004</v>
      </c>
      <c r="AA25" s="67">
        <f t="shared" si="10"/>
        <v>26</v>
      </c>
    </row>
    <row r="26" spans="1:27" x14ac:dyDescent="0.3">
      <c r="A26" s="63" t="s">
        <v>2025</v>
      </c>
      <c r="B26" s="64">
        <f>VLOOKUP($A26,'Return Data'!$B$7:$R$2843,3,0)</f>
        <v>44372</v>
      </c>
      <c r="C26" s="65">
        <f>VLOOKUP($A26,'Return Data'!$B$7:$R$2843,4,0)</f>
        <v>2326.3766999999998</v>
      </c>
      <c r="D26" s="65">
        <f>VLOOKUP($A26,'Return Data'!$B$7:$R$2843,5,0)</f>
        <v>-0.85189999999999999</v>
      </c>
      <c r="E26" s="66">
        <f t="shared" si="0"/>
        <v>26</v>
      </c>
      <c r="F26" s="65">
        <f>VLOOKUP($A26,'Return Data'!$B$7:$R$2843,6,0)</f>
        <v>0.73070000000000002</v>
      </c>
      <c r="G26" s="66">
        <f t="shared" si="1"/>
        <v>27</v>
      </c>
      <c r="H26" s="65">
        <f>VLOOKUP($A26,'Return Data'!$B$7:$R$2843,7,0)</f>
        <v>1.82</v>
      </c>
      <c r="I26" s="66">
        <f t="shared" si="2"/>
        <v>26</v>
      </c>
      <c r="J26" s="65">
        <f>VLOOKUP($A26,'Return Data'!$B$7:$R$2843,8,0)</f>
        <v>1.1977</v>
      </c>
      <c r="K26" s="66">
        <f t="shared" si="3"/>
        <v>27</v>
      </c>
      <c r="L26" s="65">
        <f>VLOOKUP($A26,'Return Data'!$B$7:$R$2843,9,0)</f>
        <v>2.1783000000000001</v>
      </c>
      <c r="M26" s="66">
        <f t="shared" si="4"/>
        <v>27</v>
      </c>
      <c r="N26" s="65">
        <f>VLOOKUP($A26,'Return Data'!$B$7:$R$2843,10,0)</f>
        <v>2.8241000000000001</v>
      </c>
      <c r="O26" s="66">
        <f t="shared" si="5"/>
        <v>27</v>
      </c>
      <c r="P26" s="65">
        <f>VLOOKUP($A26,'Return Data'!$B$7:$R$2843,11,0)</f>
        <v>2.6379000000000001</v>
      </c>
      <c r="Q26" s="66">
        <f t="shared" si="6"/>
        <v>27</v>
      </c>
      <c r="R26" s="65">
        <f>VLOOKUP($A26,'Return Data'!$B$7:$R$2843,12,0)</f>
        <v>2.7881</v>
      </c>
      <c r="S26" s="66">
        <f t="shared" si="7"/>
        <v>27</v>
      </c>
      <c r="T26" s="65">
        <f>VLOOKUP($A26,'Return Data'!$B$7:$R$2843,13,0)</f>
        <v>2.9634</v>
      </c>
      <c r="U26" s="66">
        <f t="shared" si="8"/>
        <v>27</v>
      </c>
      <c r="V26" s="65">
        <f>VLOOKUP($A26,'Return Data'!$B$7:$R$2843,17,0)</f>
        <v>4.6113999999999997</v>
      </c>
      <c r="W26" s="66">
        <f t="shared" si="12"/>
        <v>20</v>
      </c>
      <c r="X26" s="65">
        <f>VLOOKUP($A26,'Return Data'!$B$7:$R$2843,14,0)</f>
        <v>5.7092000000000001</v>
      </c>
      <c r="Y26" s="66">
        <f t="shared" si="13"/>
        <v>13</v>
      </c>
      <c r="Z26" s="65">
        <f>VLOOKUP($A26,'Return Data'!$B$7:$R$2843,16,0)</f>
        <v>7.4221000000000004</v>
      </c>
      <c r="AA26" s="67">
        <f t="shared" si="10"/>
        <v>13</v>
      </c>
    </row>
    <row r="27" spans="1:27" x14ac:dyDescent="0.3">
      <c r="A27" s="63" t="s">
        <v>1537</v>
      </c>
      <c r="B27" s="64">
        <f>VLOOKUP($A27,'Return Data'!$B$7:$R$2843,3,0)</f>
        <v>44372</v>
      </c>
      <c r="C27" s="65">
        <f>VLOOKUP($A27,'Return Data'!$B$7:$R$2843,4,0)</f>
        <v>3322.3937000000001</v>
      </c>
      <c r="D27" s="65">
        <f>VLOOKUP($A27,'Return Data'!$B$7:$R$2843,5,0)</f>
        <v>2.972</v>
      </c>
      <c r="E27" s="66">
        <f t="shared" si="0"/>
        <v>10</v>
      </c>
      <c r="F27" s="65">
        <f>VLOOKUP($A27,'Return Data'!$B$7:$R$2843,6,0)</f>
        <v>3.9228999999999998</v>
      </c>
      <c r="G27" s="66">
        <f t="shared" si="1"/>
        <v>5</v>
      </c>
      <c r="H27" s="65">
        <f>VLOOKUP($A27,'Return Data'!$B$7:$R$2843,7,0)</f>
        <v>5.3261000000000003</v>
      </c>
      <c r="I27" s="66">
        <f t="shared" si="2"/>
        <v>2</v>
      </c>
      <c r="J27" s="65">
        <f>VLOOKUP($A27,'Return Data'!$B$7:$R$2843,8,0)</f>
        <v>4.0488999999999997</v>
      </c>
      <c r="K27" s="66">
        <f t="shared" si="3"/>
        <v>2</v>
      </c>
      <c r="L27" s="65">
        <f>VLOOKUP($A27,'Return Data'!$B$7:$R$2843,9,0)</f>
        <v>16.928899999999999</v>
      </c>
      <c r="M27" s="66">
        <f t="shared" si="4"/>
        <v>2</v>
      </c>
      <c r="N27" s="65">
        <f>VLOOKUP($A27,'Return Data'!$B$7:$R$2843,10,0)</f>
        <v>9.7652999999999999</v>
      </c>
      <c r="O27" s="66">
        <f t="shared" si="5"/>
        <v>1</v>
      </c>
      <c r="P27" s="65">
        <f>VLOOKUP($A27,'Return Data'!$B$7:$R$2843,11,0)</f>
        <v>7.3728999999999996</v>
      </c>
      <c r="Q27" s="66">
        <f t="shared" si="6"/>
        <v>2</v>
      </c>
      <c r="R27" s="65">
        <f>VLOOKUP($A27,'Return Data'!$B$7:$R$2843,12,0)</f>
        <v>7.4250999999999996</v>
      </c>
      <c r="S27" s="66">
        <f t="shared" si="7"/>
        <v>2</v>
      </c>
      <c r="T27" s="65">
        <f>VLOOKUP($A27,'Return Data'!$B$7:$R$2843,13,0)</f>
        <v>6.6219000000000001</v>
      </c>
      <c r="U27" s="66">
        <f t="shared" si="8"/>
        <v>2</v>
      </c>
      <c r="V27" s="65">
        <f>VLOOKUP($A27,'Return Data'!$B$7:$R$2843,17,0)</f>
        <v>4.3654999999999999</v>
      </c>
      <c r="W27" s="66">
        <f t="shared" si="12"/>
        <v>22</v>
      </c>
      <c r="X27" s="65">
        <f>VLOOKUP($A27,'Return Data'!$B$7:$R$2843,14,0)</f>
        <v>5.1544999999999996</v>
      </c>
      <c r="Y27" s="66">
        <f t="shared" si="13"/>
        <v>15</v>
      </c>
      <c r="Z27" s="65">
        <f>VLOOKUP($A27,'Return Data'!$B$7:$R$2843,16,0)</f>
        <v>7.1138000000000003</v>
      </c>
      <c r="AA27" s="67">
        <f t="shared" si="10"/>
        <v>15</v>
      </c>
    </row>
    <row r="28" spans="1:27" x14ac:dyDescent="0.3">
      <c r="A28" s="63" t="s">
        <v>1541</v>
      </c>
      <c r="B28" s="64">
        <f>VLOOKUP($A28,'Return Data'!$B$7:$R$2843,3,0)</f>
        <v>44372</v>
      </c>
      <c r="C28" s="65">
        <f>VLOOKUP($A28,'Return Data'!$B$7:$R$2843,4,0)</f>
        <v>27.820699999999999</v>
      </c>
      <c r="D28" s="65">
        <f>VLOOKUP($A28,'Return Data'!$B$7:$R$2843,5,0)</f>
        <v>3.5427</v>
      </c>
      <c r="E28" s="66">
        <f t="shared" si="0"/>
        <v>5</v>
      </c>
      <c r="F28" s="65">
        <f>VLOOKUP($A28,'Return Data'!$B$7:$R$2843,6,0)</f>
        <v>2.9308000000000001</v>
      </c>
      <c r="G28" s="66">
        <f t="shared" si="1"/>
        <v>22</v>
      </c>
      <c r="H28" s="65">
        <f>VLOOKUP($A28,'Return Data'!$B$7:$R$2843,7,0)</f>
        <v>3.601</v>
      </c>
      <c r="I28" s="66">
        <f t="shared" si="2"/>
        <v>20</v>
      </c>
      <c r="J28" s="65">
        <f>VLOOKUP($A28,'Return Data'!$B$7:$R$2843,8,0)</f>
        <v>2.7581000000000002</v>
      </c>
      <c r="K28" s="66">
        <f t="shared" si="3"/>
        <v>17</v>
      </c>
      <c r="L28" s="65">
        <f>VLOOKUP($A28,'Return Data'!$B$7:$R$2843,9,0)</f>
        <v>3.536</v>
      </c>
      <c r="M28" s="66">
        <f t="shared" si="4"/>
        <v>8</v>
      </c>
      <c r="N28" s="65">
        <f>VLOOKUP($A28,'Return Data'!$B$7:$R$2843,10,0)</f>
        <v>3.8765000000000001</v>
      </c>
      <c r="O28" s="66">
        <f t="shared" si="5"/>
        <v>12</v>
      </c>
      <c r="P28" s="65">
        <f>VLOOKUP($A28,'Return Data'!$B$7:$R$2843,11,0)</f>
        <v>3.7587999999999999</v>
      </c>
      <c r="Q28" s="66">
        <f t="shared" si="6"/>
        <v>11</v>
      </c>
      <c r="R28" s="65">
        <f>VLOOKUP($A28,'Return Data'!$B$7:$R$2843,12,0)</f>
        <v>4.0533000000000001</v>
      </c>
      <c r="S28" s="66">
        <f t="shared" si="7"/>
        <v>11</v>
      </c>
      <c r="T28" s="65">
        <f>VLOOKUP($A28,'Return Data'!$B$7:$R$2843,13,0)</f>
        <v>4.1821999999999999</v>
      </c>
      <c r="U28" s="66">
        <f t="shared" si="8"/>
        <v>11</v>
      </c>
      <c r="V28" s="65">
        <f>VLOOKUP($A28,'Return Data'!$B$7:$R$2843,17,0)</f>
        <v>8.1882999999999999</v>
      </c>
      <c r="W28" s="66">
        <f t="shared" si="12"/>
        <v>2</v>
      </c>
      <c r="X28" s="65">
        <f>VLOOKUP($A28,'Return Data'!$B$7:$R$2843,14,0)</f>
        <v>8.6920999999999999</v>
      </c>
      <c r="Y28" s="66">
        <f t="shared" si="13"/>
        <v>1</v>
      </c>
      <c r="Z28" s="65">
        <f>VLOOKUP($A28,'Return Data'!$B$7:$R$2843,16,0)</f>
        <v>8.7771000000000008</v>
      </c>
      <c r="AA28" s="67">
        <f t="shared" si="10"/>
        <v>1</v>
      </c>
    </row>
    <row r="29" spans="1:27" x14ac:dyDescent="0.3">
      <c r="A29" s="63" t="s">
        <v>1543</v>
      </c>
      <c r="B29" s="64">
        <f>VLOOKUP($A29,'Return Data'!$B$7:$R$2843,3,0)</f>
        <v>44372</v>
      </c>
      <c r="C29" s="65">
        <f>VLOOKUP($A29,'Return Data'!$B$7:$R$2843,4,0)</f>
        <v>2279.4070999999999</v>
      </c>
      <c r="D29" s="65">
        <f>VLOOKUP($A29,'Return Data'!$B$7:$R$2843,5,0)</f>
        <v>3.3614000000000002</v>
      </c>
      <c r="E29" s="66">
        <f t="shared" si="0"/>
        <v>7</v>
      </c>
      <c r="F29" s="65">
        <f>VLOOKUP($A29,'Return Data'!$B$7:$R$2843,6,0)</f>
        <v>3.6355</v>
      </c>
      <c r="G29" s="66">
        <f t="shared" si="1"/>
        <v>12</v>
      </c>
      <c r="H29" s="65">
        <f>VLOOKUP($A29,'Return Data'!$B$7:$R$2843,7,0)</f>
        <v>3.6177999999999999</v>
      </c>
      <c r="I29" s="66">
        <f t="shared" si="2"/>
        <v>17</v>
      </c>
      <c r="J29" s="65">
        <f>VLOOKUP($A29,'Return Data'!$B$7:$R$2843,8,0)</f>
        <v>3.1124000000000001</v>
      </c>
      <c r="K29" s="66">
        <f t="shared" si="3"/>
        <v>5</v>
      </c>
      <c r="L29" s="65">
        <f>VLOOKUP($A29,'Return Data'!$B$7:$R$2843,9,0)</f>
        <v>3.3117000000000001</v>
      </c>
      <c r="M29" s="66">
        <f t="shared" si="4"/>
        <v>15</v>
      </c>
      <c r="N29" s="65">
        <f>VLOOKUP($A29,'Return Data'!$B$7:$R$2843,10,0)</f>
        <v>3.6905999999999999</v>
      </c>
      <c r="O29" s="66">
        <f t="shared" si="5"/>
        <v>16</v>
      </c>
      <c r="P29" s="65">
        <f>VLOOKUP($A29,'Return Data'!$B$7:$R$2843,11,0)</f>
        <v>3.5261</v>
      </c>
      <c r="Q29" s="66">
        <f t="shared" si="6"/>
        <v>19</v>
      </c>
      <c r="R29" s="65">
        <f>VLOOKUP($A29,'Return Data'!$B$7:$R$2843,12,0)</f>
        <v>3.6265000000000001</v>
      </c>
      <c r="S29" s="66">
        <f t="shared" si="7"/>
        <v>20</v>
      </c>
      <c r="T29" s="65">
        <f>VLOOKUP($A29,'Return Data'!$B$7:$R$2843,13,0)</f>
        <v>3.6701000000000001</v>
      </c>
      <c r="U29" s="66">
        <f t="shared" si="8"/>
        <v>20</v>
      </c>
      <c r="V29" s="65">
        <f>VLOOKUP($A29,'Return Data'!$B$7:$R$2843,17,0)</f>
        <v>5.0430000000000001</v>
      </c>
      <c r="W29" s="66">
        <f t="shared" si="12"/>
        <v>19</v>
      </c>
      <c r="X29" s="65">
        <f>VLOOKUP($A29,'Return Data'!$B$7:$R$2843,14,0)</f>
        <v>4.0711000000000004</v>
      </c>
      <c r="Y29" s="66">
        <f t="shared" si="13"/>
        <v>16</v>
      </c>
      <c r="Z29" s="65">
        <f>VLOOKUP($A29,'Return Data'!$B$7:$R$2843,16,0)</f>
        <v>6.9786000000000001</v>
      </c>
      <c r="AA29" s="67">
        <f t="shared" si="10"/>
        <v>18</v>
      </c>
    </row>
    <row r="30" spans="1:27" x14ac:dyDescent="0.3">
      <c r="A30" s="63" t="s">
        <v>1544</v>
      </c>
      <c r="B30" s="64">
        <f>VLOOKUP($A30,'Return Data'!$B$7:$R$2843,3,0)</f>
        <v>44372</v>
      </c>
      <c r="C30" s="65">
        <f>VLOOKUP($A30,'Return Data'!$B$7:$R$2843,4,0)</f>
        <v>4757.5316999999995</v>
      </c>
      <c r="D30" s="65">
        <f>VLOOKUP($A30,'Return Data'!$B$7:$R$2843,5,0)</f>
        <v>3.3237999999999999</v>
      </c>
      <c r="E30" s="66">
        <f t="shared" si="0"/>
        <v>8</v>
      </c>
      <c r="F30" s="65">
        <f>VLOOKUP($A30,'Return Data'!$B$7:$R$2843,6,0)</f>
        <v>3.9104000000000001</v>
      </c>
      <c r="G30" s="66">
        <f t="shared" si="1"/>
        <v>6</v>
      </c>
      <c r="H30" s="65">
        <f>VLOOKUP($A30,'Return Data'!$B$7:$R$2843,7,0)</f>
        <v>3.9819</v>
      </c>
      <c r="I30" s="66">
        <f t="shared" si="2"/>
        <v>8</v>
      </c>
      <c r="J30" s="65">
        <f>VLOOKUP($A30,'Return Data'!$B$7:$R$2843,8,0)</f>
        <v>3.0903</v>
      </c>
      <c r="K30" s="66">
        <f t="shared" si="3"/>
        <v>6</v>
      </c>
      <c r="L30" s="65">
        <f>VLOOKUP($A30,'Return Data'!$B$7:$R$2843,9,0)</f>
        <v>3.3347000000000002</v>
      </c>
      <c r="M30" s="66">
        <f t="shared" si="4"/>
        <v>14</v>
      </c>
      <c r="N30" s="65">
        <f>VLOOKUP($A30,'Return Data'!$B$7:$R$2843,10,0)</f>
        <v>3.6301999999999999</v>
      </c>
      <c r="O30" s="66">
        <f t="shared" si="5"/>
        <v>18</v>
      </c>
      <c r="P30" s="65">
        <f>VLOOKUP($A30,'Return Data'!$B$7:$R$2843,11,0)</f>
        <v>3.4996999999999998</v>
      </c>
      <c r="Q30" s="66">
        <f t="shared" si="6"/>
        <v>20</v>
      </c>
      <c r="R30" s="65">
        <f>VLOOKUP($A30,'Return Data'!$B$7:$R$2843,12,0)</f>
        <v>3.7986</v>
      </c>
      <c r="S30" s="66">
        <f t="shared" si="7"/>
        <v>19</v>
      </c>
      <c r="T30" s="65">
        <f>VLOOKUP($A30,'Return Data'!$B$7:$R$2843,13,0)</f>
        <v>4.0209999999999999</v>
      </c>
      <c r="U30" s="66">
        <f t="shared" si="8"/>
        <v>15</v>
      </c>
      <c r="V30" s="65">
        <f>VLOOKUP($A30,'Return Data'!$B$7:$R$2843,17,0)</f>
        <v>5.8882000000000003</v>
      </c>
      <c r="W30" s="66">
        <f t="shared" si="12"/>
        <v>9</v>
      </c>
      <c r="X30" s="65">
        <f>VLOOKUP($A30,'Return Data'!$B$7:$R$2843,14,0)</f>
        <v>6.7312000000000003</v>
      </c>
      <c r="Y30" s="66">
        <f t="shared" si="13"/>
        <v>6</v>
      </c>
      <c r="Z30" s="65">
        <f>VLOOKUP($A30,'Return Data'!$B$7:$R$2843,16,0)</f>
        <v>7.6802000000000001</v>
      </c>
      <c r="AA30" s="67">
        <f t="shared" si="10"/>
        <v>9</v>
      </c>
    </row>
    <row r="31" spans="1:27" x14ac:dyDescent="0.3">
      <c r="A31" s="63" t="s">
        <v>1546</v>
      </c>
      <c r="B31" s="64">
        <f>VLOOKUP($A31,'Return Data'!$B$7:$R$2843,3,0)</f>
        <v>44372</v>
      </c>
      <c r="C31" s="65">
        <f>VLOOKUP($A31,'Return Data'!$B$7:$R$2843,4,0)</f>
        <v>11.168699999999999</v>
      </c>
      <c r="D31" s="65">
        <f>VLOOKUP($A31,'Return Data'!$B$7:$R$2843,5,0)</f>
        <v>2.2877999999999998</v>
      </c>
      <c r="E31" s="66">
        <f t="shared" si="0"/>
        <v>17</v>
      </c>
      <c r="F31" s="65">
        <f>VLOOKUP($A31,'Return Data'!$B$7:$R$2843,6,0)</f>
        <v>3.2688999999999999</v>
      </c>
      <c r="G31" s="66">
        <f t="shared" si="1"/>
        <v>17</v>
      </c>
      <c r="H31" s="65">
        <f>VLOOKUP($A31,'Return Data'!$B$7:$R$2843,7,0)</f>
        <v>3.6440999999999999</v>
      </c>
      <c r="I31" s="66">
        <f t="shared" si="2"/>
        <v>16</v>
      </c>
      <c r="J31" s="65">
        <f>VLOOKUP($A31,'Return Data'!$B$7:$R$2843,8,0)</f>
        <v>2.9211999999999998</v>
      </c>
      <c r="K31" s="66">
        <f t="shared" si="3"/>
        <v>11</v>
      </c>
      <c r="L31" s="65">
        <f>VLOOKUP($A31,'Return Data'!$B$7:$R$2843,9,0)</f>
        <v>3.3938000000000001</v>
      </c>
      <c r="M31" s="66">
        <f t="shared" si="4"/>
        <v>11</v>
      </c>
      <c r="N31" s="65">
        <f>VLOOKUP($A31,'Return Data'!$B$7:$R$2843,10,0)</f>
        <v>3.9535999999999998</v>
      </c>
      <c r="O31" s="66">
        <f t="shared" si="5"/>
        <v>11</v>
      </c>
      <c r="P31" s="65">
        <f>VLOOKUP($A31,'Return Data'!$B$7:$R$2843,11,0)</f>
        <v>3.7201</v>
      </c>
      <c r="Q31" s="66">
        <f t="shared" si="6"/>
        <v>12</v>
      </c>
      <c r="R31" s="65">
        <f>VLOOKUP($A31,'Return Data'!$B$7:$R$2843,12,0)</f>
        <v>3.8929999999999998</v>
      </c>
      <c r="S31" s="66">
        <f t="shared" si="7"/>
        <v>15</v>
      </c>
      <c r="T31" s="65">
        <f>VLOOKUP($A31,'Return Data'!$B$7:$R$2843,13,0)</f>
        <v>4.1021000000000001</v>
      </c>
      <c r="U31" s="66">
        <f t="shared" si="8"/>
        <v>13</v>
      </c>
      <c r="V31" s="65"/>
      <c r="W31" s="66"/>
      <c r="X31" s="65"/>
      <c r="Y31" s="66"/>
      <c r="Z31" s="65">
        <f>VLOOKUP($A31,'Return Data'!$B$7:$R$2843,16,0)</f>
        <v>5.6661000000000001</v>
      </c>
      <c r="AA31" s="67">
        <f t="shared" si="10"/>
        <v>22</v>
      </c>
    </row>
    <row r="32" spans="1:27" x14ac:dyDescent="0.3">
      <c r="A32" s="63" t="s">
        <v>1548</v>
      </c>
      <c r="B32" s="64">
        <f>VLOOKUP($A32,'Return Data'!$B$7:$R$2843,3,0)</f>
        <v>44372</v>
      </c>
      <c r="C32" s="65">
        <f>VLOOKUP($A32,'Return Data'!$B$7:$R$2843,4,0)</f>
        <v>11.542199999999999</v>
      </c>
      <c r="D32" s="65">
        <f>VLOOKUP($A32,'Return Data'!$B$7:$R$2843,5,0)</f>
        <v>3.7951999999999999</v>
      </c>
      <c r="E32" s="66">
        <f t="shared" si="0"/>
        <v>3</v>
      </c>
      <c r="F32" s="65">
        <f>VLOOKUP($A32,'Return Data'!$B$7:$R$2843,6,0)</f>
        <v>4.1124000000000001</v>
      </c>
      <c r="G32" s="66">
        <f t="shared" si="1"/>
        <v>2</v>
      </c>
      <c r="H32" s="65">
        <f>VLOOKUP($A32,'Return Data'!$B$7:$R$2843,7,0)</f>
        <v>3.9784999999999999</v>
      </c>
      <c r="I32" s="66">
        <f t="shared" si="2"/>
        <v>9</v>
      </c>
      <c r="J32" s="65">
        <f>VLOOKUP($A32,'Return Data'!$B$7:$R$2843,8,0)</f>
        <v>2.8944999999999999</v>
      </c>
      <c r="K32" s="66">
        <f t="shared" si="3"/>
        <v>14</v>
      </c>
      <c r="L32" s="65">
        <f>VLOOKUP($A32,'Return Data'!$B$7:$R$2843,9,0)</f>
        <v>3.3862000000000001</v>
      </c>
      <c r="M32" s="66">
        <f t="shared" si="4"/>
        <v>12</v>
      </c>
      <c r="N32" s="65">
        <f>VLOOKUP($A32,'Return Data'!$B$7:$R$2843,10,0)</f>
        <v>4.0102000000000002</v>
      </c>
      <c r="O32" s="66">
        <f t="shared" si="5"/>
        <v>8</v>
      </c>
      <c r="P32" s="65">
        <f>VLOOKUP($A32,'Return Data'!$B$7:$R$2843,11,0)</f>
        <v>3.7984</v>
      </c>
      <c r="Q32" s="66">
        <f t="shared" si="6"/>
        <v>10</v>
      </c>
      <c r="R32" s="65">
        <f>VLOOKUP($A32,'Return Data'!$B$7:$R$2843,12,0)</f>
        <v>4.0911999999999997</v>
      </c>
      <c r="S32" s="66">
        <f t="shared" si="7"/>
        <v>9</v>
      </c>
      <c r="T32" s="65">
        <f>VLOOKUP($A32,'Return Data'!$B$7:$R$2843,13,0)</f>
        <v>4.0831999999999997</v>
      </c>
      <c r="U32" s="66">
        <f t="shared" si="8"/>
        <v>14</v>
      </c>
      <c r="V32" s="65">
        <f>VLOOKUP($A32,'Return Data'!$B$7:$R$2843,17,0)</f>
        <v>5.6920000000000002</v>
      </c>
      <c r="W32" s="66">
        <f>RANK(V32,V$8:V$34,0)</f>
        <v>12</v>
      </c>
      <c r="X32" s="65"/>
      <c r="Y32" s="66"/>
      <c r="Z32" s="65">
        <f>VLOOKUP($A32,'Return Data'!$B$7:$R$2843,16,0)</f>
        <v>6.0937000000000001</v>
      </c>
      <c r="AA32" s="67">
        <f t="shared" si="10"/>
        <v>21</v>
      </c>
    </row>
    <row r="33" spans="1:27" x14ac:dyDescent="0.3">
      <c r="A33" s="63" t="s">
        <v>1550</v>
      </c>
      <c r="B33" s="64">
        <f>VLOOKUP($A33,'Return Data'!$B$7:$R$2843,3,0)</f>
        <v>44372</v>
      </c>
      <c r="C33" s="65">
        <f>VLOOKUP($A33,'Return Data'!$B$7:$R$2843,4,0)</f>
        <v>3445.2527</v>
      </c>
      <c r="D33" s="65">
        <f>VLOOKUP($A33,'Return Data'!$B$7:$R$2843,5,0)</f>
        <v>2.7621000000000002</v>
      </c>
      <c r="E33" s="66">
        <f t="shared" si="0"/>
        <v>13</v>
      </c>
      <c r="F33" s="65">
        <f>VLOOKUP($A33,'Return Data'!$B$7:$R$2843,6,0)</f>
        <v>3.8325</v>
      </c>
      <c r="G33" s="66">
        <f t="shared" si="1"/>
        <v>8</v>
      </c>
      <c r="H33" s="65">
        <f>VLOOKUP($A33,'Return Data'!$B$7:$R$2843,7,0)</f>
        <v>3.9117999999999999</v>
      </c>
      <c r="I33" s="66">
        <f t="shared" si="2"/>
        <v>10</v>
      </c>
      <c r="J33" s="65">
        <f>VLOOKUP($A33,'Return Data'!$B$7:$R$2843,8,0)</f>
        <v>2.9861</v>
      </c>
      <c r="K33" s="66">
        <f t="shared" si="3"/>
        <v>10</v>
      </c>
      <c r="L33" s="65">
        <f>VLOOKUP($A33,'Return Data'!$B$7:$R$2843,9,0)</f>
        <v>3.67</v>
      </c>
      <c r="M33" s="66">
        <f t="shared" si="4"/>
        <v>6</v>
      </c>
      <c r="N33" s="65">
        <f>VLOOKUP($A33,'Return Data'!$B$7:$R$2843,10,0)</f>
        <v>4.0018000000000002</v>
      </c>
      <c r="O33" s="66">
        <f t="shared" si="5"/>
        <v>9</v>
      </c>
      <c r="P33" s="65">
        <f>VLOOKUP($A33,'Return Data'!$B$7:$R$2843,11,0)</f>
        <v>3.8841000000000001</v>
      </c>
      <c r="Q33" s="66">
        <f t="shared" si="6"/>
        <v>8</v>
      </c>
      <c r="R33" s="65">
        <f>VLOOKUP($A33,'Return Data'!$B$7:$R$2843,12,0)</f>
        <v>4.3613999999999997</v>
      </c>
      <c r="S33" s="66">
        <f t="shared" si="7"/>
        <v>6</v>
      </c>
      <c r="T33" s="65">
        <f>VLOOKUP($A33,'Return Data'!$B$7:$R$2843,13,0)</f>
        <v>4.5396000000000001</v>
      </c>
      <c r="U33" s="66">
        <f t="shared" si="8"/>
        <v>8</v>
      </c>
      <c r="V33" s="65">
        <f>VLOOKUP($A33,'Return Data'!$B$7:$R$2843,17,0)</f>
        <v>5.7678000000000003</v>
      </c>
      <c r="W33" s="66">
        <f>RANK(V33,V$8:V$34,0)</f>
        <v>10</v>
      </c>
      <c r="X33" s="65">
        <f>VLOOKUP($A33,'Return Data'!$B$7:$R$2843,14,0)</f>
        <v>5.2202000000000002</v>
      </c>
      <c r="Y33" s="66">
        <f>RANK(X33,X$8:X$34,0)</f>
        <v>14</v>
      </c>
      <c r="Z33" s="65">
        <f>VLOOKUP($A33,'Return Data'!$B$7:$R$2843,16,0)</f>
        <v>7.62</v>
      </c>
      <c r="AA33" s="67">
        <f t="shared" si="10"/>
        <v>10</v>
      </c>
    </row>
    <row r="34" spans="1:27" x14ac:dyDescent="0.3">
      <c r="A34" s="63" t="s">
        <v>1552</v>
      </c>
      <c r="B34" s="64">
        <f>VLOOKUP($A34,'Return Data'!$B$7:$R$2843,3,0)</f>
        <v>44372</v>
      </c>
      <c r="C34" s="65">
        <f>VLOOKUP($A34,'Return Data'!$B$7:$R$2843,4,0)</f>
        <v>1103.4896000000001</v>
      </c>
      <c r="D34" s="65">
        <f>VLOOKUP($A34,'Return Data'!$B$7:$R$2843,5,0)</f>
        <v>2.8614000000000002</v>
      </c>
      <c r="E34" s="66">
        <f t="shared" si="0"/>
        <v>11</v>
      </c>
      <c r="F34" s="65">
        <f>VLOOKUP($A34,'Return Data'!$B$7:$R$2843,6,0)</f>
        <v>2.8420000000000001</v>
      </c>
      <c r="G34" s="66">
        <f t="shared" si="1"/>
        <v>25</v>
      </c>
      <c r="H34" s="65">
        <f>VLOOKUP($A34,'Return Data'!$B$7:$R$2843,7,0)</f>
        <v>2.8883000000000001</v>
      </c>
      <c r="I34" s="66">
        <f t="shared" si="2"/>
        <v>25</v>
      </c>
      <c r="J34" s="65">
        <f>VLOOKUP($A34,'Return Data'!$B$7:$R$2843,8,0)</f>
        <v>2.9011999999999998</v>
      </c>
      <c r="K34" s="66">
        <f t="shared" si="3"/>
        <v>12</v>
      </c>
      <c r="L34" s="65">
        <f>VLOOKUP($A34,'Return Data'!$B$7:$R$2843,9,0)</f>
        <v>2.9136000000000002</v>
      </c>
      <c r="M34" s="66">
        <f t="shared" si="4"/>
        <v>25</v>
      </c>
      <c r="N34" s="65">
        <f>VLOOKUP($A34,'Return Data'!$B$7:$R$2843,10,0)</f>
        <v>3.0392000000000001</v>
      </c>
      <c r="O34" s="66">
        <f t="shared" si="5"/>
        <v>25</v>
      </c>
      <c r="P34" s="65">
        <f>VLOOKUP($A34,'Return Data'!$B$7:$R$2843,11,0)</f>
        <v>4.4814999999999996</v>
      </c>
      <c r="Q34" s="66">
        <f t="shared" si="6"/>
        <v>4</v>
      </c>
      <c r="R34" s="65">
        <f>VLOOKUP($A34,'Return Data'!$B$7:$R$2843,12,0)</f>
        <v>4.0879000000000003</v>
      </c>
      <c r="S34" s="66">
        <f t="shared" si="7"/>
        <v>10</v>
      </c>
      <c r="T34" s="65">
        <f>VLOOKUP($A34,'Return Data'!$B$7:$R$2843,13,0)</f>
        <v>4.3117999999999999</v>
      </c>
      <c r="U34" s="66">
        <f t="shared" si="8"/>
        <v>9</v>
      </c>
      <c r="V34" s="65"/>
      <c r="W34" s="66"/>
      <c r="X34" s="65"/>
      <c r="Y34" s="66"/>
      <c r="Z34" s="65">
        <f>VLOOKUP($A34,'Return Data'!$B$7:$R$2843,16,0)</f>
        <v>4.9093</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2.4182111111111113</v>
      </c>
      <c r="E36" s="74"/>
      <c r="F36" s="75">
        <f>AVERAGE(F8:F34)</f>
        <v>3.423229629629629</v>
      </c>
      <c r="G36" s="74"/>
      <c r="H36" s="75">
        <f>AVERAGE(H8:H34)</f>
        <v>4.9387555555555549</v>
      </c>
      <c r="I36" s="74"/>
      <c r="J36" s="75">
        <f>AVERAGE(J8:J34)</f>
        <v>3.5696185185185167</v>
      </c>
      <c r="K36" s="74"/>
      <c r="L36" s="75">
        <f>AVERAGE(L8:L34)</f>
        <v>4.3478259259259255</v>
      </c>
      <c r="M36" s="74"/>
      <c r="N36" s="75">
        <f>AVERAGE(N8:N34)</f>
        <v>4.1773851851851846</v>
      </c>
      <c r="O36" s="74"/>
      <c r="P36" s="75">
        <f>AVERAGE(P8:P34)</f>
        <v>3.9641259259259254</v>
      </c>
      <c r="Q36" s="74"/>
      <c r="R36" s="75">
        <f>AVERAGE(R8:R34)</f>
        <v>4.1785999999999994</v>
      </c>
      <c r="S36" s="74"/>
      <c r="T36" s="75">
        <f>AVERAGE(T8:T34)</f>
        <v>4.3340259259259257</v>
      </c>
      <c r="U36" s="74"/>
      <c r="V36" s="75">
        <f>AVERAGE(V8:V34)</f>
        <v>5.8905818181818184</v>
      </c>
      <c r="W36" s="74"/>
      <c r="X36" s="75">
        <f>AVERAGE(X8:X34)</f>
        <v>6.019076470588236</v>
      </c>
      <c r="Y36" s="74"/>
      <c r="Z36" s="75">
        <f>AVERAGE(Z8:Z34)</f>
        <v>6.9854481481481496</v>
      </c>
      <c r="AA36" s="76"/>
    </row>
    <row r="37" spans="1:27" x14ac:dyDescent="0.3">
      <c r="A37" s="73" t="s">
        <v>28</v>
      </c>
      <c r="B37" s="74"/>
      <c r="C37" s="74"/>
      <c r="D37" s="75">
        <f>MIN(D8:D34)</f>
        <v>-1.8190999999999999</v>
      </c>
      <c r="E37" s="74"/>
      <c r="F37" s="75">
        <f>MIN(F8:F34)</f>
        <v>0.73070000000000002</v>
      </c>
      <c r="G37" s="74"/>
      <c r="H37" s="75">
        <f>MIN(H8:H34)</f>
        <v>0.89119999999999999</v>
      </c>
      <c r="I37" s="74"/>
      <c r="J37" s="75">
        <f>MIN(J8:J34)</f>
        <v>1.1977</v>
      </c>
      <c r="K37" s="74"/>
      <c r="L37" s="75">
        <f>MIN(L8:L34)</f>
        <v>2.1783000000000001</v>
      </c>
      <c r="M37" s="74"/>
      <c r="N37" s="75">
        <f>MIN(N8:N34)</f>
        <v>2.8241000000000001</v>
      </c>
      <c r="O37" s="74"/>
      <c r="P37" s="75">
        <f>MIN(P8:P34)</f>
        <v>2.6379000000000001</v>
      </c>
      <c r="Q37" s="74"/>
      <c r="R37" s="75">
        <f>MIN(R8:R34)</f>
        <v>2.7881</v>
      </c>
      <c r="S37" s="74"/>
      <c r="T37" s="75">
        <f>MIN(T8:T34)</f>
        <v>2.9634</v>
      </c>
      <c r="U37" s="74"/>
      <c r="V37" s="75">
        <f>MIN(V8:V34)</f>
        <v>4.3654999999999999</v>
      </c>
      <c r="W37" s="74"/>
      <c r="X37" s="75">
        <f>MIN(X8:X34)</f>
        <v>0.1701</v>
      </c>
      <c r="Y37" s="74"/>
      <c r="Z37" s="75">
        <f>MIN(Z8:Z34)</f>
        <v>4.2457000000000003</v>
      </c>
      <c r="AA37" s="76"/>
    </row>
    <row r="38" spans="1:27" ht="15" thickBot="1" x14ac:dyDescent="0.35">
      <c r="A38" s="77" t="s">
        <v>29</v>
      </c>
      <c r="B38" s="78"/>
      <c r="C38" s="78"/>
      <c r="D38" s="79">
        <f>MAX(D8:D34)</f>
        <v>4.8304999999999998</v>
      </c>
      <c r="E38" s="78"/>
      <c r="F38" s="79">
        <f>MAX(F8:F34)</f>
        <v>7.1388999999999996</v>
      </c>
      <c r="G38" s="78"/>
      <c r="H38" s="79">
        <f>MAX(H8:H34)</f>
        <v>39.310400000000001</v>
      </c>
      <c r="I38" s="78"/>
      <c r="J38" s="79">
        <f>MAX(J8:J34)</f>
        <v>23.5627</v>
      </c>
      <c r="K38" s="78"/>
      <c r="L38" s="79">
        <f>MAX(L8:L34)</f>
        <v>17.474599999999999</v>
      </c>
      <c r="M38" s="78"/>
      <c r="N38" s="79">
        <f>MAX(N8:N34)</f>
        <v>9.7652999999999999</v>
      </c>
      <c r="O38" s="78"/>
      <c r="P38" s="79">
        <f>MAX(P8:P34)</f>
        <v>7.9893999999999998</v>
      </c>
      <c r="Q38" s="78"/>
      <c r="R38" s="79">
        <f>MAX(R8:R34)</f>
        <v>7.9074</v>
      </c>
      <c r="S38" s="78"/>
      <c r="T38" s="79">
        <f>MAX(T8:T34)</f>
        <v>8.3935999999999993</v>
      </c>
      <c r="U38" s="78"/>
      <c r="V38" s="79">
        <f>MAX(V8:V34)</f>
        <v>8.3550000000000004</v>
      </c>
      <c r="W38" s="78"/>
      <c r="X38" s="79">
        <f>MAX(X8:X34)</f>
        <v>8.6920999999999999</v>
      </c>
      <c r="Y38" s="78"/>
      <c r="Z38" s="79">
        <f>MAX(Z8:Z34)</f>
        <v>8.7771000000000008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44372</v>
      </c>
      <c r="C8" s="65">
        <f>VLOOKUP($A8,'Return Data'!$B$7:$R$2843,4,0)</f>
        <v>426.9932</v>
      </c>
      <c r="D8" s="65">
        <f>VLOOKUP($A8,'Return Data'!$B$7:$R$2843,5,0)</f>
        <v>3.9668000000000001</v>
      </c>
      <c r="E8" s="66">
        <f t="shared" ref="E8:E34" si="0">RANK(D8,D$8:D$34,0)</f>
        <v>2</v>
      </c>
      <c r="F8" s="65">
        <f>VLOOKUP($A8,'Return Data'!$B$7:$R$2843,6,0)</f>
        <v>2.9868999999999999</v>
      </c>
      <c r="G8" s="66">
        <f t="shared" ref="G8:G34" si="1">RANK(F8,F$8:F$34,0)</f>
        <v>13</v>
      </c>
      <c r="H8" s="65">
        <f>VLOOKUP($A8,'Return Data'!$B$7:$R$2843,7,0)</f>
        <v>4.1539999999999999</v>
      </c>
      <c r="I8" s="66">
        <f t="shared" ref="I8:I34" si="2">RANK(H8,H$8:H$34,0)</f>
        <v>3</v>
      </c>
      <c r="J8" s="65">
        <f>VLOOKUP($A8,'Return Data'!$B$7:$R$2843,8,0)</f>
        <v>2.9121000000000001</v>
      </c>
      <c r="K8" s="66">
        <f t="shared" ref="K8:K34" si="3">RANK(J8,J$8:J$34,0)</f>
        <v>5</v>
      </c>
      <c r="L8" s="65">
        <f>VLOOKUP($A8,'Return Data'!$B$7:$R$2843,9,0)</f>
        <v>3.9702999999999999</v>
      </c>
      <c r="M8" s="66">
        <f t="shared" ref="M8:M34" si="4">RANK(L8,L$8:L$34,0)</f>
        <v>4</v>
      </c>
      <c r="N8" s="65">
        <f>VLOOKUP($A8,'Return Data'!$B$7:$R$2843,10,0)</f>
        <v>4.5427</v>
      </c>
      <c r="O8" s="66">
        <f t="shared" ref="O8:O34" si="5">RANK(N8,N$8:N$34,0)</f>
        <v>3</v>
      </c>
      <c r="P8" s="65">
        <f>VLOOKUP($A8,'Return Data'!$B$7:$R$2843,11,0)</f>
        <v>3.9123000000000001</v>
      </c>
      <c r="Q8" s="66">
        <f t="shared" ref="Q8:Q34" si="6">RANK(P8,P$8:P$34,0)</f>
        <v>5</v>
      </c>
      <c r="R8" s="65">
        <f>VLOOKUP($A8,'Return Data'!$B$7:$R$2843,12,0)</f>
        <v>4.4169</v>
      </c>
      <c r="S8" s="66">
        <f>RANK(R8,R$8:R$34,0)</f>
        <v>4</v>
      </c>
      <c r="T8" s="65">
        <f>VLOOKUP($A8,'Return Data'!$B$7:$R$2843,13,0)</f>
        <v>4.9374000000000002</v>
      </c>
      <c r="U8" s="66">
        <f>RANK(T8,T$8:T$34,0)</f>
        <v>4</v>
      </c>
      <c r="V8" s="65">
        <f>VLOOKUP($A8,'Return Data'!$B$7:$R$2843,17,0)</f>
        <v>6.5346000000000002</v>
      </c>
      <c r="W8" s="66">
        <f>RANK(V8,V$8:V$34,0)</f>
        <v>3</v>
      </c>
      <c r="X8" s="65">
        <f>VLOOKUP($A8,'Return Data'!$B$7:$R$2843,14,0)</f>
        <v>7.2028999999999996</v>
      </c>
      <c r="Y8" s="66">
        <f>RANK(X8,X$8:X$34,0)</f>
        <v>3</v>
      </c>
      <c r="Z8" s="65">
        <f>VLOOKUP($A8,'Return Data'!$B$7:$R$2843,16,0)</f>
        <v>7.6524999999999999</v>
      </c>
      <c r="AA8" s="67">
        <f>RANK(Z8,Z$8:Z$34,0)</f>
        <v>4</v>
      </c>
    </row>
    <row r="9" spans="1:27" x14ac:dyDescent="0.3">
      <c r="A9" s="63" t="s">
        <v>1497</v>
      </c>
      <c r="B9" s="64">
        <f>VLOOKUP($A9,'Return Data'!$B$7:$R$2843,3,0)</f>
        <v>44372</v>
      </c>
      <c r="C9" s="65">
        <f>VLOOKUP($A9,'Return Data'!$B$7:$R$2843,4,0)</f>
        <v>11.7887</v>
      </c>
      <c r="D9" s="65">
        <f>VLOOKUP($A9,'Return Data'!$B$7:$R$2843,5,0)</f>
        <v>0.92889999999999995</v>
      </c>
      <c r="E9" s="66">
        <f t="shared" si="0"/>
        <v>23</v>
      </c>
      <c r="F9" s="65">
        <f>VLOOKUP($A9,'Return Data'!$B$7:$R$2843,6,0)</f>
        <v>2.5807000000000002</v>
      </c>
      <c r="G9" s="66">
        <f t="shared" si="1"/>
        <v>20</v>
      </c>
      <c r="H9" s="65">
        <f>VLOOKUP($A9,'Return Data'!$B$7:$R$2843,7,0)</f>
        <v>3.0095000000000001</v>
      </c>
      <c r="I9" s="66">
        <f t="shared" si="2"/>
        <v>18</v>
      </c>
      <c r="J9" s="65">
        <f>VLOOKUP($A9,'Return Data'!$B$7:$R$2843,8,0)</f>
        <v>2.1913</v>
      </c>
      <c r="K9" s="66">
        <f t="shared" si="3"/>
        <v>19</v>
      </c>
      <c r="L9" s="65">
        <f>VLOOKUP($A9,'Return Data'!$B$7:$R$2843,9,0)</f>
        <v>3.0139999999999998</v>
      </c>
      <c r="M9" s="66">
        <f t="shared" si="4"/>
        <v>13</v>
      </c>
      <c r="N9" s="65">
        <f>VLOOKUP($A9,'Return Data'!$B$7:$R$2843,10,0)</f>
        <v>3.5619999999999998</v>
      </c>
      <c r="O9" s="66">
        <f t="shared" si="5"/>
        <v>7</v>
      </c>
      <c r="P9" s="65">
        <f>VLOOKUP($A9,'Return Data'!$B$7:$R$2843,11,0)</f>
        <v>3.3214999999999999</v>
      </c>
      <c r="Q9" s="66">
        <f t="shared" si="6"/>
        <v>11</v>
      </c>
      <c r="R9" s="65">
        <f>VLOOKUP($A9,'Return Data'!$B$7:$R$2843,12,0)</f>
        <v>3.6084000000000001</v>
      </c>
      <c r="S9" s="66">
        <f t="shared" ref="S9:S34" si="7">RANK(R9,R$8:R$34,0)</f>
        <v>10</v>
      </c>
      <c r="T9" s="65">
        <f>VLOOKUP($A9,'Return Data'!$B$7:$R$2843,13,0)</f>
        <v>3.8725000000000001</v>
      </c>
      <c r="U9" s="66">
        <f t="shared" ref="U9:U34" si="8">RANK(T9,T$8:T$34,0)</f>
        <v>8</v>
      </c>
      <c r="V9" s="65">
        <f>VLOOKUP($A9,'Return Data'!$B$7:$R$2843,17,0)</f>
        <v>5.3022</v>
      </c>
      <c r="W9" s="66">
        <f t="shared" ref="W9:W33" si="9">RANK(V9,V$8:V$34,0)</f>
        <v>11</v>
      </c>
      <c r="X9" s="65"/>
      <c r="Y9" s="66"/>
      <c r="Z9" s="65">
        <f>VLOOKUP($A9,'Return Data'!$B$7:$R$2843,16,0)</f>
        <v>6.0715000000000003</v>
      </c>
      <c r="AA9" s="67">
        <f t="shared" ref="AA9:AA34" si="10">RANK(Z9,Z$8:Z$34,0)</f>
        <v>17</v>
      </c>
    </row>
    <row r="10" spans="1:27" x14ac:dyDescent="0.3">
      <c r="A10" s="63" t="s">
        <v>1498</v>
      </c>
      <c r="B10" s="64">
        <f>VLOOKUP($A10,'Return Data'!$B$7:$R$2843,3,0)</f>
        <v>44372</v>
      </c>
      <c r="C10" s="65">
        <f>VLOOKUP($A10,'Return Data'!$B$7:$R$2843,4,0)</f>
        <v>1206.1513</v>
      </c>
      <c r="D10" s="65">
        <f>VLOOKUP($A10,'Return Data'!$B$7:$R$2843,5,0)</f>
        <v>1.3527</v>
      </c>
      <c r="E10" s="66">
        <f t="shared" si="0"/>
        <v>19</v>
      </c>
      <c r="F10" s="65">
        <f>VLOOKUP($A10,'Return Data'!$B$7:$R$2843,6,0)</f>
        <v>3.3155999999999999</v>
      </c>
      <c r="G10" s="66">
        <f t="shared" si="1"/>
        <v>10</v>
      </c>
      <c r="H10" s="65">
        <f>VLOOKUP($A10,'Return Data'!$B$7:$R$2843,7,0)</f>
        <v>3.7654999999999998</v>
      </c>
      <c r="I10" s="66">
        <f t="shared" si="2"/>
        <v>5</v>
      </c>
      <c r="J10" s="65">
        <f>VLOOKUP($A10,'Return Data'!$B$7:$R$2843,8,0)</f>
        <v>2.1926000000000001</v>
      </c>
      <c r="K10" s="66">
        <f t="shared" si="3"/>
        <v>18</v>
      </c>
      <c r="L10" s="65">
        <f>VLOOKUP($A10,'Return Data'!$B$7:$R$2843,9,0)</f>
        <v>3.1362000000000001</v>
      </c>
      <c r="M10" s="66">
        <f t="shared" si="4"/>
        <v>8</v>
      </c>
      <c r="N10" s="65">
        <f>VLOOKUP($A10,'Return Data'!$B$7:$R$2843,10,0)</f>
        <v>3.9485999999999999</v>
      </c>
      <c r="O10" s="66">
        <f t="shared" si="5"/>
        <v>5</v>
      </c>
      <c r="P10" s="65">
        <f>VLOOKUP($A10,'Return Data'!$B$7:$R$2843,11,0)</f>
        <v>3.6554000000000002</v>
      </c>
      <c r="Q10" s="66">
        <f t="shared" si="6"/>
        <v>6</v>
      </c>
      <c r="R10" s="65">
        <f>VLOOKUP($A10,'Return Data'!$B$7:$R$2843,12,0)</f>
        <v>3.77</v>
      </c>
      <c r="S10" s="66">
        <f t="shared" si="7"/>
        <v>8</v>
      </c>
      <c r="T10" s="65">
        <f>VLOOKUP($A10,'Return Data'!$B$7:$R$2843,13,0)</f>
        <v>3.7391000000000001</v>
      </c>
      <c r="U10" s="66">
        <f t="shared" si="8"/>
        <v>11</v>
      </c>
      <c r="V10" s="65">
        <f>VLOOKUP($A10,'Return Data'!$B$7:$R$2843,17,0)</f>
        <v>5.2766999999999999</v>
      </c>
      <c r="W10" s="66">
        <f t="shared" si="9"/>
        <v>12</v>
      </c>
      <c r="X10" s="65"/>
      <c r="Y10" s="66"/>
      <c r="Z10" s="65">
        <f>VLOOKUP($A10,'Return Data'!$B$7:$R$2843,16,0)</f>
        <v>6.2988</v>
      </c>
      <c r="AA10" s="67">
        <f t="shared" si="10"/>
        <v>16</v>
      </c>
    </row>
    <row r="11" spans="1:27" x14ac:dyDescent="0.3">
      <c r="A11" s="63" t="s">
        <v>1501</v>
      </c>
      <c r="B11" s="64">
        <f>VLOOKUP($A11,'Return Data'!$B$7:$R$2843,3,0)</f>
        <v>44372</v>
      </c>
      <c r="C11" s="65">
        <f>VLOOKUP($A11,'Return Data'!$B$7:$R$2843,4,0)</f>
        <v>2539.5898999999999</v>
      </c>
      <c r="D11" s="65">
        <f>VLOOKUP($A11,'Return Data'!$B$7:$R$2843,5,0)</f>
        <v>2.3472</v>
      </c>
      <c r="E11" s="66">
        <f t="shared" si="0"/>
        <v>12</v>
      </c>
      <c r="F11" s="65">
        <f>VLOOKUP($A11,'Return Data'!$B$7:$R$2843,6,0)</f>
        <v>2.6709999999999998</v>
      </c>
      <c r="G11" s="66">
        <f t="shared" si="1"/>
        <v>17</v>
      </c>
      <c r="H11" s="65">
        <f>VLOOKUP($A11,'Return Data'!$B$7:$R$2843,7,0)</f>
        <v>3.3736999999999999</v>
      </c>
      <c r="I11" s="66">
        <f t="shared" si="2"/>
        <v>14</v>
      </c>
      <c r="J11" s="65">
        <f>VLOOKUP($A11,'Return Data'!$B$7:$R$2843,8,0)</f>
        <v>2.3182999999999998</v>
      </c>
      <c r="K11" s="66">
        <f t="shared" si="3"/>
        <v>14</v>
      </c>
      <c r="L11" s="65">
        <f>VLOOKUP($A11,'Return Data'!$B$7:$R$2843,9,0)</f>
        <v>2.7873999999999999</v>
      </c>
      <c r="M11" s="66">
        <f t="shared" si="4"/>
        <v>18</v>
      </c>
      <c r="N11" s="65">
        <f>VLOOKUP($A11,'Return Data'!$B$7:$R$2843,10,0)</f>
        <v>3.1882000000000001</v>
      </c>
      <c r="O11" s="66">
        <f t="shared" si="5"/>
        <v>19</v>
      </c>
      <c r="P11" s="65">
        <f>VLOOKUP($A11,'Return Data'!$B$7:$R$2843,11,0)</f>
        <v>3.0486</v>
      </c>
      <c r="Q11" s="66">
        <f t="shared" si="6"/>
        <v>19</v>
      </c>
      <c r="R11" s="65">
        <f>VLOOKUP($A11,'Return Data'!$B$7:$R$2843,12,0)</f>
        <v>3.2584</v>
      </c>
      <c r="S11" s="66">
        <f t="shared" si="7"/>
        <v>20</v>
      </c>
      <c r="T11" s="65">
        <f>VLOOKUP($A11,'Return Data'!$B$7:$R$2843,13,0)</f>
        <v>3.3849999999999998</v>
      </c>
      <c r="U11" s="66">
        <f t="shared" si="8"/>
        <v>19</v>
      </c>
      <c r="V11" s="65">
        <f>VLOOKUP($A11,'Return Data'!$B$7:$R$2843,17,0)</f>
        <v>5.04</v>
      </c>
      <c r="W11" s="66">
        <f t="shared" si="9"/>
        <v>15</v>
      </c>
      <c r="X11" s="65">
        <f>VLOOKUP($A11,'Return Data'!$B$7:$R$2843,14,0)</f>
        <v>5.9752999999999998</v>
      </c>
      <c r="Y11" s="66">
        <f t="shared" ref="Y11:Y33" si="11">RANK(X11,X$8:X$34,0)</f>
        <v>9</v>
      </c>
      <c r="Z11" s="65">
        <f>VLOOKUP($A11,'Return Data'!$B$7:$R$2843,16,0)</f>
        <v>7.4618000000000002</v>
      </c>
      <c r="AA11" s="67">
        <f t="shared" si="10"/>
        <v>8</v>
      </c>
    </row>
    <row r="12" spans="1:27" x14ac:dyDescent="0.3">
      <c r="A12" s="63" t="s">
        <v>1503</v>
      </c>
      <c r="B12" s="64">
        <f>VLOOKUP($A12,'Return Data'!$B$7:$R$2843,3,0)</f>
        <v>44372</v>
      </c>
      <c r="C12" s="65">
        <f>VLOOKUP($A12,'Return Data'!$B$7:$R$2843,4,0)</f>
        <v>3065.0918999999999</v>
      </c>
      <c r="D12" s="65">
        <f>VLOOKUP($A12,'Return Data'!$B$7:$R$2843,5,0)</f>
        <v>1.5492999999999999</v>
      </c>
      <c r="E12" s="66">
        <f t="shared" si="0"/>
        <v>18</v>
      </c>
      <c r="F12" s="65">
        <f>VLOOKUP($A12,'Return Data'!$B$7:$R$2843,6,0)</f>
        <v>2.5186999999999999</v>
      </c>
      <c r="G12" s="66">
        <f t="shared" si="1"/>
        <v>21</v>
      </c>
      <c r="H12" s="65">
        <f>VLOOKUP($A12,'Return Data'!$B$7:$R$2843,7,0)</f>
        <v>2.8264999999999998</v>
      </c>
      <c r="I12" s="66">
        <f t="shared" si="2"/>
        <v>21</v>
      </c>
      <c r="J12" s="65">
        <f>VLOOKUP($A12,'Return Data'!$B$7:$R$2843,8,0)</f>
        <v>2.1615000000000002</v>
      </c>
      <c r="K12" s="66">
        <f t="shared" si="3"/>
        <v>21</v>
      </c>
      <c r="L12" s="65">
        <f>VLOOKUP($A12,'Return Data'!$B$7:$R$2843,9,0)</f>
        <v>2.4512</v>
      </c>
      <c r="M12" s="66">
        <f t="shared" si="4"/>
        <v>23</v>
      </c>
      <c r="N12" s="65">
        <f>VLOOKUP($A12,'Return Data'!$B$7:$R$2843,10,0)</f>
        <v>2.7612999999999999</v>
      </c>
      <c r="O12" s="66">
        <f t="shared" si="5"/>
        <v>23</v>
      </c>
      <c r="P12" s="65">
        <f>VLOOKUP($A12,'Return Data'!$B$7:$R$2843,11,0)</f>
        <v>2.609</v>
      </c>
      <c r="Q12" s="66">
        <f t="shared" si="6"/>
        <v>24</v>
      </c>
      <c r="R12" s="65">
        <f>VLOOKUP($A12,'Return Data'!$B$7:$R$2843,12,0)</f>
        <v>2.7252000000000001</v>
      </c>
      <c r="S12" s="66">
        <f t="shared" si="7"/>
        <v>24</v>
      </c>
      <c r="T12" s="65">
        <f>VLOOKUP($A12,'Return Data'!$B$7:$R$2843,13,0)</f>
        <v>2.8382000000000001</v>
      </c>
      <c r="U12" s="66">
        <f t="shared" si="8"/>
        <v>23</v>
      </c>
      <c r="V12" s="65">
        <f>VLOOKUP($A12,'Return Data'!$B$7:$R$2843,17,0)</f>
        <v>4.5228999999999999</v>
      </c>
      <c r="W12" s="66">
        <f t="shared" si="9"/>
        <v>18</v>
      </c>
      <c r="X12" s="65">
        <f>VLOOKUP($A12,'Return Data'!$B$7:$R$2843,14,0)</f>
        <v>5.2050000000000001</v>
      </c>
      <c r="Y12" s="66">
        <f t="shared" si="11"/>
        <v>11</v>
      </c>
      <c r="Z12" s="65">
        <f>VLOOKUP($A12,'Return Data'!$B$7:$R$2843,16,0)</f>
        <v>7.2251000000000003</v>
      </c>
      <c r="AA12" s="67">
        <f t="shared" si="10"/>
        <v>10</v>
      </c>
    </row>
    <row r="13" spans="1:27" x14ac:dyDescent="0.3">
      <c r="A13" s="63" t="s">
        <v>1505</v>
      </c>
      <c r="B13" s="64">
        <f>VLOOKUP($A13,'Return Data'!$B$7:$R$2843,3,0)</f>
        <v>44372</v>
      </c>
      <c r="C13" s="65">
        <f>VLOOKUP($A13,'Return Data'!$B$7:$R$2843,4,0)</f>
        <v>2724.1311000000001</v>
      </c>
      <c r="D13" s="65">
        <f>VLOOKUP($A13,'Return Data'!$B$7:$R$2843,5,0)</f>
        <v>1.0076000000000001</v>
      </c>
      <c r="E13" s="66">
        <f t="shared" si="0"/>
        <v>22</v>
      </c>
      <c r="F13" s="65">
        <f>VLOOKUP($A13,'Return Data'!$B$7:$R$2843,6,0)</f>
        <v>2.5874000000000001</v>
      </c>
      <c r="G13" s="66">
        <f t="shared" si="1"/>
        <v>19</v>
      </c>
      <c r="H13" s="65">
        <f>VLOOKUP($A13,'Return Data'!$B$7:$R$2843,7,0)</f>
        <v>2.9159000000000002</v>
      </c>
      <c r="I13" s="66">
        <f t="shared" si="2"/>
        <v>20</v>
      </c>
      <c r="J13" s="65">
        <f>VLOOKUP($A13,'Return Data'!$B$7:$R$2843,8,0)</f>
        <v>2</v>
      </c>
      <c r="K13" s="66">
        <f t="shared" si="3"/>
        <v>24</v>
      </c>
      <c r="L13" s="65">
        <f>VLOOKUP($A13,'Return Data'!$B$7:$R$2843,9,0)</f>
        <v>2.4695</v>
      </c>
      <c r="M13" s="66">
        <f t="shared" si="4"/>
        <v>22</v>
      </c>
      <c r="N13" s="65">
        <f>VLOOKUP($A13,'Return Data'!$B$7:$R$2843,10,0)</f>
        <v>2.9881000000000002</v>
      </c>
      <c r="O13" s="66">
        <f t="shared" si="5"/>
        <v>21</v>
      </c>
      <c r="P13" s="65">
        <f>VLOOKUP($A13,'Return Data'!$B$7:$R$2843,11,0)</f>
        <v>2.879</v>
      </c>
      <c r="Q13" s="66">
        <f t="shared" si="6"/>
        <v>22</v>
      </c>
      <c r="R13" s="65">
        <f>VLOOKUP($A13,'Return Data'!$B$7:$R$2843,12,0)</f>
        <v>3.0768</v>
      </c>
      <c r="S13" s="66">
        <f t="shared" si="7"/>
        <v>22</v>
      </c>
      <c r="T13" s="65">
        <f>VLOOKUP($A13,'Return Data'!$B$7:$R$2843,13,0)</f>
        <v>3.1034000000000002</v>
      </c>
      <c r="U13" s="66">
        <f t="shared" si="8"/>
        <v>22</v>
      </c>
      <c r="V13" s="65">
        <f>VLOOKUP($A13,'Return Data'!$B$7:$R$2843,17,0)</f>
        <v>4.8323999999999998</v>
      </c>
      <c r="W13" s="66">
        <f t="shared" si="9"/>
        <v>17</v>
      </c>
      <c r="X13" s="65">
        <f>VLOOKUP($A13,'Return Data'!$B$7:$R$2843,14,0)</f>
        <v>5.0484</v>
      </c>
      <c r="Y13" s="66">
        <f t="shared" si="11"/>
        <v>12</v>
      </c>
      <c r="Z13" s="65">
        <f>VLOOKUP($A13,'Return Data'!$B$7:$R$2843,16,0)</f>
        <v>6.9512</v>
      </c>
      <c r="AA13" s="67">
        <f t="shared" si="10"/>
        <v>12</v>
      </c>
    </row>
    <row r="14" spans="1:27" x14ac:dyDescent="0.3">
      <c r="A14" s="63" t="s">
        <v>1508</v>
      </c>
      <c r="B14" s="64">
        <f>VLOOKUP($A14,'Return Data'!$B$7:$R$2843,3,0)</f>
        <v>44372</v>
      </c>
      <c r="C14" s="65">
        <f>VLOOKUP($A14,'Return Data'!$B$7:$R$2843,4,0)</f>
        <v>30.335999999999999</v>
      </c>
      <c r="D14" s="65">
        <f>VLOOKUP($A14,'Return Data'!$B$7:$R$2843,5,0)</f>
        <v>3.6099000000000001</v>
      </c>
      <c r="E14" s="66">
        <f t="shared" si="0"/>
        <v>3</v>
      </c>
      <c r="F14" s="65">
        <f>VLOOKUP($A14,'Return Data'!$B$7:$R$2843,6,0)</f>
        <v>7.1430999999999996</v>
      </c>
      <c r="G14" s="66">
        <f t="shared" si="1"/>
        <v>1</v>
      </c>
      <c r="H14" s="65">
        <f>VLOOKUP($A14,'Return Data'!$B$7:$R$2843,7,0)</f>
        <v>39.311900000000001</v>
      </c>
      <c r="I14" s="66">
        <f t="shared" si="2"/>
        <v>1</v>
      </c>
      <c r="J14" s="65">
        <f>VLOOKUP($A14,'Return Data'!$B$7:$R$2843,8,0)</f>
        <v>23.561499999999999</v>
      </c>
      <c r="K14" s="66">
        <f t="shared" si="3"/>
        <v>1</v>
      </c>
      <c r="L14" s="65">
        <f>VLOOKUP($A14,'Return Data'!$B$7:$R$2843,9,0)</f>
        <v>17.472799999999999</v>
      </c>
      <c r="M14" s="66">
        <f t="shared" si="4"/>
        <v>1</v>
      </c>
      <c r="N14" s="65">
        <f>VLOOKUP($A14,'Return Data'!$B$7:$R$2843,10,0)</f>
        <v>8.7715999999999994</v>
      </c>
      <c r="O14" s="66">
        <f t="shared" si="5"/>
        <v>2</v>
      </c>
      <c r="P14" s="65">
        <f>VLOOKUP($A14,'Return Data'!$B$7:$R$2843,11,0)</f>
        <v>7.9555999999999996</v>
      </c>
      <c r="Q14" s="66">
        <f t="shared" si="6"/>
        <v>1</v>
      </c>
      <c r="R14" s="65">
        <f>VLOOKUP($A14,'Return Data'!$B$7:$R$2843,12,0)</f>
        <v>7.8526999999999996</v>
      </c>
      <c r="S14" s="66">
        <f t="shared" si="7"/>
        <v>1</v>
      </c>
      <c r="T14" s="65">
        <f>VLOOKUP($A14,'Return Data'!$B$7:$R$2843,13,0)</f>
        <v>8.327</v>
      </c>
      <c r="U14" s="66">
        <f t="shared" si="8"/>
        <v>1</v>
      </c>
      <c r="V14" s="65">
        <f>VLOOKUP($A14,'Return Data'!$B$7:$R$2843,17,0)</f>
        <v>6.3400999999999996</v>
      </c>
      <c r="W14" s="66">
        <f t="shared" si="9"/>
        <v>5</v>
      </c>
      <c r="X14" s="65">
        <f>VLOOKUP($A14,'Return Data'!$B$7:$R$2843,14,0)</f>
        <v>7.4366000000000003</v>
      </c>
      <c r="Y14" s="66">
        <f t="shared" si="11"/>
        <v>2</v>
      </c>
      <c r="Z14" s="65">
        <f>VLOOKUP($A14,'Return Data'!$B$7:$R$2843,16,0)</f>
        <v>8.5487000000000002</v>
      </c>
      <c r="AA14" s="67">
        <f t="shared" si="10"/>
        <v>1</v>
      </c>
    </row>
    <row r="15" spans="1:27" x14ac:dyDescent="0.3">
      <c r="A15" s="63" t="s">
        <v>1511</v>
      </c>
      <c r="B15" s="64">
        <f>VLOOKUP($A15,'Return Data'!$B$7:$R$2843,3,0)</f>
        <v>44372</v>
      </c>
      <c r="C15" s="65">
        <f>VLOOKUP($A15,'Return Data'!$B$7:$R$2843,4,0)</f>
        <v>11.9474</v>
      </c>
      <c r="D15" s="65">
        <f>VLOOKUP($A15,'Return Data'!$B$7:$R$2843,5,0)</f>
        <v>1.2221</v>
      </c>
      <c r="E15" s="66">
        <f t="shared" si="0"/>
        <v>21</v>
      </c>
      <c r="F15" s="65">
        <f>VLOOKUP($A15,'Return Data'!$B$7:$R$2843,6,0)</f>
        <v>2.9539</v>
      </c>
      <c r="G15" s="66">
        <f t="shared" si="1"/>
        <v>14</v>
      </c>
      <c r="H15" s="65">
        <f>VLOOKUP($A15,'Return Data'!$B$7:$R$2843,7,0)</f>
        <v>3.4064000000000001</v>
      </c>
      <c r="I15" s="66">
        <f t="shared" si="2"/>
        <v>13</v>
      </c>
      <c r="J15" s="65">
        <f>VLOOKUP($A15,'Return Data'!$B$7:$R$2843,8,0)</f>
        <v>2.1840000000000002</v>
      </c>
      <c r="K15" s="66">
        <f t="shared" si="3"/>
        <v>20</v>
      </c>
      <c r="L15" s="65">
        <f>VLOOKUP($A15,'Return Data'!$B$7:$R$2843,9,0)</f>
        <v>3.1819000000000002</v>
      </c>
      <c r="M15" s="66">
        <f t="shared" si="4"/>
        <v>5</v>
      </c>
      <c r="N15" s="65">
        <f>VLOOKUP($A15,'Return Data'!$B$7:$R$2843,10,0)</f>
        <v>3.8187000000000002</v>
      </c>
      <c r="O15" s="66">
        <f t="shared" si="5"/>
        <v>6</v>
      </c>
      <c r="P15" s="65">
        <f>VLOOKUP($A15,'Return Data'!$B$7:$R$2843,11,0)</f>
        <v>3.6118000000000001</v>
      </c>
      <c r="Q15" s="66">
        <f t="shared" si="6"/>
        <v>7</v>
      </c>
      <c r="R15" s="65">
        <f>VLOOKUP($A15,'Return Data'!$B$7:$R$2843,12,0)</f>
        <v>3.9495</v>
      </c>
      <c r="S15" s="66">
        <f t="shared" si="7"/>
        <v>5</v>
      </c>
      <c r="T15" s="65">
        <f>VLOOKUP($A15,'Return Data'!$B$7:$R$2843,13,0)</f>
        <v>4.2957999999999998</v>
      </c>
      <c r="U15" s="66">
        <f t="shared" si="8"/>
        <v>6</v>
      </c>
      <c r="V15" s="65">
        <f>VLOOKUP($A15,'Return Data'!$B$7:$R$2843,17,0)</f>
        <v>5.9424999999999999</v>
      </c>
      <c r="W15" s="66">
        <f t="shared" si="9"/>
        <v>6</v>
      </c>
      <c r="X15" s="65"/>
      <c r="Y15" s="66"/>
      <c r="Z15" s="65">
        <f>VLOOKUP($A15,'Return Data'!$B$7:$R$2843,16,0)</f>
        <v>6.6753999999999998</v>
      </c>
      <c r="AA15" s="67">
        <f t="shared" si="10"/>
        <v>14</v>
      </c>
    </row>
    <row r="16" spans="1:27" x14ac:dyDescent="0.3">
      <c r="A16" s="63" t="s">
        <v>1513</v>
      </c>
      <c r="B16" s="64">
        <f>VLOOKUP($A16,'Return Data'!$B$7:$R$2843,3,0)</f>
        <v>44372</v>
      </c>
      <c r="C16" s="65">
        <f>VLOOKUP($A16,'Return Data'!$B$7:$R$2843,4,0)</f>
        <v>1066.1137000000001</v>
      </c>
      <c r="D16" s="65">
        <f>VLOOKUP($A16,'Return Data'!$B$7:$R$2843,5,0)</f>
        <v>1.9550000000000001</v>
      </c>
      <c r="E16" s="66">
        <f t="shared" si="0"/>
        <v>16</v>
      </c>
      <c r="F16" s="65">
        <f>VLOOKUP($A16,'Return Data'!$B$7:$R$2843,6,0)</f>
        <v>2.6322000000000001</v>
      </c>
      <c r="G16" s="66">
        <f t="shared" si="1"/>
        <v>18</v>
      </c>
      <c r="H16" s="65">
        <f>VLOOKUP($A16,'Return Data'!$B$7:$R$2843,7,0)</f>
        <v>3.2643</v>
      </c>
      <c r="I16" s="66">
        <f t="shared" si="2"/>
        <v>15</v>
      </c>
      <c r="J16" s="65">
        <f>VLOOKUP($A16,'Return Data'!$B$7:$R$2843,8,0)</f>
        <v>2.5144000000000002</v>
      </c>
      <c r="K16" s="66">
        <f t="shared" si="3"/>
        <v>11</v>
      </c>
      <c r="L16" s="65">
        <f>VLOOKUP($A16,'Return Data'!$B$7:$R$2843,9,0)</f>
        <v>2.9519000000000002</v>
      </c>
      <c r="M16" s="66">
        <f t="shared" si="4"/>
        <v>16</v>
      </c>
      <c r="N16" s="65">
        <f>VLOOKUP($A16,'Return Data'!$B$7:$R$2843,10,0)</f>
        <v>3.4131</v>
      </c>
      <c r="O16" s="66">
        <f t="shared" si="5"/>
        <v>12</v>
      </c>
      <c r="P16" s="65">
        <f>VLOOKUP($A16,'Return Data'!$B$7:$R$2843,11,0)</f>
        <v>3.3950999999999998</v>
      </c>
      <c r="Q16" s="66">
        <f t="shared" si="6"/>
        <v>8</v>
      </c>
      <c r="R16" s="65">
        <f>VLOOKUP($A16,'Return Data'!$B$7:$R$2843,12,0)</f>
        <v>3.5653000000000001</v>
      </c>
      <c r="S16" s="66">
        <f t="shared" si="7"/>
        <v>13</v>
      </c>
      <c r="T16" s="65">
        <f>VLOOKUP($A16,'Return Data'!$B$7:$R$2843,13,0)</f>
        <v>3.6916000000000002</v>
      </c>
      <c r="U16" s="66">
        <f t="shared" si="8"/>
        <v>15</v>
      </c>
      <c r="V16" s="65"/>
      <c r="W16" s="66"/>
      <c r="X16" s="65"/>
      <c r="Y16" s="66"/>
      <c r="Z16" s="65">
        <f>VLOOKUP($A16,'Return Data'!$B$7:$R$2843,16,0)</f>
        <v>4.6604000000000001</v>
      </c>
      <c r="AA16" s="67">
        <f t="shared" si="10"/>
        <v>22</v>
      </c>
    </row>
    <row r="17" spans="1:27" x14ac:dyDescent="0.3">
      <c r="A17" s="63" t="s">
        <v>1514</v>
      </c>
      <c r="B17" s="64">
        <f>VLOOKUP($A17,'Return Data'!$B$7:$R$2843,3,0)</f>
        <v>44372</v>
      </c>
      <c r="C17" s="65">
        <f>VLOOKUP($A17,'Return Data'!$B$7:$R$2843,4,0)</f>
        <v>21.783899999999999</v>
      </c>
      <c r="D17" s="65">
        <f>VLOOKUP($A17,'Return Data'!$B$7:$R$2843,5,0)</f>
        <v>0.67020000000000002</v>
      </c>
      <c r="E17" s="66">
        <f t="shared" si="0"/>
        <v>24</v>
      </c>
      <c r="F17" s="65">
        <f>VLOOKUP($A17,'Return Data'!$B$7:$R$2843,6,0)</f>
        <v>3.0726</v>
      </c>
      <c r="G17" s="66">
        <f t="shared" si="1"/>
        <v>11</v>
      </c>
      <c r="H17" s="65">
        <f>VLOOKUP($A17,'Return Data'!$B$7:$R$2843,7,0)</f>
        <v>3.7368000000000001</v>
      </c>
      <c r="I17" s="66">
        <f t="shared" si="2"/>
        <v>6</v>
      </c>
      <c r="J17" s="65">
        <f>VLOOKUP($A17,'Return Data'!$B$7:$R$2843,8,0)</f>
        <v>3.1274000000000002</v>
      </c>
      <c r="K17" s="66">
        <f t="shared" si="3"/>
        <v>4</v>
      </c>
      <c r="L17" s="65">
        <f>VLOOKUP($A17,'Return Data'!$B$7:$R$2843,9,0)</f>
        <v>4.0568999999999997</v>
      </c>
      <c r="M17" s="66">
        <f t="shared" si="4"/>
        <v>3</v>
      </c>
      <c r="N17" s="65">
        <f>VLOOKUP($A17,'Return Data'!$B$7:$R$2843,10,0)</f>
        <v>4.4160000000000004</v>
      </c>
      <c r="O17" s="66">
        <f t="shared" si="5"/>
        <v>4</v>
      </c>
      <c r="P17" s="65">
        <f>VLOOKUP($A17,'Return Data'!$B$7:$R$2843,11,0)</f>
        <v>4.1803999999999997</v>
      </c>
      <c r="Q17" s="66">
        <f t="shared" si="6"/>
        <v>3</v>
      </c>
      <c r="R17" s="65">
        <f>VLOOKUP($A17,'Return Data'!$B$7:$R$2843,12,0)</f>
        <v>4.5621999999999998</v>
      </c>
      <c r="S17" s="66">
        <f t="shared" si="7"/>
        <v>3</v>
      </c>
      <c r="T17" s="65">
        <f>VLOOKUP($A17,'Return Data'!$B$7:$R$2843,13,0)</f>
        <v>5.1230000000000002</v>
      </c>
      <c r="U17" s="66">
        <f t="shared" si="8"/>
        <v>3</v>
      </c>
      <c r="V17" s="65">
        <f>VLOOKUP($A17,'Return Data'!$B$7:$R$2843,17,0)</f>
        <v>6.4260000000000002</v>
      </c>
      <c r="W17" s="66">
        <f t="shared" si="9"/>
        <v>4</v>
      </c>
      <c r="X17" s="65">
        <f>VLOOKUP($A17,'Return Data'!$B$7:$R$2843,14,0)</f>
        <v>7.0369999999999999</v>
      </c>
      <c r="Y17" s="66">
        <f t="shared" si="11"/>
        <v>4</v>
      </c>
      <c r="Z17" s="65">
        <f>VLOOKUP($A17,'Return Data'!$B$7:$R$2843,16,0)</f>
        <v>7.9699</v>
      </c>
      <c r="AA17" s="67">
        <f t="shared" si="10"/>
        <v>3</v>
      </c>
    </row>
    <row r="18" spans="1:27" x14ac:dyDescent="0.3">
      <c r="A18" s="63" t="s">
        <v>1516</v>
      </c>
      <c r="B18" s="64">
        <f>VLOOKUP($A18,'Return Data'!$B$7:$R$2843,3,0)</f>
        <v>44372</v>
      </c>
      <c r="C18" s="65">
        <f>VLOOKUP($A18,'Return Data'!$B$7:$R$2843,4,0)</f>
        <v>2183.3834000000002</v>
      </c>
      <c r="D18" s="65">
        <f>VLOOKUP($A18,'Return Data'!$B$7:$R$2843,5,0)</f>
        <v>0.59350000000000003</v>
      </c>
      <c r="E18" s="66">
        <f t="shared" si="0"/>
        <v>25</v>
      </c>
      <c r="F18" s="65">
        <f>VLOOKUP($A18,'Return Data'!$B$7:$R$2843,6,0)</f>
        <v>2.7071000000000001</v>
      </c>
      <c r="G18" s="66">
        <f t="shared" si="1"/>
        <v>16</v>
      </c>
      <c r="H18" s="65">
        <f>VLOOKUP($A18,'Return Data'!$B$7:$R$2843,7,0)</f>
        <v>2.6156000000000001</v>
      </c>
      <c r="I18" s="66">
        <f t="shared" si="2"/>
        <v>23</v>
      </c>
      <c r="J18" s="65">
        <f>VLOOKUP($A18,'Return Data'!$B$7:$R$2843,8,0)</f>
        <v>2.58</v>
      </c>
      <c r="K18" s="66">
        <f t="shared" si="3"/>
        <v>10</v>
      </c>
      <c r="L18" s="65">
        <f>VLOOKUP($A18,'Return Data'!$B$7:$R$2843,9,0)</f>
        <v>2.8466</v>
      </c>
      <c r="M18" s="66">
        <f t="shared" si="4"/>
        <v>17</v>
      </c>
      <c r="N18" s="65">
        <f>VLOOKUP($A18,'Return Data'!$B$7:$R$2843,10,0)</f>
        <v>3.2464</v>
      </c>
      <c r="O18" s="66">
        <f t="shared" si="5"/>
        <v>18</v>
      </c>
      <c r="P18" s="65">
        <f>VLOOKUP($A18,'Return Data'!$B$7:$R$2843,11,0)</f>
        <v>3.3428</v>
      </c>
      <c r="Q18" s="66">
        <f t="shared" si="6"/>
        <v>9</v>
      </c>
      <c r="R18" s="65">
        <f>VLOOKUP($A18,'Return Data'!$B$7:$R$2843,12,0)</f>
        <v>3.8936999999999999</v>
      </c>
      <c r="S18" s="66">
        <f t="shared" si="7"/>
        <v>6</v>
      </c>
      <c r="T18" s="65">
        <f>VLOOKUP($A18,'Return Data'!$B$7:$R$2843,13,0)</f>
        <v>4.3209</v>
      </c>
      <c r="U18" s="66">
        <f t="shared" si="8"/>
        <v>5</v>
      </c>
      <c r="V18" s="65">
        <f>VLOOKUP($A18,'Return Data'!$B$7:$R$2843,17,0)</f>
        <v>7.93</v>
      </c>
      <c r="W18" s="66">
        <f t="shared" si="9"/>
        <v>2</v>
      </c>
      <c r="X18" s="65">
        <f>VLOOKUP($A18,'Return Data'!$B$7:$R$2843,14,0)</f>
        <v>5.7786</v>
      </c>
      <c r="Y18" s="66">
        <f t="shared" si="11"/>
        <v>10</v>
      </c>
      <c r="Z18" s="65">
        <f>VLOOKUP($A18,'Return Data'!$B$7:$R$2843,16,0)</f>
        <v>7.4863</v>
      </c>
      <c r="AA18" s="67">
        <f t="shared" si="10"/>
        <v>7</v>
      </c>
    </row>
    <row r="19" spans="1:27" x14ac:dyDescent="0.3">
      <c r="A19" s="63" t="s">
        <v>1519</v>
      </c>
      <c r="B19" s="64">
        <f>VLOOKUP($A19,'Return Data'!$B$7:$R$2843,3,0)</f>
        <v>44372</v>
      </c>
      <c r="C19" s="65">
        <f>VLOOKUP($A19,'Return Data'!$B$7:$R$2843,4,0)</f>
        <v>12.012600000000001</v>
      </c>
      <c r="D19" s="65">
        <f>VLOOKUP($A19,'Return Data'!$B$7:$R$2843,5,0)</f>
        <v>2.7347999999999999</v>
      </c>
      <c r="E19" s="66">
        <f t="shared" si="0"/>
        <v>8</v>
      </c>
      <c r="F19" s="65">
        <f>VLOOKUP($A19,'Return Data'!$B$7:$R$2843,6,0)</f>
        <v>3.9512999999999998</v>
      </c>
      <c r="G19" s="66">
        <f t="shared" si="1"/>
        <v>2</v>
      </c>
      <c r="H19" s="65">
        <f>VLOOKUP($A19,'Return Data'!$B$7:$R$2843,7,0)</f>
        <v>3.6486999999999998</v>
      </c>
      <c r="I19" s="66">
        <f t="shared" si="2"/>
        <v>9</v>
      </c>
      <c r="J19" s="65">
        <f>VLOOKUP($A19,'Return Data'!$B$7:$R$2843,8,0)</f>
        <v>2.6288</v>
      </c>
      <c r="K19" s="66">
        <f t="shared" si="3"/>
        <v>8</v>
      </c>
      <c r="L19" s="65">
        <f>VLOOKUP($A19,'Return Data'!$B$7:$R$2843,9,0)</f>
        <v>3.0659999999999998</v>
      </c>
      <c r="M19" s="66">
        <f t="shared" si="4"/>
        <v>12</v>
      </c>
      <c r="N19" s="65">
        <f>VLOOKUP($A19,'Return Data'!$B$7:$R$2843,10,0)</f>
        <v>3.4445999999999999</v>
      </c>
      <c r="O19" s="66">
        <f t="shared" si="5"/>
        <v>10</v>
      </c>
      <c r="P19" s="65">
        <f>VLOOKUP($A19,'Return Data'!$B$7:$R$2843,11,0)</f>
        <v>3.2328000000000001</v>
      </c>
      <c r="Q19" s="66">
        <f t="shared" si="6"/>
        <v>15</v>
      </c>
      <c r="R19" s="65">
        <f>VLOOKUP($A19,'Return Data'!$B$7:$R$2843,12,0)</f>
        <v>3.4209999999999998</v>
      </c>
      <c r="S19" s="66">
        <f t="shared" si="7"/>
        <v>17</v>
      </c>
      <c r="T19" s="65">
        <f>VLOOKUP($A19,'Return Data'!$B$7:$R$2843,13,0)</f>
        <v>3.4962</v>
      </c>
      <c r="U19" s="66">
        <f t="shared" si="8"/>
        <v>16</v>
      </c>
      <c r="V19" s="65">
        <f>VLOOKUP($A19,'Return Data'!$B$7:$R$2843,17,0)</f>
        <v>5.5277000000000003</v>
      </c>
      <c r="W19" s="66">
        <f t="shared" si="9"/>
        <v>9</v>
      </c>
      <c r="X19" s="65"/>
      <c r="Y19" s="66"/>
      <c r="Z19" s="65">
        <f>VLOOKUP($A19,'Return Data'!$B$7:$R$2843,16,0)</f>
        <v>6.4363000000000001</v>
      </c>
      <c r="AA19" s="67">
        <f t="shared" si="10"/>
        <v>15</v>
      </c>
    </row>
    <row r="20" spans="1:27" x14ac:dyDescent="0.3">
      <c r="A20" s="63" t="s">
        <v>1522</v>
      </c>
      <c r="B20" s="64">
        <f>VLOOKUP($A20,'Return Data'!$B$7:$R$2843,3,0)</f>
        <v>44372</v>
      </c>
      <c r="C20" s="65">
        <f>VLOOKUP($A20,'Return Data'!$B$7:$R$2843,4,0)</f>
        <v>2145.0131000000001</v>
      </c>
      <c r="D20" s="65">
        <f>VLOOKUP($A20,'Return Data'!$B$7:$R$2843,5,0)</f>
        <v>1.8173999999999999</v>
      </c>
      <c r="E20" s="66">
        <f t="shared" si="0"/>
        <v>17</v>
      </c>
      <c r="F20" s="65">
        <f>VLOOKUP($A20,'Return Data'!$B$7:$R$2843,6,0)</f>
        <v>2.3073000000000001</v>
      </c>
      <c r="G20" s="66">
        <f t="shared" si="1"/>
        <v>24</v>
      </c>
      <c r="H20" s="65">
        <f>VLOOKUP($A20,'Return Data'!$B$7:$R$2843,7,0)</f>
        <v>2.9624999999999999</v>
      </c>
      <c r="I20" s="66">
        <f t="shared" si="2"/>
        <v>19</v>
      </c>
      <c r="J20" s="65">
        <f>VLOOKUP($A20,'Return Data'!$B$7:$R$2843,8,0)</f>
        <v>2.0379</v>
      </c>
      <c r="K20" s="66">
        <f t="shared" si="3"/>
        <v>23</v>
      </c>
      <c r="L20" s="65">
        <f>VLOOKUP($A20,'Return Data'!$B$7:$R$2843,9,0)</f>
        <v>2.5463</v>
      </c>
      <c r="M20" s="66">
        <f t="shared" si="4"/>
        <v>20</v>
      </c>
      <c r="N20" s="65">
        <f>VLOOKUP($A20,'Return Data'!$B$7:$R$2843,10,0)</f>
        <v>3.1301000000000001</v>
      </c>
      <c r="O20" s="66">
        <f t="shared" si="5"/>
        <v>20</v>
      </c>
      <c r="P20" s="65">
        <f>VLOOKUP($A20,'Return Data'!$B$7:$R$2843,11,0)</f>
        <v>3.0108000000000001</v>
      </c>
      <c r="Q20" s="66">
        <f t="shared" si="6"/>
        <v>20</v>
      </c>
      <c r="R20" s="65">
        <f>VLOOKUP($A20,'Return Data'!$B$7:$R$2843,12,0)</f>
        <v>3.1884999999999999</v>
      </c>
      <c r="S20" s="66">
        <f t="shared" si="7"/>
        <v>21</v>
      </c>
      <c r="T20" s="65">
        <f>VLOOKUP($A20,'Return Data'!$B$7:$R$2843,13,0)</f>
        <v>3.2504</v>
      </c>
      <c r="U20" s="66">
        <f t="shared" si="8"/>
        <v>21</v>
      </c>
      <c r="V20" s="65">
        <f>VLOOKUP($A20,'Return Data'!$B$7:$R$2843,17,0)</f>
        <v>5.1143999999999998</v>
      </c>
      <c r="W20" s="66">
        <f t="shared" si="9"/>
        <v>14</v>
      </c>
      <c r="X20" s="65">
        <f>VLOOKUP($A20,'Return Data'!$B$7:$R$2843,14,0)</f>
        <v>6.0274000000000001</v>
      </c>
      <c r="Y20" s="66">
        <f t="shared" si="11"/>
        <v>8</v>
      </c>
      <c r="Z20" s="65">
        <f>VLOOKUP($A20,'Return Data'!$B$7:$R$2843,16,0)</f>
        <v>7.5438000000000001</v>
      </c>
      <c r="AA20" s="67">
        <f t="shared" si="10"/>
        <v>5</v>
      </c>
    </row>
    <row r="21" spans="1:27" x14ac:dyDescent="0.3">
      <c r="A21" s="63" t="s">
        <v>1526</v>
      </c>
      <c r="B21" s="64">
        <f>VLOOKUP($A21,'Return Data'!$B$7:$R$2843,3,0)</f>
        <v>44372</v>
      </c>
      <c r="C21" s="65">
        <f>VLOOKUP($A21,'Return Data'!$B$7:$R$2843,4,0)</f>
        <v>33.984299999999998</v>
      </c>
      <c r="D21" s="65">
        <f>VLOOKUP($A21,'Return Data'!$B$7:$R$2843,5,0)</f>
        <v>2.363</v>
      </c>
      <c r="E21" s="66">
        <f t="shared" si="0"/>
        <v>10</v>
      </c>
      <c r="F21" s="65">
        <f>VLOOKUP($A21,'Return Data'!$B$7:$R$2843,6,0)</f>
        <v>3.4020000000000001</v>
      </c>
      <c r="G21" s="66">
        <f t="shared" si="1"/>
        <v>8</v>
      </c>
      <c r="H21" s="65">
        <f>VLOOKUP($A21,'Return Data'!$B$7:$R$2843,7,0)</f>
        <v>3.6234999999999999</v>
      </c>
      <c r="I21" s="66">
        <f t="shared" si="2"/>
        <v>10</v>
      </c>
      <c r="J21" s="65">
        <f>VLOOKUP($A21,'Return Data'!$B$7:$R$2843,8,0)</f>
        <v>2.2035999999999998</v>
      </c>
      <c r="K21" s="66">
        <f t="shared" si="3"/>
        <v>17</v>
      </c>
      <c r="L21" s="65">
        <f>VLOOKUP($A21,'Return Data'!$B$7:$R$2843,9,0)</f>
        <v>2.9801000000000002</v>
      </c>
      <c r="M21" s="66">
        <f t="shared" si="4"/>
        <v>15</v>
      </c>
      <c r="N21" s="65">
        <f>VLOOKUP($A21,'Return Data'!$B$7:$R$2843,10,0)</f>
        <v>3.3694999999999999</v>
      </c>
      <c r="O21" s="66">
        <f t="shared" si="5"/>
        <v>14</v>
      </c>
      <c r="P21" s="65">
        <f>VLOOKUP($A21,'Return Data'!$B$7:$R$2843,11,0)</f>
        <v>3.1617000000000002</v>
      </c>
      <c r="Q21" s="66">
        <f t="shared" si="6"/>
        <v>17</v>
      </c>
      <c r="R21" s="65">
        <f>VLOOKUP($A21,'Return Data'!$B$7:$R$2843,12,0)</f>
        <v>3.5030999999999999</v>
      </c>
      <c r="S21" s="66">
        <f t="shared" si="7"/>
        <v>15</v>
      </c>
      <c r="T21" s="65">
        <f>VLOOKUP($A21,'Return Data'!$B$7:$R$2843,13,0)</f>
        <v>3.7374999999999998</v>
      </c>
      <c r="U21" s="66">
        <f t="shared" si="8"/>
        <v>12</v>
      </c>
      <c r="V21" s="65">
        <f>VLOOKUP($A21,'Return Data'!$B$7:$R$2843,17,0)</f>
        <v>5.5712000000000002</v>
      </c>
      <c r="W21" s="66">
        <f t="shared" si="9"/>
        <v>8</v>
      </c>
      <c r="X21" s="65">
        <f>VLOOKUP($A21,'Return Data'!$B$7:$R$2843,14,0)</f>
        <v>6.3940999999999999</v>
      </c>
      <c r="Y21" s="66">
        <f t="shared" si="11"/>
        <v>6</v>
      </c>
      <c r="Z21" s="65">
        <f>VLOOKUP($A21,'Return Data'!$B$7:$R$2843,16,0)</f>
        <v>7.5176999999999996</v>
      </c>
      <c r="AA21" s="67">
        <f t="shared" si="10"/>
        <v>6</v>
      </c>
    </row>
    <row r="22" spans="1:27" x14ac:dyDescent="0.3">
      <c r="A22" s="63" t="s">
        <v>1528</v>
      </c>
      <c r="B22" s="64">
        <f>VLOOKUP($A22,'Return Data'!$B$7:$R$2843,3,0)</f>
        <v>44372</v>
      </c>
      <c r="C22" s="65">
        <f>VLOOKUP($A22,'Return Data'!$B$7:$R$2843,4,0)</f>
        <v>34.489400000000003</v>
      </c>
      <c r="D22" s="65">
        <f>VLOOKUP($A22,'Return Data'!$B$7:$R$2843,5,0)</f>
        <v>3.2810000000000001</v>
      </c>
      <c r="E22" s="66">
        <f t="shared" si="0"/>
        <v>4</v>
      </c>
      <c r="F22" s="65">
        <f>VLOOKUP($A22,'Return Data'!$B$7:$R$2843,6,0)</f>
        <v>3.5287000000000002</v>
      </c>
      <c r="G22" s="66">
        <f t="shared" si="1"/>
        <v>6</v>
      </c>
      <c r="H22" s="65">
        <f>VLOOKUP($A22,'Return Data'!$B$7:$R$2843,7,0)</f>
        <v>3.6764000000000001</v>
      </c>
      <c r="I22" s="66">
        <f t="shared" si="2"/>
        <v>8</v>
      </c>
      <c r="J22" s="65">
        <f>VLOOKUP($A22,'Return Data'!$B$7:$R$2843,8,0)</f>
        <v>2.5802999999999998</v>
      </c>
      <c r="K22" s="66">
        <f t="shared" si="3"/>
        <v>9</v>
      </c>
      <c r="L22" s="65">
        <f>VLOOKUP($A22,'Return Data'!$B$7:$R$2843,9,0)</f>
        <v>2.9946999999999999</v>
      </c>
      <c r="M22" s="66">
        <f t="shared" si="4"/>
        <v>14</v>
      </c>
      <c r="N22" s="65">
        <f>VLOOKUP($A22,'Return Data'!$B$7:$R$2843,10,0)</f>
        <v>3.3315000000000001</v>
      </c>
      <c r="O22" s="66">
        <f t="shared" si="5"/>
        <v>15</v>
      </c>
      <c r="P22" s="65">
        <f>VLOOKUP($A22,'Return Data'!$B$7:$R$2843,11,0)</f>
        <v>3.2848000000000002</v>
      </c>
      <c r="Q22" s="66">
        <f t="shared" si="6"/>
        <v>14</v>
      </c>
      <c r="R22" s="65">
        <f>VLOOKUP($A22,'Return Data'!$B$7:$R$2843,12,0)</f>
        <v>3.4260000000000002</v>
      </c>
      <c r="S22" s="66">
        <f t="shared" si="7"/>
        <v>16</v>
      </c>
      <c r="T22" s="65">
        <f>VLOOKUP($A22,'Return Data'!$B$7:$R$2843,13,0)</f>
        <v>3.464</v>
      </c>
      <c r="U22" s="66">
        <f t="shared" si="8"/>
        <v>17</v>
      </c>
      <c r="V22" s="65">
        <f>VLOOKUP($A22,'Return Data'!$B$7:$R$2843,17,0)</f>
        <v>5.3924000000000003</v>
      </c>
      <c r="W22" s="66">
        <f t="shared" si="9"/>
        <v>10</v>
      </c>
      <c r="X22" s="65">
        <f>VLOOKUP($A22,'Return Data'!$B$7:$R$2843,14,0)</f>
        <v>6.2298999999999998</v>
      </c>
      <c r="Y22" s="66">
        <f t="shared" si="11"/>
        <v>7</v>
      </c>
      <c r="Z22" s="65">
        <f>VLOOKUP($A22,'Return Data'!$B$7:$R$2843,16,0)</f>
        <v>3.8386</v>
      </c>
      <c r="AA22" s="67">
        <f t="shared" si="10"/>
        <v>27</v>
      </c>
    </row>
    <row r="23" spans="1:27" x14ac:dyDescent="0.3">
      <c r="A23" s="63" t="s">
        <v>1531</v>
      </c>
      <c r="B23" s="64">
        <f>VLOOKUP($A23,'Return Data'!$B$7:$R$2843,3,0)</f>
        <v>44372</v>
      </c>
      <c r="C23" s="65">
        <f>VLOOKUP($A23,'Return Data'!$B$7:$R$2843,4,0)</f>
        <v>1063.867</v>
      </c>
      <c r="D23" s="65">
        <f>VLOOKUP($A23,'Return Data'!$B$7:$R$2843,5,0)</f>
        <v>4.6322999999999999</v>
      </c>
      <c r="E23" s="66">
        <f t="shared" si="0"/>
        <v>1</v>
      </c>
      <c r="F23" s="65">
        <f>VLOOKUP($A23,'Return Data'!$B$7:$R$2843,6,0)</f>
        <v>3.6789999999999998</v>
      </c>
      <c r="G23" s="66">
        <f t="shared" si="1"/>
        <v>4</v>
      </c>
      <c r="H23" s="65">
        <f>VLOOKUP($A23,'Return Data'!$B$7:$R$2843,7,0)</f>
        <v>3.4906000000000001</v>
      </c>
      <c r="I23" s="66">
        <f t="shared" si="2"/>
        <v>11</v>
      </c>
      <c r="J23" s="65">
        <f>VLOOKUP($A23,'Return Data'!$B$7:$R$2843,8,0)</f>
        <v>3.1465000000000001</v>
      </c>
      <c r="K23" s="66">
        <f t="shared" si="3"/>
        <v>3</v>
      </c>
      <c r="L23" s="65">
        <f>VLOOKUP($A23,'Return Data'!$B$7:$R$2843,9,0)</f>
        <v>3.0912999999999999</v>
      </c>
      <c r="M23" s="66">
        <f t="shared" si="4"/>
        <v>10</v>
      </c>
      <c r="N23" s="65">
        <f>VLOOKUP($A23,'Return Data'!$B$7:$R$2843,10,0)</f>
        <v>3.3142</v>
      </c>
      <c r="O23" s="66">
        <f t="shared" si="5"/>
        <v>16</v>
      </c>
      <c r="P23" s="65">
        <f>VLOOKUP($A23,'Return Data'!$B$7:$R$2843,11,0)</f>
        <v>3.113</v>
      </c>
      <c r="Q23" s="66">
        <f t="shared" si="6"/>
        <v>18</v>
      </c>
      <c r="R23" s="65">
        <f>VLOOKUP($A23,'Return Data'!$B$7:$R$2843,12,0)</f>
        <v>3.2738999999999998</v>
      </c>
      <c r="S23" s="66">
        <f t="shared" si="7"/>
        <v>18</v>
      </c>
      <c r="T23" s="65">
        <f>VLOOKUP($A23,'Return Data'!$B$7:$R$2843,13,0)</f>
        <v>3.4112</v>
      </c>
      <c r="U23" s="66">
        <f t="shared" si="8"/>
        <v>18</v>
      </c>
      <c r="V23" s="65"/>
      <c r="W23" s="66"/>
      <c r="X23" s="65"/>
      <c r="Y23" s="66"/>
      <c r="Z23" s="65">
        <f>VLOOKUP($A23,'Return Data'!$B$7:$R$2843,16,0)</f>
        <v>4.0011000000000001</v>
      </c>
      <c r="AA23" s="67">
        <f t="shared" si="10"/>
        <v>26</v>
      </c>
    </row>
    <row r="24" spans="1:27" x14ac:dyDescent="0.3">
      <c r="A24" s="63" t="s">
        <v>1533</v>
      </c>
      <c r="B24" s="64">
        <f>VLOOKUP($A24,'Return Data'!$B$7:$R$2843,3,0)</f>
        <v>44372</v>
      </c>
      <c r="C24" s="65">
        <f>VLOOKUP($A24,'Return Data'!$B$7:$R$2843,4,0)</f>
        <v>1089.3536999999999</v>
      </c>
      <c r="D24" s="65">
        <f>VLOOKUP($A24,'Return Data'!$B$7:$R$2843,5,0)</f>
        <v>2.302</v>
      </c>
      <c r="E24" s="66">
        <f t="shared" si="0"/>
        <v>13</v>
      </c>
      <c r="F24" s="65">
        <f>VLOOKUP($A24,'Return Data'!$B$7:$R$2843,6,0)</f>
        <v>3.5426000000000002</v>
      </c>
      <c r="G24" s="66">
        <f t="shared" si="1"/>
        <v>5</v>
      </c>
      <c r="H24" s="65">
        <f>VLOOKUP($A24,'Return Data'!$B$7:$R$2843,7,0)</f>
        <v>3.6897000000000002</v>
      </c>
      <c r="I24" s="66">
        <f t="shared" si="2"/>
        <v>7</v>
      </c>
      <c r="J24" s="65">
        <f>VLOOKUP($A24,'Return Data'!$B$7:$R$2843,8,0)</f>
        <v>2.6503999999999999</v>
      </c>
      <c r="K24" s="66">
        <f t="shared" si="3"/>
        <v>7</v>
      </c>
      <c r="L24" s="65">
        <f>VLOOKUP($A24,'Return Data'!$B$7:$R$2843,9,0)</f>
        <v>3.1177000000000001</v>
      </c>
      <c r="M24" s="66">
        <f t="shared" si="4"/>
        <v>9</v>
      </c>
      <c r="N24" s="65">
        <f>VLOOKUP($A24,'Return Data'!$B$7:$R$2843,10,0)</f>
        <v>3.5345</v>
      </c>
      <c r="O24" s="66">
        <f t="shared" si="5"/>
        <v>8</v>
      </c>
      <c r="P24" s="65">
        <f>VLOOKUP($A24,'Return Data'!$B$7:$R$2843,11,0)</f>
        <v>3.2307999999999999</v>
      </c>
      <c r="Q24" s="66">
        <f t="shared" si="6"/>
        <v>16</v>
      </c>
      <c r="R24" s="65">
        <f>VLOOKUP($A24,'Return Data'!$B$7:$R$2843,12,0)</f>
        <v>3.5066999999999999</v>
      </c>
      <c r="S24" s="66">
        <f t="shared" si="7"/>
        <v>14</v>
      </c>
      <c r="T24" s="65">
        <f>VLOOKUP($A24,'Return Data'!$B$7:$R$2843,13,0)</f>
        <v>3.7360000000000002</v>
      </c>
      <c r="U24" s="66">
        <f t="shared" si="8"/>
        <v>13</v>
      </c>
      <c r="V24" s="65"/>
      <c r="W24" s="66"/>
      <c r="X24" s="65"/>
      <c r="Y24" s="66"/>
      <c r="Z24" s="65">
        <f>VLOOKUP($A24,'Return Data'!$B$7:$R$2843,16,0)</f>
        <v>5.1932999999999998</v>
      </c>
      <c r="AA24" s="67">
        <f t="shared" si="10"/>
        <v>21</v>
      </c>
    </row>
    <row r="25" spans="1:27" x14ac:dyDescent="0.3">
      <c r="A25" s="63" t="s">
        <v>1535</v>
      </c>
      <c r="B25" s="64">
        <f>VLOOKUP($A25,'Return Data'!$B$7:$R$2843,3,0)</f>
        <v>44372</v>
      </c>
      <c r="C25" s="65">
        <f>VLOOKUP($A25,'Return Data'!$B$7:$R$2843,4,0)</f>
        <v>13.6037</v>
      </c>
      <c r="D25" s="65">
        <f>VLOOKUP($A25,'Return Data'!$B$7:$R$2843,5,0)</f>
        <v>-2.4146000000000001</v>
      </c>
      <c r="E25" s="66">
        <f t="shared" si="0"/>
        <v>27</v>
      </c>
      <c r="F25" s="65">
        <f>VLOOKUP($A25,'Return Data'!$B$7:$R$2843,6,0)</f>
        <v>0.53659999999999997</v>
      </c>
      <c r="G25" s="66">
        <f t="shared" si="1"/>
        <v>26</v>
      </c>
      <c r="H25" s="65">
        <f>VLOOKUP($A25,'Return Data'!$B$7:$R$2843,7,0)</f>
        <v>0.115</v>
      </c>
      <c r="I25" s="66">
        <f t="shared" si="2"/>
        <v>27</v>
      </c>
      <c r="J25" s="65">
        <f>VLOOKUP($A25,'Return Data'!$B$7:$R$2843,8,0)</f>
        <v>0.47920000000000001</v>
      </c>
      <c r="K25" s="66">
        <f t="shared" si="3"/>
        <v>26</v>
      </c>
      <c r="L25" s="65">
        <f>VLOOKUP($A25,'Return Data'!$B$7:$R$2843,9,0)</f>
        <v>1.5947</v>
      </c>
      <c r="M25" s="66">
        <f t="shared" si="4"/>
        <v>26</v>
      </c>
      <c r="N25" s="65">
        <f>VLOOKUP($A25,'Return Data'!$B$7:$R$2843,10,0)</f>
        <v>2.1286999999999998</v>
      </c>
      <c r="O25" s="66">
        <f t="shared" si="5"/>
        <v>26</v>
      </c>
      <c r="P25" s="65">
        <f>VLOOKUP($A25,'Return Data'!$B$7:$R$2843,11,0)</f>
        <v>2.2103000000000002</v>
      </c>
      <c r="Q25" s="66">
        <f t="shared" si="6"/>
        <v>26</v>
      </c>
      <c r="R25" s="65">
        <f>VLOOKUP($A25,'Return Data'!$B$7:$R$2843,12,0)</f>
        <v>2.6593</v>
      </c>
      <c r="S25" s="66">
        <f t="shared" si="7"/>
        <v>25</v>
      </c>
      <c r="T25" s="65">
        <f>VLOOKUP($A25,'Return Data'!$B$7:$R$2843,13,0)</f>
        <v>2.754</v>
      </c>
      <c r="U25" s="66">
        <f t="shared" si="8"/>
        <v>26</v>
      </c>
      <c r="V25" s="65">
        <f>VLOOKUP($A25,'Return Data'!$B$7:$R$2843,17,0)</f>
        <v>4.1913999999999998</v>
      </c>
      <c r="W25" s="66">
        <f t="shared" si="9"/>
        <v>19</v>
      </c>
      <c r="X25" s="65">
        <f>VLOOKUP($A25,'Return Data'!$B$7:$R$2843,14,0)</f>
        <v>-3.2000000000000002E-3</v>
      </c>
      <c r="Y25" s="66">
        <f t="shared" si="11"/>
        <v>17</v>
      </c>
      <c r="Z25" s="65">
        <f>VLOOKUP($A25,'Return Data'!$B$7:$R$2843,16,0)</f>
        <v>4.0216000000000003</v>
      </c>
      <c r="AA25" s="67">
        <f t="shared" si="10"/>
        <v>25</v>
      </c>
    </row>
    <row r="26" spans="1:27" x14ac:dyDescent="0.3">
      <c r="A26" s="63" t="s">
        <v>2026</v>
      </c>
      <c r="B26" s="64">
        <f>VLOOKUP($A26,'Return Data'!$B$7:$R$2843,3,0)</f>
        <v>44372</v>
      </c>
      <c r="C26" s="65">
        <f>VLOOKUP($A26,'Return Data'!$B$7:$R$2843,4,0)</f>
        <v>2203.0039999999999</v>
      </c>
      <c r="D26" s="65">
        <f>VLOOKUP($A26,'Return Data'!$B$7:$R$2843,5,0)</f>
        <v>-1.7710999999999999</v>
      </c>
      <c r="E26" s="66">
        <f t="shared" si="0"/>
        <v>26</v>
      </c>
      <c r="F26" s="65">
        <f>VLOOKUP($A26,'Return Data'!$B$7:$R$2843,6,0)</f>
        <v>-0.18779999999999999</v>
      </c>
      <c r="G26" s="66">
        <f t="shared" si="1"/>
        <v>27</v>
      </c>
      <c r="H26" s="65">
        <f>VLOOKUP($A26,'Return Data'!$B$7:$R$2843,7,0)</f>
        <v>0.90049999999999997</v>
      </c>
      <c r="I26" s="66">
        <f t="shared" si="2"/>
        <v>26</v>
      </c>
      <c r="J26" s="65">
        <f>VLOOKUP($A26,'Return Data'!$B$7:$R$2843,8,0)</f>
        <v>0.27750000000000002</v>
      </c>
      <c r="K26" s="66">
        <f t="shared" si="3"/>
        <v>27</v>
      </c>
      <c r="L26" s="65">
        <f>VLOOKUP($A26,'Return Data'!$B$7:$R$2843,9,0)</f>
        <v>1.2564</v>
      </c>
      <c r="M26" s="66">
        <f t="shared" si="4"/>
        <v>27</v>
      </c>
      <c r="N26" s="65">
        <f>VLOOKUP($A26,'Return Data'!$B$7:$R$2843,10,0)</f>
        <v>1.8991</v>
      </c>
      <c r="O26" s="66">
        <f t="shared" si="5"/>
        <v>27</v>
      </c>
      <c r="P26" s="65">
        <f>VLOOKUP($A26,'Return Data'!$B$7:$R$2843,11,0)</f>
        <v>1.7085999999999999</v>
      </c>
      <c r="Q26" s="66">
        <f t="shared" si="6"/>
        <v>27</v>
      </c>
      <c r="R26" s="65">
        <f>VLOOKUP($A26,'Return Data'!$B$7:$R$2843,12,0)</f>
        <v>1.8531</v>
      </c>
      <c r="S26" s="66">
        <f t="shared" si="7"/>
        <v>27</v>
      </c>
      <c r="T26" s="65">
        <f>VLOOKUP($A26,'Return Data'!$B$7:$R$2843,13,0)</f>
        <v>2.0240999999999998</v>
      </c>
      <c r="U26" s="66">
        <f t="shared" si="8"/>
        <v>27</v>
      </c>
      <c r="V26" s="65">
        <f>VLOOKUP($A26,'Return Data'!$B$7:$R$2843,17,0)</f>
        <v>3.7835000000000001</v>
      </c>
      <c r="W26" s="66">
        <f t="shared" si="9"/>
        <v>21</v>
      </c>
      <c r="X26" s="65">
        <f>VLOOKUP($A26,'Return Data'!$B$7:$R$2843,14,0)</f>
        <v>4.8555999999999999</v>
      </c>
      <c r="Y26" s="66">
        <f t="shared" si="11"/>
        <v>13</v>
      </c>
      <c r="Z26" s="65">
        <f>VLOOKUP($A26,'Return Data'!$B$7:$R$2843,16,0)</f>
        <v>7.2043999999999997</v>
      </c>
      <c r="AA26" s="67">
        <f t="shared" si="10"/>
        <v>11</v>
      </c>
    </row>
    <row r="27" spans="1:27" x14ac:dyDescent="0.3">
      <c r="A27" s="63" t="s">
        <v>1536</v>
      </c>
      <c r="B27" s="64">
        <f>VLOOKUP($A27,'Return Data'!$B$7:$R$2843,3,0)</f>
        <v>44372</v>
      </c>
      <c r="C27" s="65">
        <f>VLOOKUP($A27,'Return Data'!$B$7:$R$2843,4,0)</f>
        <v>3108.6925000000001</v>
      </c>
      <c r="D27" s="65">
        <f>VLOOKUP($A27,'Return Data'!$B$7:$R$2843,5,0)</f>
        <v>2.1017999999999999</v>
      </c>
      <c r="E27" s="66">
        <f t="shared" si="0"/>
        <v>15</v>
      </c>
      <c r="F27" s="65">
        <f>VLOOKUP($A27,'Return Data'!$B$7:$R$2843,6,0)</f>
        <v>3.0527000000000002</v>
      </c>
      <c r="G27" s="66">
        <f t="shared" si="1"/>
        <v>12</v>
      </c>
      <c r="H27" s="65">
        <f>VLOOKUP($A27,'Return Data'!$B$7:$R$2843,7,0)</f>
        <v>4.4558</v>
      </c>
      <c r="I27" s="66">
        <f t="shared" si="2"/>
        <v>2</v>
      </c>
      <c r="J27" s="65">
        <f>VLOOKUP($A27,'Return Data'!$B$7:$R$2843,8,0)</f>
        <v>3.1777000000000002</v>
      </c>
      <c r="K27" s="66">
        <f t="shared" si="3"/>
        <v>2</v>
      </c>
      <c r="L27" s="65">
        <f>VLOOKUP($A27,'Return Data'!$B$7:$R$2843,9,0)</f>
        <v>16.047899999999998</v>
      </c>
      <c r="M27" s="66">
        <f t="shared" si="4"/>
        <v>2</v>
      </c>
      <c r="N27" s="65">
        <f>VLOOKUP($A27,'Return Data'!$B$7:$R$2843,10,0)</f>
        <v>8.9268000000000001</v>
      </c>
      <c r="O27" s="66">
        <f t="shared" si="5"/>
        <v>1</v>
      </c>
      <c r="P27" s="65">
        <f>VLOOKUP($A27,'Return Data'!$B$7:$R$2843,11,0)</f>
        <v>6.5513000000000003</v>
      </c>
      <c r="Q27" s="66">
        <f t="shared" si="6"/>
        <v>2</v>
      </c>
      <c r="R27" s="65">
        <f>VLOOKUP($A27,'Return Data'!$B$7:$R$2843,12,0)</f>
        <v>6.5980999999999996</v>
      </c>
      <c r="S27" s="66">
        <f t="shared" si="7"/>
        <v>2</v>
      </c>
      <c r="T27" s="65">
        <f>VLOOKUP($A27,'Return Data'!$B$7:$R$2843,13,0)</f>
        <v>5.7916999999999996</v>
      </c>
      <c r="U27" s="66">
        <f t="shared" si="8"/>
        <v>2</v>
      </c>
      <c r="V27" s="65">
        <f>VLOOKUP($A27,'Return Data'!$B$7:$R$2843,17,0)</f>
        <v>3.5554999999999999</v>
      </c>
      <c r="W27" s="66">
        <f t="shared" si="9"/>
        <v>22</v>
      </c>
      <c r="X27" s="65">
        <f>VLOOKUP($A27,'Return Data'!$B$7:$R$2843,14,0)</f>
        <v>4.3353000000000002</v>
      </c>
      <c r="Y27" s="66">
        <f t="shared" si="11"/>
        <v>15</v>
      </c>
      <c r="Z27" s="65">
        <f>VLOOKUP($A27,'Return Data'!$B$7:$R$2843,16,0)</f>
        <v>5.9686000000000003</v>
      </c>
      <c r="AA27" s="67">
        <f t="shared" si="10"/>
        <v>19</v>
      </c>
    </row>
    <row r="28" spans="1:27" x14ac:dyDescent="0.3">
      <c r="A28" s="63" t="s">
        <v>1540</v>
      </c>
      <c r="B28" s="64">
        <f>VLOOKUP($A28,'Return Data'!$B$7:$R$2843,3,0)</f>
        <v>44372</v>
      </c>
      <c r="C28" s="65">
        <f>VLOOKUP($A28,'Return Data'!$B$7:$R$2843,4,0)</f>
        <v>27.266999999999999</v>
      </c>
      <c r="D28" s="65">
        <f>VLOOKUP($A28,'Return Data'!$B$7:$R$2843,5,0)</f>
        <v>3.0790999999999999</v>
      </c>
      <c r="E28" s="66">
        <f t="shared" si="0"/>
        <v>7</v>
      </c>
      <c r="F28" s="65">
        <f>VLOOKUP($A28,'Return Data'!$B$7:$R$2843,6,0)</f>
        <v>2.4546000000000001</v>
      </c>
      <c r="G28" s="66">
        <f t="shared" si="1"/>
        <v>22</v>
      </c>
      <c r="H28" s="65">
        <f>VLOOKUP($A28,'Return Data'!$B$7:$R$2843,7,0)</f>
        <v>3.1381000000000001</v>
      </c>
      <c r="I28" s="66">
        <f t="shared" si="2"/>
        <v>17</v>
      </c>
      <c r="J28" s="65">
        <f>VLOOKUP($A28,'Return Data'!$B$7:$R$2843,8,0)</f>
        <v>2.2871999999999999</v>
      </c>
      <c r="K28" s="66">
        <f t="shared" si="3"/>
        <v>16</v>
      </c>
      <c r="L28" s="65">
        <f>VLOOKUP($A28,'Return Data'!$B$7:$R$2843,9,0)</f>
        <v>3.0695000000000001</v>
      </c>
      <c r="M28" s="66">
        <f t="shared" si="4"/>
        <v>11</v>
      </c>
      <c r="N28" s="65">
        <f>VLOOKUP($A28,'Return Data'!$B$7:$R$2843,10,0)</f>
        <v>3.4104999999999999</v>
      </c>
      <c r="O28" s="66">
        <f t="shared" si="5"/>
        <v>13</v>
      </c>
      <c r="P28" s="65">
        <f>VLOOKUP($A28,'Return Data'!$B$7:$R$2843,11,0)</f>
        <v>3.2871999999999999</v>
      </c>
      <c r="Q28" s="66">
        <f t="shared" si="6"/>
        <v>13</v>
      </c>
      <c r="R28" s="65">
        <f>VLOOKUP($A28,'Return Data'!$B$7:$R$2843,12,0)</f>
        <v>3.5790999999999999</v>
      </c>
      <c r="S28" s="66">
        <f t="shared" si="7"/>
        <v>11</v>
      </c>
      <c r="T28" s="65">
        <f>VLOOKUP($A28,'Return Data'!$B$7:$R$2843,13,0)</f>
        <v>3.7056</v>
      </c>
      <c r="U28" s="66">
        <f t="shared" si="8"/>
        <v>14</v>
      </c>
      <c r="V28" s="65">
        <f>VLOOKUP($A28,'Return Data'!$B$7:$R$2843,17,0)</f>
        <v>7.9397000000000002</v>
      </c>
      <c r="W28" s="66">
        <f t="shared" si="9"/>
        <v>1</v>
      </c>
      <c r="X28" s="65">
        <f>VLOOKUP($A28,'Return Data'!$B$7:$R$2843,14,0)</f>
        <v>8.407</v>
      </c>
      <c r="Y28" s="66">
        <f t="shared" si="11"/>
        <v>1</v>
      </c>
      <c r="Z28" s="65">
        <f>VLOOKUP($A28,'Return Data'!$B$7:$R$2843,16,0)</f>
        <v>8.0320999999999998</v>
      </c>
      <c r="AA28" s="67">
        <f t="shared" si="10"/>
        <v>2</v>
      </c>
    </row>
    <row r="29" spans="1:27" x14ac:dyDescent="0.3">
      <c r="A29" s="63" t="s">
        <v>1542</v>
      </c>
      <c r="B29" s="64">
        <f>VLOOKUP($A29,'Return Data'!$B$7:$R$2843,3,0)</f>
        <v>44372</v>
      </c>
      <c r="C29" s="65">
        <f>VLOOKUP($A29,'Return Data'!$B$7:$R$2843,4,0)</f>
        <v>2190.4814000000001</v>
      </c>
      <c r="D29" s="65">
        <f>VLOOKUP($A29,'Return Data'!$B$7:$R$2843,5,0)</f>
        <v>2.5629</v>
      </c>
      <c r="E29" s="66">
        <f t="shared" si="0"/>
        <v>9</v>
      </c>
      <c r="F29" s="65">
        <f>VLOOKUP($A29,'Return Data'!$B$7:$R$2843,6,0)</f>
        <v>2.8367</v>
      </c>
      <c r="G29" s="66">
        <f t="shared" si="1"/>
        <v>15</v>
      </c>
      <c r="H29" s="65">
        <f>VLOOKUP($A29,'Return Data'!$B$7:$R$2843,7,0)</f>
        <v>2.8182999999999998</v>
      </c>
      <c r="I29" s="66">
        <f t="shared" si="2"/>
        <v>22</v>
      </c>
      <c r="J29" s="65">
        <f>VLOOKUP($A29,'Return Data'!$B$7:$R$2843,8,0)</f>
        <v>2.3123</v>
      </c>
      <c r="K29" s="66">
        <f t="shared" si="3"/>
        <v>15</v>
      </c>
      <c r="L29" s="65">
        <f>VLOOKUP($A29,'Return Data'!$B$7:$R$2843,9,0)</f>
        <v>2.5095999999999998</v>
      </c>
      <c r="M29" s="66">
        <f t="shared" si="4"/>
        <v>21</v>
      </c>
      <c r="N29" s="65">
        <f>VLOOKUP($A29,'Return Data'!$B$7:$R$2843,10,0)</f>
        <v>2.8708</v>
      </c>
      <c r="O29" s="66">
        <f t="shared" si="5"/>
        <v>22</v>
      </c>
      <c r="P29" s="65">
        <f>VLOOKUP($A29,'Return Data'!$B$7:$R$2843,11,0)</f>
        <v>2.6968000000000001</v>
      </c>
      <c r="Q29" s="66">
        <f t="shared" si="6"/>
        <v>23</v>
      </c>
      <c r="R29" s="65">
        <f>VLOOKUP($A29,'Return Data'!$B$7:$R$2843,12,0)</f>
        <v>2.7947000000000002</v>
      </c>
      <c r="S29" s="66">
        <f t="shared" si="7"/>
        <v>23</v>
      </c>
      <c r="T29" s="65">
        <f>VLOOKUP($A29,'Return Data'!$B$7:$R$2843,13,0)</f>
        <v>2.8283999999999998</v>
      </c>
      <c r="U29" s="66">
        <f t="shared" si="8"/>
        <v>24</v>
      </c>
      <c r="V29" s="65">
        <f>VLOOKUP($A29,'Return Data'!$B$7:$R$2843,17,0)</f>
        <v>4.1881000000000004</v>
      </c>
      <c r="W29" s="66">
        <f t="shared" si="9"/>
        <v>20</v>
      </c>
      <c r="X29" s="65">
        <f>VLOOKUP($A29,'Return Data'!$B$7:$R$2843,14,0)</f>
        <v>3.2105000000000001</v>
      </c>
      <c r="Y29" s="66">
        <f t="shared" si="11"/>
        <v>16</v>
      </c>
      <c r="Z29" s="65">
        <f>VLOOKUP($A29,'Return Data'!$B$7:$R$2843,16,0)</f>
        <v>5.9797000000000002</v>
      </c>
      <c r="AA29" s="67">
        <f t="shared" si="10"/>
        <v>18</v>
      </c>
    </row>
    <row r="30" spans="1:27" x14ac:dyDescent="0.3">
      <c r="A30" s="63" t="s">
        <v>1545</v>
      </c>
      <c r="B30" s="64">
        <f>VLOOKUP($A30,'Return Data'!$B$7:$R$2843,3,0)</f>
        <v>44372</v>
      </c>
      <c r="C30" s="65">
        <f>VLOOKUP($A30,'Return Data'!$B$7:$R$2843,4,0)</f>
        <v>4714.0375000000004</v>
      </c>
      <c r="D30" s="65">
        <f>VLOOKUP($A30,'Return Data'!$B$7:$R$2843,5,0)</f>
        <v>3.1438999999999999</v>
      </c>
      <c r="E30" s="66">
        <f t="shared" si="0"/>
        <v>6</v>
      </c>
      <c r="F30" s="65">
        <f>VLOOKUP($A30,'Return Data'!$B$7:$R$2843,6,0)</f>
        <v>3.7298</v>
      </c>
      <c r="G30" s="66">
        <f t="shared" si="1"/>
        <v>3</v>
      </c>
      <c r="H30" s="65">
        <f>VLOOKUP($A30,'Return Data'!$B$7:$R$2843,7,0)</f>
        <v>3.7963</v>
      </c>
      <c r="I30" s="66">
        <f t="shared" si="2"/>
        <v>4</v>
      </c>
      <c r="J30" s="65">
        <f>VLOOKUP($A30,'Return Data'!$B$7:$R$2843,8,0)</f>
        <v>2.9074</v>
      </c>
      <c r="K30" s="66">
        <f t="shared" si="3"/>
        <v>6</v>
      </c>
      <c r="L30" s="65">
        <f>VLOOKUP($A30,'Return Data'!$B$7:$R$2843,9,0)</f>
        <v>3.153</v>
      </c>
      <c r="M30" s="66">
        <f t="shared" si="4"/>
        <v>7</v>
      </c>
      <c r="N30" s="65">
        <f>VLOOKUP($A30,'Return Data'!$B$7:$R$2843,10,0)</f>
        <v>3.4487000000000001</v>
      </c>
      <c r="O30" s="66">
        <f t="shared" si="5"/>
        <v>9</v>
      </c>
      <c r="P30" s="65">
        <f>VLOOKUP($A30,'Return Data'!$B$7:$R$2843,11,0)</f>
        <v>3.3159999999999998</v>
      </c>
      <c r="Q30" s="66">
        <f t="shared" si="6"/>
        <v>12</v>
      </c>
      <c r="R30" s="65">
        <f>VLOOKUP($A30,'Return Data'!$B$7:$R$2843,12,0)</f>
        <v>3.6143999999999998</v>
      </c>
      <c r="S30" s="66">
        <f t="shared" si="7"/>
        <v>9</v>
      </c>
      <c r="T30" s="65">
        <f>VLOOKUP($A30,'Return Data'!$B$7:$R$2843,13,0)</f>
        <v>3.8376999999999999</v>
      </c>
      <c r="U30" s="66">
        <f t="shared" si="8"/>
        <v>9</v>
      </c>
      <c r="V30" s="65">
        <f>VLOOKUP($A30,'Return Data'!$B$7:$R$2843,17,0)</f>
        <v>5.7089999999999996</v>
      </c>
      <c r="W30" s="66">
        <f t="shared" si="9"/>
        <v>7</v>
      </c>
      <c r="X30" s="65">
        <f>VLOOKUP($A30,'Return Data'!$B$7:$R$2843,14,0)</f>
        <v>6.5646000000000004</v>
      </c>
      <c r="Y30" s="66">
        <f t="shared" si="11"/>
        <v>5</v>
      </c>
      <c r="Z30" s="65">
        <f>VLOOKUP($A30,'Return Data'!$B$7:$R$2843,16,0)</f>
        <v>7.2619999999999996</v>
      </c>
      <c r="AA30" s="67">
        <f t="shared" si="10"/>
        <v>9</v>
      </c>
    </row>
    <row r="31" spans="1:27" x14ac:dyDescent="0.3">
      <c r="A31" s="63" t="s">
        <v>1547</v>
      </c>
      <c r="B31" s="64">
        <f>VLOOKUP($A31,'Return Data'!$B$7:$R$2843,3,0)</f>
        <v>44372</v>
      </c>
      <c r="C31" s="65">
        <f>VLOOKUP($A31,'Return Data'!$B$7:$R$2843,4,0)</f>
        <v>10.9085</v>
      </c>
      <c r="D31" s="65">
        <f>VLOOKUP($A31,'Return Data'!$B$7:$R$2843,5,0)</f>
        <v>1.3385</v>
      </c>
      <c r="E31" s="66">
        <f t="shared" si="0"/>
        <v>20</v>
      </c>
      <c r="F31" s="65">
        <f>VLOOKUP($A31,'Return Data'!$B$7:$R$2843,6,0)</f>
        <v>2.0078999999999998</v>
      </c>
      <c r="G31" s="66">
        <f t="shared" si="1"/>
        <v>25</v>
      </c>
      <c r="H31" s="65">
        <f>VLOOKUP($A31,'Return Data'!$B$7:$R$2843,7,0)</f>
        <v>2.3433000000000002</v>
      </c>
      <c r="I31" s="66">
        <f t="shared" si="2"/>
        <v>25</v>
      </c>
      <c r="J31" s="65">
        <f>VLOOKUP($A31,'Return Data'!$B$7:$R$2843,8,0)</f>
        <v>1.6023000000000001</v>
      </c>
      <c r="K31" s="66">
        <f t="shared" si="3"/>
        <v>25</v>
      </c>
      <c r="L31" s="65">
        <f>VLOOKUP($A31,'Return Data'!$B$7:$R$2843,9,0)</f>
        <v>2.0760000000000001</v>
      </c>
      <c r="M31" s="66">
        <f t="shared" si="4"/>
        <v>25</v>
      </c>
      <c r="N31" s="65">
        <f>VLOOKUP($A31,'Return Data'!$B$7:$R$2843,10,0)</f>
        <v>2.5992000000000002</v>
      </c>
      <c r="O31" s="66">
        <f t="shared" si="5"/>
        <v>24</v>
      </c>
      <c r="P31" s="65">
        <f>VLOOKUP($A31,'Return Data'!$B$7:$R$2843,11,0)</f>
        <v>2.3289</v>
      </c>
      <c r="Q31" s="66">
        <f t="shared" si="6"/>
        <v>25</v>
      </c>
      <c r="R31" s="65">
        <f>VLOOKUP($A31,'Return Data'!$B$7:$R$2843,12,0)</f>
        <v>2.5491999999999999</v>
      </c>
      <c r="S31" s="66">
        <f t="shared" si="7"/>
        <v>26</v>
      </c>
      <c r="T31" s="65">
        <f>VLOOKUP($A31,'Return Data'!$B$7:$R$2843,13,0)</f>
        <v>2.7736999999999998</v>
      </c>
      <c r="U31" s="66">
        <f t="shared" si="8"/>
        <v>25</v>
      </c>
      <c r="V31" s="65"/>
      <c r="W31" s="66"/>
      <c r="X31" s="65"/>
      <c r="Y31" s="66"/>
      <c r="Z31" s="65">
        <f>VLOOKUP($A31,'Return Data'!$B$7:$R$2843,16,0)</f>
        <v>4.4314</v>
      </c>
      <c r="AA31" s="67">
        <f t="shared" si="10"/>
        <v>23</v>
      </c>
    </row>
    <row r="32" spans="1:27" x14ac:dyDescent="0.3">
      <c r="A32" s="63" t="s">
        <v>1549</v>
      </c>
      <c r="B32" s="64">
        <f>VLOOKUP($A32,'Return Data'!$B$7:$R$2843,3,0)</f>
        <v>44372</v>
      </c>
      <c r="C32" s="65">
        <f>VLOOKUP($A32,'Return Data'!$B$7:$R$2843,4,0)</f>
        <v>11.349500000000001</v>
      </c>
      <c r="D32" s="65">
        <f>VLOOKUP($A32,'Return Data'!$B$7:$R$2843,5,0)</f>
        <v>3.2162999999999999</v>
      </c>
      <c r="E32" s="66">
        <f t="shared" si="0"/>
        <v>5</v>
      </c>
      <c r="F32" s="65">
        <f>VLOOKUP($A32,'Return Data'!$B$7:$R$2843,6,0)</f>
        <v>3.4314</v>
      </c>
      <c r="G32" s="66">
        <f t="shared" si="1"/>
        <v>7</v>
      </c>
      <c r="H32" s="65">
        <f>VLOOKUP($A32,'Return Data'!$B$7:$R$2843,7,0)</f>
        <v>3.2639999999999998</v>
      </c>
      <c r="I32" s="66">
        <f t="shared" si="2"/>
        <v>16</v>
      </c>
      <c r="J32" s="65">
        <f>VLOOKUP($A32,'Return Data'!$B$7:$R$2843,8,0)</f>
        <v>2.1610999999999998</v>
      </c>
      <c r="K32" s="66">
        <f t="shared" si="3"/>
        <v>22</v>
      </c>
      <c r="L32" s="65">
        <f>VLOOKUP($A32,'Return Data'!$B$7:$R$2843,9,0)</f>
        <v>2.6514000000000002</v>
      </c>
      <c r="M32" s="66">
        <f t="shared" si="4"/>
        <v>19</v>
      </c>
      <c r="N32" s="65">
        <f>VLOOKUP($A32,'Return Data'!$B$7:$R$2843,10,0)</f>
        <v>3.2635999999999998</v>
      </c>
      <c r="O32" s="66">
        <f t="shared" si="5"/>
        <v>17</v>
      </c>
      <c r="P32" s="65">
        <f>VLOOKUP($A32,'Return Data'!$B$7:$R$2843,11,0)</f>
        <v>3.0093999999999999</v>
      </c>
      <c r="Q32" s="66">
        <f t="shared" si="6"/>
        <v>21</v>
      </c>
      <c r="R32" s="65">
        <f>VLOOKUP($A32,'Return Data'!$B$7:$R$2843,12,0)</f>
        <v>3.2656000000000001</v>
      </c>
      <c r="S32" s="66">
        <f t="shared" si="7"/>
        <v>19</v>
      </c>
      <c r="T32" s="65">
        <f>VLOOKUP($A32,'Return Data'!$B$7:$R$2843,13,0)</f>
        <v>3.3153000000000001</v>
      </c>
      <c r="U32" s="66">
        <f t="shared" si="8"/>
        <v>20</v>
      </c>
      <c r="V32" s="65">
        <f>VLOOKUP($A32,'Return Data'!$B$7:$R$2843,17,0)</f>
        <v>4.9249999999999998</v>
      </c>
      <c r="W32" s="66">
        <f t="shared" si="9"/>
        <v>16</v>
      </c>
      <c r="X32" s="65"/>
      <c r="Y32" s="66"/>
      <c r="Z32" s="65">
        <f>VLOOKUP($A32,'Return Data'!$B$7:$R$2843,16,0)</f>
        <v>5.3596000000000004</v>
      </c>
      <c r="AA32" s="67">
        <f t="shared" si="10"/>
        <v>20</v>
      </c>
    </row>
    <row r="33" spans="1:27" x14ac:dyDescent="0.3">
      <c r="A33" s="63" t="s">
        <v>1551</v>
      </c>
      <c r="B33" s="64">
        <f>VLOOKUP($A33,'Return Data'!$B$7:$R$2843,3,0)</f>
        <v>44372</v>
      </c>
      <c r="C33" s="65">
        <f>VLOOKUP($A33,'Return Data'!$B$7:$R$2843,4,0)</f>
        <v>3284.2148000000002</v>
      </c>
      <c r="D33" s="65">
        <f>VLOOKUP($A33,'Return Data'!$B$7:$R$2843,5,0)</f>
        <v>2.2618</v>
      </c>
      <c r="E33" s="66">
        <f t="shared" si="0"/>
        <v>14</v>
      </c>
      <c r="F33" s="65">
        <f>VLOOKUP($A33,'Return Data'!$B$7:$R$2843,6,0)</f>
        <v>3.3321000000000001</v>
      </c>
      <c r="G33" s="66">
        <f t="shared" si="1"/>
        <v>9</v>
      </c>
      <c r="H33" s="65">
        <f>VLOOKUP($A33,'Return Data'!$B$7:$R$2843,7,0)</f>
        <v>3.4113000000000002</v>
      </c>
      <c r="I33" s="66">
        <f t="shared" si="2"/>
        <v>12</v>
      </c>
      <c r="J33" s="65">
        <f>VLOOKUP($A33,'Return Data'!$B$7:$R$2843,8,0)</f>
        <v>2.4855</v>
      </c>
      <c r="K33" s="66">
        <f t="shared" si="3"/>
        <v>12</v>
      </c>
      <c r="L33" s="65">
        <f>VLOOKUP($A33,'Return Data'!$B$7:$R$2843,9,0)</f>
        <v>3.1684999999999999</v>
      </c>
      <c r="M33" s="66">
        <f t="shared" si="4"/>
        <v>6</v>
      </c>
      <c r="N33" s="65">
        <f>VLOOKUP($A33,'Return Data'!$B$7:$R$2843,10,0)</f>
        <v>3.415</v>
      </c>
      <c r="O33" s="66">
        <f t="shared" si="5"/>
        <v>11</v>
      </c>
      <c r="P33" s="65">
        <f>VLOOKUP($A33,'Return Data'!$B$7:$R$2843,11,0)</f>
        <v>3.3391999999999999</v>
      </c>
      <c r="Q33" s="66">
        <f t="shared" si="6"/>
        <v>10</v>
      </c>
      <c r="R33" s="65">
        <f>VLOOKUP($A33,'Return Data'!$B$7:$R$2843,12,0)</f>
        <v>3.8279000000000001</v>
      </c>
      <c r="S33" s="66">
        <f t="shared" si="7"/>
        <v>7</v>
      </c>
      <c r="T33" s="65">
        <f>VLOOKUP($A33,'Return Data'!$B$7:$R$2843,13,0)</f>
        <v>3.9969000000000001</v>
      </c>
      <c r="U33" s="66">
        <f t="shared" si="8"/>
        <v>7</v>
      </c>
      <c r="V33" s="65">
        <f>VLOOKUP($A33,'Return Data'!$B$7:$R$2843,17,0)</f>
        <v>5.1893000000000002</v>
      </c>
      <c r="W33" s="66">
        <f t="shared" si="9"/>
        <v>13</v>
      </c>
      <c r="X33" s="65">
        <f>VLOOKUP($A33,'Return Data'!$B$7:$R$2843,14,0)</f>
        <v>4.6489000000000003</v>
      </c>
      <c r="Y33" s="66">
        <f t="shared" si="11"/>
        <v>14</v>
      </c>
      <c r="Z33" s="65">
        <f>VLOOKUP($A33,'Return Data'!$B$7:$R$2843,16,0)</f>
        <v>6.8944000000000001</v>
      </c>
      <c r="AA33" s="67">
        <f t="shared" si="10"/>
        <v>13</v>
      </c>
    </row>
    <row r="34" spans="1:27" x14ac:dyDescent="0.3">
      <c r="A34" s="63" t="s">
        <v>1553</v>
      </c>
      <c r="B34" s="64">
        <f>VLOOKUP($A34,'Return Data'!$B$7:$R$2843,3,0)</f>
        <v>44372</v>
      </c>
      <c r="C34" s="65">
        <f>VLOOKUP($A34,'Return Data'!$B$7:$R$2843,4,0)</f>
        <v>1091.6284000000001</v>
      </c>
      <c r="D34" s="65">
        <f>VLOOKUP($A34,'Return Data'!$B$7:$R$2843,5,0)</f>
        <v>2.3607999999999998</v>
      </c>
      <c r="E34" s="66">
        <f t="shared" si="0"/>
        <v>11</v>
      </c>
      <c r="F34" s="65">
        <f>VLOOKUP($A34,'Return Data'!$B$7:$R$2843,6,0)</f>
        <v>2.3443000000000001</v>
      </c>
      <c r="G34" s="66">
        <f t="shared" si="1"/>
        <v>23</v>
      </c>
      <c r="H34" s="65">
        <f>VLOOKUP($A34,'Return Data'!$B$7:$R$2843,7,0)</f>
        <v>2.3883999999999999</v>
      </c>
      <c r="I34" s="66">
        <f t="shared" si="2"/>
        <v>24</v>
      </c>
      <c r="J34" s="65">
        <f>VLOOKUP($A34,'Return Data'!$B$7:$R$2843,8,0)</f>
        <v>2.4016999999999999</v>
      </c>
      <c r="K34" s="66">
        <f t="shared" si="3"/>
        <v>13</v>
      </c>
      <c r="L34" s="65">
        <f>VLOOKUP($A34,'Return Data'!$B$7:$R$2843,9,0)</f>
        <v>2.4121999999999999</v>
      </c>
      <c r="M34" s="66">
        <f t="shared" si="4"/>
        <v>24</v>
      </c>
      <c r="N34" s="65">
        <f>VLOOKUP($A34,'Return Data'!$B$7:$R$2843,10,0)</f>
        <v>2.5348999999999999</v>
      </c>
      <c r="O34" s="66">
        <f t="shared" si="5"/>
        <v>25</v>
      </c>
      <c r="P34" s="65">
        <f>VLOOKUP($A34,'Return Data'!$B$7:$R$2843,11,0)</f>
        <v>3.9710999999999999</v>
      </c>
      <c r="Q34" s="66">
        <f t="shared" si="6"/>
        <v>4</v>
      </c>
      <c r="R34" s="65">
        <f>VLOOKUP($A34,'Return Data'!$B$7:$R$2843,12,0)</f>
        <v>3.5737000000000001</v>
      </c>
      <c r="S34" s="66">
        <f t="shared" si="7"/>
        <v>12</v>
      </c>
      <c r="T34" s="65">
        <f>VLOOKUP($A34,'Return Data'!$B$7:$R$2843,13,0)</f>
        <v>3.7919999999999998</v>
      </c>
      <c r="U34" s="66">
        <f t="shared" si="8"/>
        <v>10</v>
      </c>
      <c r="V34" s="65"/>
      <c r="W34" s="66"/>
      <c r="X34" s="65"/>
      <c r="Y34" s="66"/>
      <c r="Z34" s="65">
        <f>VLOOKUP($A34,'Return Data'!$B$7:$R$2843,16,0)</f>
        <v>4.359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1.9338185185185184</v>
      </c>
      <c r="E36" s="74"/>
      <c r="F36" s="75">
        <f>AVERAGE(F8:F34)</f>
        <v>2.9303111111111111</v>
      </c>
      <c r="G36" s="74"/>
      <c r="H36" s="75">
        <f>AVERAGE(H8:H34)</f>
        <v>4.4482407407407401</v>
      </c>
      <c r="I36" s="74"/>
      <c r="J36" s="75">
        <f>AVERAGE(J8:J34)</f>
        <v>3.0771296296296295</v>
      </c>
      <c r="K36" s="74"/>
      <c r="L36" s="75">
        <f>AVERAGE(L8:L34)</f>
        <v>3.854592592592593</v>
      </c>
      <c r="M36" s="74"/>
      <c r="N36" s="75">
        <f>AVERAGE(N8:N34)</f>
        <v>3.6769777777777781</v>
      </c>
      <c r="O36" s="74"/>
      <c r="P36" s="75">
        <f>AVERAGE(P8:P34)</f>
        <v>3.4579333333333335</v>
      </c>
      <c r="Q36" s="74"/>
      <c r="R36" s="75">
        <f>AVERAGE(R8:R34)</f>
        <v>3.678274074074074</v>
      </c>
      <c r="S36" s="74"/>
      <c r="T36" s="75">
        <f>AVERAGE(T8:T34)</f>
        <v>3.8351333333333342</v>
      </c>
      <c r="U36" s="74"/>
      <c r="V36" s="75">
        <f>AVERAGE(V8:V34)</f>
        <v>5.4197545454545457</v>
      </c>
      <c r="W36" s="74"/>
      <c r="X36" s="75">
        <f>AVERAGE(X8:X34)</f>
        <v>5.5502294117647057</v>
      </c>
      <c r="Y36" s="74"/>
      <c r="Z36" s="75">
        <f>AVERAGE(Z8:Z34)</f>
        <v>6.3350074074074074</v>
      </c>
      <c r="AA36" s="76"/>
    </row>
    <row r="37" spans="1:27" x14ac:dyDescent="0.3">
      <c r="A37" s="73" t="s">
        <v>28</v>
      </c>
      <c r="B37" s="74"/>
      <c r="C37" s="74"/>
      <c r="D37" s="75">
        <f>MIN(D8:D34)</f>
        <v>-2.4146000000000001</v>
      </c>
      <c r="E37" s="74"/>
      <c r="F37" s="75">
        <f>MIN(F8:F34)</f>
        <v>-0.18779999999999999</v>
      </c>
      <c r="G37" s="74"/>
      <c r="H37" s="75">
        <f>MIN(H8:H34)</f>
        <v>0.115</v>
      </c>
      <c r="I37" s="74"/>
      <c r="J37" s="75">
        <f>MIN(J8:J34)</f>
        <v>0.27750000000000002</v>
      </c>
      <c r="K37" s="74"/>
      <c r="L37" s="75">
        <f>MIN(L8:L34)</f>
        <v>1.2564</v>
      </c>
      <c r="M37" s="74"/>
      <c r="N37" s="75">
        <f>MIN(N8:N34)</f>
        <v>1.8991</v>
      </c>
      <c r="O37" s="74"/>
      <c r="P37" s="75">
        <f>MIN(P8:P34)</f>
        <v>1.7085999999999999</v>
      </c>
      <c r="Q37" s="74"/>
      <c r="R37" s="75">
        <f>MIN(R8:R34)</f>
        <v>1.8531</v>
      </c>
      <c r="S37" s="74"/>
      <c r="T37" s="75">
        <f>MIN(T8:T34)</f>
        <v>2.0240999999999998</v>
      </c>
      <c r="U37" s="74"/>
      <c r="V37" s="75">
        <f>MIN(V8:V34)</f>
        <v>3.5554999999999999</v>
      </c>
      <c r="W37" s="74"/>
      <c r="X37" s="75">
        <f>MIN(X8:X34)</f>
        <v>-3.2000000000000002E-3</v>
      </c>
      <c r="Y37" s="74"/>
      <c r="Z37" s="75">
        <f>MIN(Z8:Z34)</f>
        <v>3.8386</v>
      </c>
      <c r="AA37" s="76"/>
    </row>
    <row r="38" spans="1:27" ht="15" thickBot="1" x14ac:dyDescent="0.35">
      <c r="A38" s="77" t="s">
        <v>29</v>
      </c>
      <c r="B38" s="78"/>
      <c r="C38" s="78"/>
      <c r="D38" s="79">
        <f>MAX(D8:D34)</f>
        <v>4.6322999999999999</v>
      </c>
      <c r="E38" s="78"/>
      <c r="F38" s="79">
        <f>MAX(F8:F34)</f>
        <v>7.1430999999999996</v>
      </c>
      <c r="G38" s="78"/>
      <c r="H38" s="79">
        <f>MAX(H8:H34)</f>
        <v>39.311900000000001</v>
      </c>
      <c r="I38" s="78"/>
      <c r="J38" s="79">
        <f>MAX(J8:J34)</f>
        <v>23.561499999999999</v>
      </c>
      <c r="K38" s="78"/>
      <c r="L38" s="79">
        <f>MAX(L8:L34)</f>
        <v>17.472799999999999</v>
      </c>
      <c r="M38" s="78"/>
      <c r="N38" s="79">
        <f>MAX(N8:N34)</f>
        <v>8.9268000000000001</v>
      </c>
      <c r="O38" s="78"/>
      <c r="P38" s="79">
        <f>MAX(P8:P34)</f>
        <v>7.9555999999999996</v>
      </c>
      <c r="Q38" s="78"/>
      <c r="R38" s="79">
        <f>MAX(R8:R34)</f>
        <v>7.8526999999999996</v>
      </c>
      <c r="S38" s="78"/>
      <c r="T38" s="79">
        <f>MAX(T8:T34)</f>
        <v>8.327</v>
      </c>
      <c r="U38" s="78"/>
      <c r="V38" s="79">
        <f>MAX(V8:V34)</f>
        <v>7.9397000000000002</v>
      </c>
      <c r="W38" s="78"/>
      <c r="X38" s="79">
        <f>MAX(X8:X34)</f>
        <v>8.407</v>
      </c>
      <c r="Y38" s="78"/>
      <c r="Z38" s="79">
        <f>MAX(Z8:Z34)</f>
        <v>8.5487000000000002</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44372</v>
      </c>
      <c r="C8" s="65">
        <f>VLOOKUP($A8,'Return Data'!$B$7:$R$2843,4,0)</f>
        <v>289.863</v>
      </c>
      <c r="D8" s="65">
        <f>VLOOKUP($A8,'Return Data'!$B$7:$R$2843,5,0)</f>
        <v>3.6646999999999998</v>
      </c>
      <c r="E8" s="66">
        <f t="shared" ref="E8:E24" si="0">RANK(D8,D$8:D$24,0)</f>
        <v>3</v>
      </c>
      <c r="F8" s="65">
        <f>VLOOKUP($A8,'Return Data'!$B$7:$R$2843,6,0)</f>
        <v>4.3079999999999998</v>
      </c>
      <c r="G8" s="66">
        <f t="shared" ref="G8:G24" si="1">RANK(F8,F$8:F$24,0)</f>
        <v>1</v>
      </c>
      <c r="H8" s="65">
        <f>VLOOKUP($A8,'Return Data'!$B$7:$R$2843,7,0)</f>
        <v>4.2308000000000003</v>
      </c>
      <c r="I8" s="66">
        <f t="shared" ref="I8:I24" si="2">RANK(H8,H$8:H$24,0)</f>
        <v>1</v>
      </c>
      <c r="J8" s="65">
        <f>VLOOKUP($A8,'Return Data'!$B$7:$R$2843,8,0)</f>
        <v>3.4268999999999998</v>
      </c>
      <c r="K8" s="66">
        <f t="shared" ref="K8:K24" si="3">RANK(J8,J$8:J$24,0)</f>
        <v>1</v>
      </c>
      <c r="L8" s="65">
        <f>VLOOKUP($A8,'Return Data'!$B$7:$R$2843,9,0)</f>
        <v>3.7624</v>
      </c>
      <c r="M8" s="66">
        <f t="shared" ref="M8:M24" si="4">RANK(L8,L$8:L$24,0)</f>
        <v>1</v>
      </c>
      <c r="N8" s="65">
        <f>VLOOKUP($A8,'Return Data'!$B$7:$R$2843,10,0)</f>
        <v>4.1295000000000002</v>
      </c>
      <c r="O8" s="66">
        <f t="shared" ref="O8:O24" si="5">RANK(N8,N$8:N$24,0)</f>
        <v>4</v>
      </c>
      <c r="P8" s="65">
        <f>VLOOKUP($A8,'Return Data'!$B$7:$R$2843,11,0)</f>
        <v>3.9805999999999999</v>
      </c>
      <c r="Q8" s="66">
        <f t="shared" ref="Q8:Q24" si="6">RANK(P8,P$8:P$24,0)</f>
        <v>2</v>
      </c>
      <c r="R8" s="65">
        <f>VLOOKUP($A8,'Return Data'!$B$7:$R$2843,12,0)</f>
        <v>4.1550000000000002</v>
      </c>
      <c r="S8" s="66">
        <f t="shared" ref="S8:S24" si="7">RANK(R8,R$8:R$24,0)</f>
        <v>2</v>
      </c>
      <c r="T8" s="65">
        <f>VLOOKUP($A8,'Return Data'!$B$7:$R$2843,13,0)</f>
        <v>4.4314999999999998</v>
      </c>
      <c r="U8" s="66">
        <f t="shared" ref="U8:U19" si="8">RANK(T8,T$8:T$24,0)</f>
        <v>2</v>
      </c>
      <c r="V8" s="65">
        <f>VLOOKUP($A8,'Return Data'!$B$7:$R$2843,17,0)</f>
        <v>6.3292000000000002</v>
      </c>
      <c r="W8" s="66">
        <f>RANK(V8,V$8:V$24,0)</f>
        <v>3</v>
      </c>
      <c r="X8" s="65">
        <f>VLOOKUP($A8,'Return Data'!$B$7:$R$2843,14,0)</f>
        <v>7.0754000000000001</v>
      </c>
      <c r="Y8" s="66">
        <f>RANK(X8,X$8:X$24,0)</f>
        <v>1</v>
      </c>
      <c r="Z8" s="65">
        <f>VLOOKUP($A8,'Return Data'!$B$7:$R$2843,16,0)</f>
        <v>7.8536999999999999</v>
      </c>
      <c r="AA8" s="67">
        <f t="shared" ref="AA8:AA24" si="9">RANK(Z8,Z$8:Z$24,0)</f>
        <v>5</v>
      </c>
    </row>
    <row r="9" spans="1:27" x14ac:dyDescent="0.3">
      <c r="A9" s="63" t="s">
        <v>1202</v>
      </c>
      <c r="B9" s="64">
        <f>VLOOKUP($A9,'Return Data'!$B$7:$R$2843,3,0)</f>
        <v>44372</v>
      </c>
      <c r="C9" s="65">
        <f>VLOOKUP($A9,'Return Data'!$B$7:$R$2843,4,0)</f>
        <v>1116.9998000000001</v>
      </c>
      <c r="D9" s="65">
        <f>VLOOKUP($A9,'Return Data'!$B$7:$R$2843,5,0)</f>
        <v>3.3268</v>
      </c>
      <c r="E9" s="66">
        <f t="shared" si="0"/>
        <v>6</v>
      </c>
      <c r="F9" s="65">
        <f>VLOOKUP($A9,'Return Data'!$B$7:$R$2843,6,0)</f>
        <v>3.9367000000000001</v>
      </c>
      <c r="G9" s="66">
        <f t="shared" si="1"/>
        <v>4</v>
      </c>
      <c r="H9" s="65">
        <f>VLOOKUP($A9,'Return Data'!$B$7:$R$2843,7,0)</f>
        <v>4.0110999999999999</v>
      </c>
      <c r="I9" s="66">
        <f t="shared" si="2"/>
        <v>3</v>
      </c>
      <c r="J9" s="65">
        <f>VLOOKUP($A9,'Return Data'!$B$7:$R$2843,8,0)</f>
        <v>3.2700999999999998</v>
      </c>
      <c r="K9" s="66">
        <f t="shared" si="3"/>
        <v>2</v>
      </c>
      <c r="L9" s="65">
        <f>VLOOKUP($A9,'Return Data'!$B$7:$R$2843,9,0)</f>
        <v>3.6320000000000001</v>
      </c>
      <c r="M9" s="66">
        <f t="shared" si="4"/>
        <v>4</v>
      </c>
      <c r="N9" s="65">
        <f>VLOOKUP($A9,'Return Data'!$B$7:$R$2843,10,0)</f>
        <v>4.0019999999999998</v>
      </c>
      <c r="O9" s="66">
        <f t="shared" si="5"/>
        <v>6</v>
      </c>
      <c r="P9" s="65">
        <f>VLOOKUP($A9,'Return Data'!$B$7:$R$2843,11,0)</f>
        <v>3.9182000000000001</v>
      </c>
      <c r="Q9" s="66">
        <f t="shared" si="6"/>
        <v>5</v>
      </c>
      <c r="R9" s="65">
        <f>VLOOKUP($A9,'Return Data'!$B$7:$R$2843,12,0)</f>
        <v>4.0750999999999999</v>
      </c>
      <c r="S9" s="66">
        <f t="shared" si="7"/>
        <v>3</v>
      </c>
      <c r="T9" s="65">
        <f>VLOOKUP($A9,'Return Data'!$B$7:$R$2843,13,0)</f>
        <v>4.2438000000000002</v>
      </c>
      <c r="U9" s="66">
        <f t="shared" si="8"/>
        <v>6</v>
      </c>
      <c r="V9" s="65"/>
      <c r="W9" s="66"/>
      <c r="X9" s="65"/>
      <c r="Y9" s="66"/>
      <c r="Z9" s="65">
        <f>VLOOKUP($A9,'Return Data'!$B$7:$R$2843,16,0)</f>
        <v>6.0366999999999997</v>
      </c>
      <c r="AA9" s="67">
        <f t="shared" si="9"/>
        <v>15</v>
      </c>
    </row>
    <row r="10" spans="1:27" x14ac:dyDescent="0.3">
      <c r="A10" s="63" t="s">
        <v>1204</v>
      </c>
      <c r="B10" s="64">
        <f>VLOOKUP($A10,'Return Data'!$B$7:$R$2843,3,0)</f>
        <v>44372</v>
      </c>
      <c r="C10" s="65">
        <f>VLOOKUP($A10,'Return Data'!$B$7:$R$2843,4,0)</f>
        <v>1098.3375000000001</v>
      </c>
      <c r="D10" s="65">
        <f>VLOOKUP($A10,'Return Data'!$B$7:$R$2843,5,0)</f>
        <v>2.8449</v>
      </c>
      <c r="E10" s="66">
        <f t="shared" si="0"/>
        <v>11</v>
      </c>
      <c r="F10" s="65">
        <f>VLOOKUP($A10,'Return Data'!$B$7:$R$2843,6,0)</f>
        <v>2.8353999999999999</v>
      </c>
      <c r="G10" s="66">
        <f t="shared" si="1"/>
        <v>16</v>
      </c>
      <c r="H10" s="65">
        <f>VLOOKUP($A10,'Return Data'!$B$7:$R$2843,7,0)</f>
        <v>2.9022999999999999</v>
      </c>
      <c r="I10" s="66">
        <f t="shared" si="2"/>
        <v>17</v>
      </c>
      <c r="J10" s="65">
        <f>VLOOKUP($A10,'Return Data'!$B$7:$R$2843,8,0)</f>
        <v>2.8715999999999999</v>
      </c>
      <c r="K10" s="66">
        <f t="shared" si="3"/>
        <v>13</v>
      </c>
      <c r="L10" s="65">
        <f>VLOOKUP($A10,'Return Data'!$B$7:$R$2843,9,0)</f>
        <v>2.8469000000000002</v>
      </c>
      <c r="M10" s="66">
        <f t="shared" si="4"/>
        <v>17</v>
      </c>
      <c r="N10" s="65">
        <f>VLOOKUP($A10,'Return Data'!$B$7:$R$2843,10,0)</f>
        <v>2.9016999999999999</v>
      </c>
      <c r="O10" s="66">
        <f t="shared" si="5"/>
        <v>17</v>
      </c>
      <c r="P10" s="65">
        <f>VLOOKUP($A10,'Return Data'!$B$7:$R$2843,11,0)</f>
        <v>2.9138000000000002</v>
      </c>
      <c r="Q10" s="66">
        <f t="shared" si="6"/>
        <v>17</v>
      </c>
      <c r="R10" s="65">
        <f>VLOOKUP($A10,'Return Data'!$B$7:$R$2843,12,0)</f>
        <v>3.0954999999999999</v>
      </c>
      <c r="S10" s="66">
        <f t="shared" si="7"/>
        <v>17</v>
      </c>
      <c r="T10" s="65">
        <f>VLOOKUP($A10,'Return Data'!$B$7:$R$2843,13,0)</f>
        <v>3.0895999999999999</v>
      </c>
      <c r="U10" s="66">
        <f t="shared" si="8"/>
        <v>16</v>
      </c>
      <c r="V10" s="65"/>
      <c r="W10" s="66"/>
      <c r="X10" s="65"/>
      <c r="Y10" s="66"/>
      <c r="Z10" s="65">
        <f>VLOOKUP($A10,'Return Data'!$B$7:$R$2843,16,0)</f>
        <v>4.7549000000000001</v>
      </c>
      <c r="AA10" s="67">
        <f t="shared" si="9"/>
        <v>16</v>
      </c>
    </row>
    <row r="11" spans="1:27" x14ac:dyDescent="0.3">
      <c r="A11" s="63" t="s">
        <v>1206</v>
      </c>
      <c r="B11" s="64">
        <f>VLOOKUP($A11,'Return Data'!$B$7:$R$2843,3,0)</f>
        <v>44372</v>
      </c>
      <c r="C11" s="65">
        <f>VLOOKUP($A11,'Return Data'!$B$7:$R$2843,4,0)</f>
        <v>42.499000000000002</v>
      </c>
      <c r="D11" s="65">
        <f>VLOOKUP($A11,'Return Data'!$B$7:$R$2843,5,0)</f>
        <v>3.0062000000000002</v>
      </c>
      <c r="E11" s="66">
        <f t="shared" si="0"/>
        <v>8</v>
      </c>
      <c r="F11" s="65">
        <f>VLOOKUP($A11,'Return Data'!$B$7:$R$2843,6,0)</f>
        <v>3.2357999999999998</v>
      </c>
      <c r="G11" s="66">
        <f t="shared" si="1"/>
        <v>14</v>
      </c>
      <c r="H11" s="65">
        <f>VLOOKUP($A11,'Return Data'!$B$7:$R$2843,7,0)</f>
        <v>3.7570999999999999</v>
      </c>
      <c r="I11" s="66">
        <f t="shared" si="2"/>
        <v>9</v>
      </c>
      <c r="J11" s="65">
        <f>VLOOKUP($A11,'Return Data'!$B$7:$R$2843,8,0)</f>
        <v>2.1919</v>
      </c>
      <c r="K11" s="66">
        <f t="shared" si="3"/>
        <v>17</v>
      </c>
      <c r="L11" s="65">
        <f>VLOOKUP($A11,'Return Data'!$B$7:$R$2843,9,0)</f>
        <v>3.1863000000000001</v>
      </c>
      <c r="M11" s="66">
        <f t="shared" si="4"/>
        <v>13</v>
      </c>
      <c r="N11" s="65">
        <f>VLOOKUP($A11,'Return Data'!$B$7:$R$2843,10,0)</f>
        <v>4.3403</v>
      </c>
      <c r="O11" s="66">
        <f t="shared" si="5"/>
        <v>2</v>
      </c>
      <c r="P11" s="65">
        <f>VLOOKUP($A11,'Return Data'!$B$7:$R$2843,11,0)</f>
        <v>3.8801999999999999</v>
      </c>
      <c r="Q11" s="66">
        <f t="shared" si="6"/>
        <v>7</v>
      </c>
      <c r="R11" s="65">
        <f>VLOOKUP($A11,'Return Data'!$B$7:$R$2843,12,0)</f>
        <v>3.8732000000000002</v>
      </c>
      <c r="S11" s="66">
        <f t="shared" si="7"/>
        <v>11</v>
      </c>
      <c r="T11" s="65">
        <f>VLOOKUP($A11,'Return Data'!$B$7:$R$2843,13,0)</f>
        <v>4.0064000000000002</v>
      </c>
      <c r="U11" s="66">
        <f t="shared" si="8"/>
        <v>12</v>
      </c>
      <c r="V11" s="65">
        <f>VLOOKUP($A11,'Return Data'!$B$7:$R$2843,17,0)</f>
        <v>5.9135</v>
      </c>
      <c r="W11" s="66">
        <f t="shared" ref="W11:W19" si="10">RANK(V11,V$8:V$24,0)</f>
        <v>10</v>
      </c>
      <c r="X11" s="65">
        <f>VLOOKUP($A11,'Return Data'!$B$7:$R$2843,14,0)</f>
        <v>6.6955999999999998</v>
      </c>
      <c r="Y11" s="66">
        <f t="shared" ref="Y11:Y19" si="11">RANK(X11,X$8:X$24,0)</f>
        <v>9</v>
      </c>
      <c r="Z11" s="65">
        <f>VLOOKUP($A11,'Return Data'!$B$7:$R$2843,16,0)</f>
        <v>7.4085000000000001</v>
      </c>
      <c r="AA11" s="67">
        <f t="shared" si="9"/>
        <v>12</v>
      </c>
    </row>
    <row r="12" spans="1:27" x14ac:dyDescent="0.3">
      <c r="A12" s="63" t="s">
        <v>1209</v>
      </c>
      <c r="B12" s="64">
        <f>VLOOKUP($A12,'Return Data'!$B$7:$R$2843,3,0)</f>
        <v>44372</v>
      </c>
      <c r="C12" s="65">
        <f>VLOOKUP($A12,'Return Data'!$B$7:$R$2843,4,0)</f>
        <v>40.296900000000001</v>
      </c>
      <c r="D12" s="65">
        <f>VLOOKUP($A12,'Return Data'!$B$7:$R$2843,5,0)</f>
        <v>2.7174999999999998</v>
      </c>
      <c r="E12" s="66">
        <f t="shared" si="0"/>
        <v>13</v>
      </c>
      <c r="F12" s="65">
        <f>VLOOKUP($A12,'Return Data'!$B$7:$R$2843,6,0)</f>
        <v>3.5939999999999999</v>
      </c>
      <c r="G12" s="66">
        <f t="shared" si="1"/>
        <v>7</v>
      </c>
      <c r="H12" s="65">
        <f>VLOOKUP($A12,'Return Data'!$B$7:$R$2843,7,0)</f>
        <v>3.6903999999999999</v>
      </c>
      <c r="I12" s="66">
        <f t="shared" si="2"/>
        <v>12</v>
      </c>
      <c r="J12" s="65">
        <f>VLOOKUP($A12,'Return Data'!$B$7:$R$2843,8,0)</f>
        <v>2.6423999999999999</v>
      </c>
      <c r="K12" s="66">
        <f t="shared" si="3"/>
        <v>15</v>
      </c>
      <c r="L12" s="65">
        <f>VLOOKUP($A12,'Return Data'!$B$7:$R$2843,9,0)</f>
        <v>3.1787999999999998</v>
      </c>
      <c r="M12" s="66">
        <f t="shared" si="4"/>
        <v>14</v>
      </c>
      <c r="N12" s="65">
        <f>VLOOKUP($A12,'Return Data'!$B$7:$R$2843,10,0)</f>
        <v>3.8109999999999999</v>
      </c>
      <c r="O12" s="66">
        <f t="shared" si="5"/>
        <v>11</v>
      </c>
      <c r="P12" s="65">
        <f>VLOOKUP($A12,'Return Data'!$B$7:$R$2843,11,0)</f>
        <v>3.6373000000000002</v>
      </c>
      <c r="Q12" s="66">
        <f t="shared" si="6"/>
        <v>13</v>
      </c>
      <c r="R12" s="65">
        <f>VLOOKUP($A12,'Return Data'!$B$7:$R$2843,12,0)</f>
        <v>3.7355999999999998</v>
      </c>
      <c r="S12" s="66">
        <f t="shared" si="7"/>
        <v>13</v>
      </c>
      <c r="T12" s="65">
        <f>VLOOKUP($A12,'Return Data'!$B$7:$R$2843,13,0)</f>
        <v>4.0068000000000001</v>
      </c>
      <c r="U12" s="66">
        <f t="shared" si="8"/>
        <v>11</v>
      </c>
      <c r="V12" s="65">
        <f>VLOOKUP($A12,'Return Data'!$B$7:$R$2843,17,0)</f>
        <v>6.0823999999999998</v>
      </c>
      <c r="W12" s="66">
        <f t="shared" si="10"/>
        <v>6</v>
      </c>
      <c r="X12" s="65">
        <f>VLOOKUP($A12,'Return Data'!$B$7:$R$2843,14,0)</f>
        <v>6.9191000000000003</v>
      </c>
      <c r="Y12" s="66">
        <f t="shared" si="11"/>
        <v>4</v>
      </c>
      <c r="Z12" s="65">
        <f>VLOOKUP($A12,'Return Data'!$B$7:$R$2843,16,0)</f>
        <v>8.0056999999999992</v>
      </c>
      <c r="AA12" s="67">
        <f t="shared" si="9"/>
        <v>4</v>
      </c>
    </row>
    <row r="13" spans="1:27" x14ac:dyDescent="0.3">
      <c r="A13" s="63" t="s">
        <v>1211</v>
      </c>
      <c r="B13" s="64">
        <f>VLOOKUP($A13,'Return Data'!$B$7:$R$2843,3,0)</f>
        <v>44372</v>
      </c>
      <c r="C13" s="65">
        <f>VLOOKUP($A13,'Return Data'!$B$7:$R$2843,4,0)</f>
        <v>4515.6841999999997</v>
      </c>
      <c r="D13" s="65">
        <f>VLOOKUP($A13,'Return Data'!$B$7:$R$2843,5,0)</f>
        <v>2.9546000000000001</v>
      </c>
      <c r="E13" s="66">
        <f t="shared" si="0"/>
        <v>9</v>
      </c>
      <c r="F13" s="65">
        <f>VLOOKUP($A13,'Return Data'!$B$7:$R$2843,6,0)</f>
        <v>3.5966</v>
      </c>
      <c r="G13" s="66">
        <f t="shared" si="1"/>
        <v>6</v>
      </c>
      <c r="H13" s="65">
        <f>VLOOKUP($A13,'Return Data'!$B$7:$R$2843,7,0)</f>
        <v>3.9213</v>
      </c>
      <c r="I13" s="66">
        <f t="shared" si="2"/>
        <v>5</v>
      </c>
      <c r="J13" s="65">
        <f>VLOOKUP($A13,'Return Data'!$B$7:$R$2843,8,0)</f>
        <v>3.1076999999999999</v>
      </c>
      <c r="K13" s="66">
        <f t="shared" si="3"/>
        <v>7</v>
      </c>
      <c r="L13" s="65">
        <f>VLOOKUP($A13,'Return Data'!$B$7:$R$2843,9,0)</f>
        <v>3.7170999999999998</v>
      </c>
      <c r="M13" s="66">
        <f t="shared" si="4"/>
        <v>2</v>
      </c>
      <c r="N13" s="65">
        <f>VLOOKUP($A13,'Return Data'!$B$7:$R$2843,10,0)</f>
        <v>4.1497999999999999</v>
      </c>
      <c r="O13" s="66">
        <f t="shared" si="5"/>
        <v>3</v>
      </c>
      <c r="P13" s="65">
        <f>VLOOKUP($A13,'Return Data'!$B$7:$R$2843,11,0)</f>
        <v>3.9403000000000001</v>
      </c>
      <c r="Q13" s="66">
        <f t="shared" si="6"/>
        <v>4</v>
      </c>
      <c r="R13" s="65">
        <f>VLOOKUP($A13,'Return Data'!$B$7:$R$2843,12,0)</f>
        <v>4.0419999999999998</v>
      </c>
      <c r="S13" s="66">
        <f t="shared" si="7"/>
        <v>6</v>
      </c>
      <c r="T13" s="65">
        <f>VLOOKUP($A13,'Return Data'!$B$7:$R$2843,13,0)</f>
        <v>4.3209999999999997</v>
      </c>
      <c r="U13" s="66">
        <f t="shared" si="8"/>
        <v>4</v>
      </c>
      <c r="V13" s="65">
        <f>VLOOKUP($A13,'Return Data'!$B$7:$R$2843,17,0)</f>
        <v>6.3540000000000001</v>
      </c>
      <c r="W13" s="66">
        <f t="shared" si="10"/>
        <v>2</v>
      </c>
      <c r="X13" s="65">
        <f>VLOOKUP($A13,'Return Data'!$B$7:$R$2843,14,0)</f>
        <v>7.0118999999999998</v>
      </c>
      <c r="Y13" s="66">
        <f t="shared" si="11"/>
        <v>2</v>
      </c>
      <c r="Z13" s="65">
        <f>VLOOKUP($A13,'Return Data'!$B$7:$R$2843,16,0)</f>
        <v>7.7356999999999996</v>
      </c>
      <c r="AA13" s="67">
        <f t="shared" si="9"/>
        <v>6</v>
      </c>
    </row>
    <row r="14" spans="1:27" x14ac:dyDescent="0.3">
      <c r="A14" s="63" t="s">
        <v>1213</v>
      </c>
      <c r="B14" s="64">
        <f>VLOOKUP($A14,'Return Data'!$B$7:$R$2843,3,0)</f>
        <v>44372</v>
      </c>
      <c r="C14" s="65">
        <f>VLOOKUP($A14,'Return Data'!$B$7:$R$2843,4,0)</f>
        <v>297.90879999999999</v>
      </c>
      <c r="D14" s="65">
        <f>VLOOKUP($A14,'Return Data'!$B$7:$R$2843,5,0)</f>
        <v>4.1539000000000001</v>
      </c>
      <c r="E14" s="66">
        <f t="shared" si="0"/>
        <v>1</v>
      </c>
      <c r="F14" s="65">
        <f>VLOOKUP($A14,'Return Data'!$B$7:$R$2843,6,0)</f>
        <v>3.9628000000000001</v>
      </c>
      <c r="G14" s="66">
        <f t="shared" si="1"/>
        <v>3</v>
      </c>
      <c r="H14" s="65">
        <f>VLOOKUP($A14,'Return Data'!$B$7:$R$2843,7,0)</f>
        <v>3.9657</v>
      </c>
      <c r="I14" s="66">
        <f t="shared" si="2"/>
        <v>4</v>
      </c>
      <c r="J14" s="65">
        <f>VLOOKUP($A14,'Return Data'!$B$7:$R$2843,8,0)</f>
        <v>3.157</v>
      </c>
      <c r="K14" s="66">
        <f t="shared" si="3"/>
        <v>4</v>
      </c>
      <c r="L14" s="65">
        <f>VLOOKUP($A14,'Return Data'!$B$7:$R$2843,9,0)</f>
        <v>3.5821000000000001</v>
      </c>
      <c r="M14" s="66">
        <f t="shared" si="4"/>
        <v>5</v>
      </c>
      <c r="N14" s="65">
        <f>VLOOKUP($A14,'Return Data'!$B$7:$R$2843,10,0)</f>
        <v>3.9222000000000001</v>
      </c>
      <c r="O14" s="66">
        <f t="shared" si="5"/>
        <v>7</v>
      </c>
      <c r="P14" s="65">
        <f>VLOOKUP($A14,'Return Data'!$B$7:$R$2843,11,0)</f>
        <v>3.8168000000000002</v>
      </c>
      <c r="Q14" s="66">
        <f t="shared" si="6"/>
        <v>10</v>
      </c>
      <c r="R14" s="65">
        <f>VLOOKUP($A14,'Return Data'!$B$7:$R$2843,12,0)</f>
        <v>3.9618000000000002</v>
      </c>
      <c r="S14" s="66">
        <f t="shared" si="7"/>
        <v>9</v>
      </c>
      <c r="T14" s="65">
        <f>VLOOKUP($A14,'Return Data'!$B$7:$R$2843,13,0)</f>
        <v>4.1928999999999998</v>
      </c>
      <c r="U14" s="66">
        <f t="shared" si="8"/>
        <v>8</v>
      </c>
      <c r="V14" s="65">
        <f>VLOOKUP($A14,'Return Data'!$B$7:$R$2843,17,0)</f>
        <v>6.0458999999999996</v>
      </c>
      <c r="W14" s="66">
        <f t="shared" si="10"/>
        <v>7</v>
      </c>
      <c r="X14" s="65">
        <f>VLOOKUP($A14,'Return Data'!$B$7:$R$2843,14,0)</f>
        <v>6.7910000000000004</v>
      </c>
      <c r="Y14" s="66">
        <f t="shared" si="11"/>
        <v>6</v>
      </c>
      <c r="Z14" s="65">
        <f>VLOOKUP($A14,'Return Data'!$B$7:$R$2843,16,0)</f>
        <v>7.6867999999999999</v>
      </c>
      <c r="AA14" s="67">
        <f t="shared" si="9"/>
        <v>9</v>
      </c>
    </row>
    <row r="15" spans="1:27" x14ac:dyDescent="0.3">
      <c r="A15" s="63" t="s">
        <v>1214</v>
      </c>
      <c r="B15" s="64">
        <f>VLOOKUP($A15,'Return Data'!$B$7:$R$2843,3,0)</f>
        <v>44372</v>
      </c>
      <c r="C15" s="65">
        <f>VLOOKUP($A15,'Return Data'!$B$7:$R$2843,4,0)</f>
        <v>33.927500000000002</v>
      </c>
      <c r="D15" s="65">
        <f>VLOOKUP($A15,'Return Data'!$B$7:$R$2843,5,0)</f>
        <v>2.4746000000000001</v>
      </c>
      <c r="E15" s="66">
        <f t="shared" si="0"/>
        <v>14</v>
      </c>
      <c r="F15" s="65">
        <f>VLOOKUP($A15,'Return Data'!$B$7:$R$2843,6,0)</f>
        <v>2.9771999999999998</v>
      </c>
      <c r="G15" s="66">
        <f t="shared" si="1"/>
        <v>15</v>
      </c>
      <c r="H15" s="65">
        <f>VLOOKUP($A15,'Return Data'!$B$7:$R$2843,7,0)</f>
        <v>3.3372000000000002</v>
      </c>
      <c r="I15" s="66">
        <f t="shared" si="2"/>
        <v>15</v>
      </c>
      <c r="J15" s="65">
        <f>VLOOKUP($A15,'Return Data'!$B$7:$R$2843,8,0)</f>
        <v>2.9464999999999999</v>
      </c>
      <c r="K15" s="66">
        <f t="shared" si="3"/>
        <v>12</v>
      </c>
      <c r="L15" s="65">
        <f>VLOOKUP($A15,'Return Data'!$B$7:$R$2843,9,0)</f>
        <v>3.2363</v>
      </c>
      <c r="M15" s="66">
        <f t="shared" si="4"/>
        <v>11</v>
      </c>
      <c r="N15" s="65">
        <f>VLOOKUP($A15,'Return Data'!$B$7:$R$2843,10,0)</f>
        <v>3.6810999999999998</v>
      </c>
      <c r="O15" s="66">
        <f t="shared" si="5"/>
        <v>13</v>
      </c>
      <c r="P15" s="65">
        <f>VLOOKUP($A15,'Return Data'!$B$7:$R$2843,11,0)</f>
        <v>3.6522999999999999</v>
      </c>
      <c r="Q15" s="66">
        <f t="shared" si="6"/>
        <v>12</v>
      </c>
      <c r="R15" s="65">
        <f>VLOOKUP($A15,'Return Data'!$B$7:$R$2843,12,0)</f>
        <v>3.6886999999999999</v>
      </c>
      <c r="S15" s="66">
        <f t="shared" si="7"/>
        <v>14</v>
      </c>
      <c r="T15" s="65">
        <f>VLOOKUP($A15,'Return Data'!$B$7:$R$2843,13,0)</f>
        <v>3.7867999999999999</v>
      </c>
      <c r="U15" s="66">
        <f t="shared" si="8"/>
        <v>13</v>
      </c>
      <c r="V15" s="65">
        <f>VLOOKUP($A15,'Return Data'!$B$7:$R$2843,17,0)</f>
        <v>5.5594999999999999</v>
      </c>
      <c r="W15" s="66">
        <f t="shared" si="10"/>
        <v>13</v>
      </c>
      <c r="X15" s="65">
        <f>VLOOKUP($A15,'Return Data'!$B$7:$R$2843,14,0)</f>
        <v>6.2948000000000004</v>
      </c>
      <c r="Y15" s="66">
        <f t="shared" si="11"/>
        <v>12</v>
      </c>
      <c r="Z15" s="65">
        <f>VLOOKUP($A15,'Return Data'!$B$7:$R$2843,16,0)</f>
        <v>7.6257999999999999</v>
      </c>
      <c r="AA15" s="67">
        <f t="shared" si="9"/>
        <v>11</v>
      </c>
    </row>
    <row r="16" spans="1:27" x14ac:dyDescent="0.3">
      <c r="A16" s="63" t="s">
        <v>1219</v>
      </c>
      <c r="B16" s="64">
        <f>VLOOKUP($A16,'Return Data'!$B$7:$R$2843,3,0)</f>
        <v>44372</v>
      </c>
      <c r="C16" s="65">
        <f>VLOOKUP($A16,'Return Data'!$B$7:$R$2843,4,0)</f>
        <v>2466.8957</v>
      </c>
      <c r="D16" s="65">
        <f>VLOOKUP($A16,'Return Data'!$B$7:$R$2843,5,0)</f>
        <v>3.2568999999999999</v>
      </c>
      <c r="E16" s="66">
        <f t="shared" si="0"/>
        <v>7</v>
      </c>
      <c r="F16" s="65">
        <f>VLOOKUP($A16,'Return Data'!$B$7:$R$2843,6,0)</f>
        <v>3.4178000000000002</v>
      </c>
      <c r="G16" s="66">
        <f t="shared" si="1"/>
        <v>11</v>
      </c>
      <c r="H16" s="65">
        <f>VLOOKUP($A16,'Return Data'!$B$7:$R$2843,7,0)</f>
        <v>3.8919000000000001</v>
      </c>
      <c r="I16" s="66">
        <f t="shared" si="2"/>
        <v>6</v>
      </c>
      <c r="J16" s="65">
        <f>VLOOKUP($A16,'Return Data'!$B$7:$R$2843,8,0)</f>
        <v>2.2755000000000001</v>
      </c>
      <c r="K16" s="66">
        <f t="shared" si="3"/>
        <v>16</v>
      </c>
      <c r="L16" s="65">
        <f>VLOOKUP($A16,'Return Data'!$B$7:$R$2843,9,0)</f>
        <v>3.0821000000000001</v>
      </c>
      <c r="M16" s="66">
        <f t="shared" si="4"/>
        <v>16</v>
      </c>
      <c r="N16" s="65">
        <f>VLOOKUP($A16,'Return Data'!$B$7:$R$2843,10,0)</f>
        <v>4.1006999999999998</v>
      </c>
      <c r="O16" s="66">
        <f t="shared" si="5"/>
        <v>5</v>
      </c>
      <c r="P16" s="65">
        <f>VLOOKUP($A16,'Return Data'!$B$7:$R$2843,11,0)</f>
        <v>3.9660000000000002</v>
      </c>
      <c r="Q16" s="66">
        <f t="shared" si="6"/>
        <v>3</v>
      </c>
      <c r="R16" s="65">
        <f>VLOOKUP($A16,'Return Data'!$B$7:$R$2843,12,0)</f>
        <v>3.9931999999999999</v>
      </c>
      <c r="S16" s="66">
        <f t="shared" si="7"/>
        <v>7</v>
      </c>
      <c r="T16" s="65">
        <f>VLOOKUP($A16,'Return Data'!$B$7:$R$2843,13,0)</f>
        <v>4.0110999999999999</v>
      </c>
      <c r="U16" s="66">
        <f t="shared" si="8"/>
        <v>10</v>
      </c>
      <c r="V16" s="65">
        <f>VLOOKUP($A16,'Return Data'!$B$7:$R$2843,17,0)</f>
        <v>5.6916000000000002</v>
      </c>
      <c r="W16" s="66">
        <f t="shared" si="10"/>
        <v>12</v>
      </c>
      <c r="X16" s="65">
        <f>VLOOKUP($A16,'Return Data'!$B$7:$R$2843,14,0)</f>
        <v>6.4565000000000001</v>
      </c>
      <c r="Y16" s="66">
        <f t="shared" si="11"/>
        <v>11</v>
      </c>
      <c r="Z16" s="65">
        <f>VLOOKUP($A16,'Return Data'!$B$7:$R$2843,16,0)</f>
        <v>8.1046999999999993</v>
      </c>
      <c r="AA16" s="67">
        <f t="shared" si="9"/>
        <v>1</v>
      </c>
    </row>
    <row r="17" spans="1:27" x14ac:dyDescent="0.3">
      <c r="A17" s="63" t="s">
        <v>1223</v>
      </c>
      <c r="B17" s="64">
        <f>VLOOKUP($A17,'Return Data'!$B$7:$R$2843,3,0)</f>
        <v>44372</v>
      </c>
      <c r="C17" s="65">
        <f>VLOOKUP($A17,'Return Data'!$B$7:$R$2843,4,0)</f>
        <v>3513.2604000000001</v>
      </c>
      <c r="D17" s="65">
        <f>VLOOKUP($A17,'Return Data'!$B$7:$R$2843,5,0)</f>
        <v>2.9238</v>
      </c>
      <c r="E17" s="66">
        <f t="shared" si="0"/>
        <v>10</v>
      </c>
      <c r="F17" s="65">
        <f>VLOOKUP($A17,'Return Data'!$B$7:$R$2843,6,0)</f>
        <v>3.5998999999999999</v>
      </c>
      <c r="G17" s="66">
        <f t="shared" si="1"/>
        <v>5</v>
      </c>
      <c r="H17" s="65">
        <f>VLOOKUP($A17,'Return Data'!$B$7:$R$2843,7,0)</f>
        <v>3.7389000000000001</v>
      </c>
      <c r="I17" s="66">
        <f t="shared" si="2"/>
        <v>10</v>
      </c>
      <c r="J17" s="65">
        <f>VLOOKUP($A17,'Return Data'!$B$7:$R$2843,8,0)</f>
        <v>3.1842000000000001</v>
      </c>
      <c r="K17" s="66">
        <f t="shared" si="3"/>
        <v>3</v>
      </c>
      <c r="L17" s="65">
        <f>VLOOKUP($A17,'Return Data'!$B$7:$R$2843,9,0)</f>
        <v>3.4479000000000002</v>
      </c>
      <c r="M17" s="66">
        <f t="shared" si="4"/>
        <v>8</v>
      </c>
      <c r="N17" s="65">
        <f>VLOOKUP($A17,'Return Data'!$B$7:$R$2843,10,0)</f>
        <v>3.7324000000000002</v>
      </c>
      <c r="O17" s="66">
        <f t="shared" si="5"/>
        <v>12</v>
      </c>
      <c r="P17" s="65">
        <f>VLOOKUP($A17,'Return Data'!$B$7:$R$2843,11,0)</f>
        <v>3.6932999999999998</v>
      </c>
      <c r="Q17" s="66">
        <f t="shared" si="6"/>
        <v>11</v>
      </c>
      <c r="R17" s="65">
        <f>VLOOKUP($A17,'Return Data'!$B$7:$R$2843,12,0)</f>
        <v>3.9041999999999999</v>
      </c>
      <c r="S17" s="66">
        <f t="shared" si="7"/>
        <v>10</v>
      </c>
      <c r="T17" s="65">
        <f>VLOOKUP($A17,'Return Data'!$B$7:$R$2843,13,0)</f>
        <v>4.0593000000000004</v>
      </c>
      <c r="U17" s="66">
        <f t="shared" si="8"/>
        <v>9</v>
      </c>
      <c r="V17" s="65">
        <f>VLOOKUP($A17,'Return Data'!$B$7:$R$2843,17,0)</f>
        <v>5.7199</v>
      </c>
      <c r="W17" s="66">
        <f t="shared" si="10"/>
        <v>11</v>
      </c>
      <c r="X17" s="65">
        <f>VLOOKUP($A17,'Return Data'!$B$7:$R$2843,14,0)</f>
        <v>6.6075999999999997</v>
      </c>
      <c r="Y17" s="66">
        <f t="shared" si="11"/>
        <v>10</v>
      </c>
      <c r="Z17" s="65">
        <f>VLOOKUP($A17,'Return Data'!$B$7:$R$2843,16,0)</f>
        <v>7.6338999999999997</v>
      </c>
      <c r="AA17" s="67">
        <f t="shared" si="9"/>
        <v>10</v>
      </c>
    </row>
    <row r="18" spans="1:27" x14ac:dyDescent="0.3">
      <c r="A18" s="63" t="s">
        <v>1224</v>
      </c>
      <c r="B18" s="64">
        <f>VLOOKUP($A18,'Return Data'!$B$7:$R$2843,3,0)</f>
        <v>44372</v>
      </c>
      <c r="C18" s="65">
        <f>VLOOKUP($A18,'Return Data'!$B$7:$R$2843,4,0)</f>
        <v>32.428228588570597</v>
      </c>
      <c r="D18" s="65">
        <f>VLOOKUP($A18,'Return Data'!$B$7:$R$2843,5,0)</f>
        <v>3.5457000000000001</v>
      </c>
      <c r="E18" s="66">
        <f t="shared" si="0"/>
        <v>4</v>
      </c>
      <c r="F18" s="65">
        <f>VLOOKUP($A18,'Return Data'!$B$7:$R$2843,6,0)</f>
        <v>3.2648000000000001</v>
      </c>
      <c r="G18" s="66">
        <f t="shared" si="1"/>
        <v>12</v>
      </c>
      <c r="H18" s="65">
        <f>VLOOKUP($A18,'Return Data'!$B$7:$R$2843,7,0)</f>
        <v>3.4752999999999998</v>
      </c>
      <c r="I18" s="66">
        <f t="shared" si="2"/>
        <v>14</v>
      </c>
      <c r="J18" s="65">
        <f>VLOOKUP($A18,'Return Data'!$B$7:$R$2843,8,0)</f>
        <v>3.0062000000000002</v>
      </c>
      <c r="K18" s="66">
        <f t="shared" si="3"/>
        <v>10</v>
      </c>
      <c r="L18" s="65">
        <f>VLOOKUP($A18,'Return Data'!$B$7:$R$2843,9,0)</f>
        <v>3.1890999999999998</v>
      </c>
      <c r="M18" s="66">
        <f t="shared" si="4"/>
        <v>12</v>
      </c>
      <c r="N18" s="65">
        <f>VLOOKUP($A18,'Return Data'!$B$7:$R$2843,10,0)</f>
        <v>3.2393999999999998</v>
      </c>
      <c r="O18" s="66">
        <f t="shared" si="5"/>
        <v>16</v>
      </c>
      <c r="P18" s="65">
        <f>VLOOKUP($A18,'Return Data'!$B$7:$R$2843,11,0)</f>
        <v>3.1810999999999998</v>
      </c>
      <c r="Q18" s="66">
        <f t="shared" si="6"/>
        <v>16</v>
      </c>
      <c r="R18" s="65">
        <f>VLOOKUP($A18,'Return Data'!$B$7:$R$2843,12,0)</f>
        <v>3.4561999999999999</v>
      </c>
      <c r="S18" s="66">
        <f t="shared" si="7"/>
        <v>16</v>
      </c>
      <c r="T18" s="65">
        <f>VLOOKUP($A18,'Return Data'!$B$7:$R$2843,13,0)</f>
        <v>3.5653999999999999</v>
      </c>
      <c r="U18" s="66">
        <f t="shared" si="8"/>
        <v>15</v>
      </c>
      <c r="V18" s="65">
        <f>VLOOKUP($A18,'Return Data'!$B$7:$R$2843,17,0)</f>
        <v>6.8201000000000001</v>
      </c>
      <c r="W18" s="66">
        <f t="shared" si="10"/>
        <v>1</v>
      </c>
      <c r="X18" s="65">
        <f>VLOOKUP($A18,'Return Data'!$B$7:$R$2843,14,0)</f>
        <v>6.7582000000000004</v>
      </c>
      <c r="Y18" s="66">
        <f t="shared" si="11"/>
        <v>8</v>
      </c>
      <c r="Z18" s="65">
        <f>VLOOKUP($A18,'Return Data'!$B$7:$R$2843,16,0)</f>
        <v>8.0265000000000004</v>
      </c>
      <c r="AA18" s="67">
        <f t="shared" si="9"/>
        <v>3</v>
      </c>
    </row>
    <row r="19" spans="1:27" x14ac:dyDescent="0.3">
      <c r="A19" s="63" t="s">
        <v>1227</v>
      </c>
      <c r="B19" s="64">
        <f>VLOOKUP($A19,'Return Data'!$B$7:$R$2843,3,0)</f>
        <v>44372</v>
      </c>
      <c r="C19" s="65">
        <f>VLOOKUP($A19,'Return Data'!$B$7:$R$2843,4,0)</f>
        <v>3248.9598000000001</v>
      </c>
      <c r="D19" s="65">
        <f>VLOOKUP($A19,'Return Data'!$B$7:$R$2843,5,0)</f>
        <v>2.7469999999999999</v>
      </c>
      <c r="E19" s="66">
        <f t="shared" si="0"/>
        <v>12</v>
      </c>
      <c r="F19" s="65">
        <f>VLOOKUP($A19,'Return Data'!$B$7:$R$2843,6,0)</f>
        <v>3.5139999999999998</v>
      </c>
      <c r="G19" s="66">
        <f t="shared" si="1"/>
        <v>8</v>
      </c>
      <c r="H19" s="65">
        <f>VLOOKUP($A19,'Return Data'!$B$7:$R$2843,7,0)</f>
        <v>3.8043</v>
      </c>
      <c r="I19" s="66">
        <f t="shared" si="2"/>
        <v>7</v>
      </c>
      <c r="J19" s="65">
        <f>VLOOKUP($A19,'Return Data'!$B$7:$R$2843,8,0)</f>
        <v>3.1246</v>
      </c>
      <c r="K19" s="66">
        <f t="shared" si="3"/>
        <v>6</v>
      </c>
      <c r="L19" s="65">
        <f>VLOOKUP($A19,'Return Data'!$B$7:$R$2843,9,0)</f>
        <v>3.5792999999999999</v>
      </c>
      <c r="M19" s="66">
        <f t="shared" si="4"/>
        <v>6</v>
      </c>
      <c r="N19" s="65">
        <f>VLOOKUP($A19,'Return Data'!$B$7:$R$2843,10,0)</f>
        <v>3.8871000000000002</v>
      </c>
      <c r="O19" s="66">
        <f t="shared" si="5"/>
        <v>10</v>
      </c>
      <c r="P19" s="65">
        <f>VLOOKUP($A19,'Return Data'!$B$7:$R$2843,11,0)</f>
        <v>3.9049999999999998</v>
      </c>
      <c r="Q19" s="66">
        <f t="shared" si="6"/>
        <v>6</v>
      </c>
      <c r="R19" s="65">
        <f>VLOOKUP($A19,'Return Data'!$B$7:$R$2843,12,0)</f>
        <v>4.0552999999999999</v>
      </c>
      <c r="S19" s="66">
        <f t="shared" si="7"/>
        <v>4</v>
      </c>
      <c r="T19" s="65">
        <f>VLOOKUP($A19,'Return Data'!$B$7:$R$2843,13,0)</f>
        <v>4.2206999999999999</v>
      </c>
      <c r="U19" s="66">
        <f t="shared" si="8"/>
        <v>7</v>
      </c>
      <c r="V19" s="65">
        <f>VLOOKUP($A19,'Return Data'!$B$7:$R$2843,17,0)</f>
        <v>5.9710999999999999</v>
      </c>
      <c r="W19" s="66">
        <f t="shared" si="10"/>
        <v>8</v>
      </c>
      <c r="X19" s="65">
        <f>VLOOKUP($A19,'Return Data'!$B$7:$R$2843,14,0)</f>
        <v>6.8330000000000002</v>
      </c>
      <c r="Y19" s="66">
        <f t="shared" si="11"/>
        <v>5</v>
      </c>
      <c r="Z19" s="65">
        <f>VLOOKUP($A19,'Return Data'!$B$7:$R$2843,16,0)</f>
        <v>7.7084999999999999</v>
      </c>
      <c r="AA19" s="67">
        <f t="shared" si="9"/>
        <v>7</v>
      </c>
    </row>
    <row r="20" spans="1:27" x14ac:dyDescent="0.3">
      <c r="A20" s="63" t="s">
        <v>1228</v>
      </c>
      <c r="B20" s="64">
        <f>VLOOKUP($A20,'Return Data'!$B$7:$R$2843,3,0)</f>
        <v>44372</v>
      </c>
      <c r="C20" s="65">
        <f>VLOOKUP($A20,'Return Data'!$B$7:$R$2843,4,0)</f>
        <v>1061.6058</v>
      </c>
      <c r="D20" s="65">
        <f>VLOOKUP($A20,'Return Data'!$B$7:$R$2843,5,0)</f>
        <v>3.3285</v>
      </c>
      <c r="E20" s="66">
        <f t="shared" si="0"/>
        <v>5</v>
      </c>
      <c r="F20" s="65">
        <f>VLOOKUP($A20,'Return Data'!$B$7:$R$2843,6,0)</f>
        <v>3.4230999999999998</v>
      </c>
      <c r="G20" s="66">
        <f t="shared" si="1"/>
        <v>9</v>
      </c>
      <c r="H20" s="65">
        <f>VLOOKUP($A20,'Return Data'!$B$7:$R$2843,7,0)</f>
        <v>3.6598000000000002</v>
      </c>
      <c r="I20" s="66">
        <f t="shared" si="2"/>
        <v>13</v>
      </c>
      <c r="J20" s="65">
        <f>VLOOKUP($A20,'Return Data'!$B$7:$R$2843,8,0)</f>
        <v>3.0571999999999999</v>
      </c>
      <c r="K20" s="66">
        <f t="shared" si="3"/>
        <v>9</v>
      </c>
      <c r="L20" s="65">
        <f>VLOOKUP($A20,'Return Data'!$B$7:$R$2843,9,0)</f>
        <v>3.4256000000000002</v>
      </c>
      <c r="M20" s="66">
        <f t="shared" si="4"/>
        <v>9</v>
      </c>
      <c r="N20" s="65">
        <f>VLOOKUP($A20,'Return Data'!$B$7:$R$2843,10,0)</f>
        <v>3.5586000000000002</v>
      </c>
      <c r="O20" s="66">
        <f t="shared" si="5"/>
        <v>14</v>
      </c>
      <c r="P20" s="65">
        <f>VLOOKUP($A20,'Return Data'!$B$7:$R$2843,11,0)</f>
        <v>3.6034000000000002</v>
      </c>
      <c r="Q20" s="66">
        <f t="shared" si="6"/>
        <v>14</v>
      </c>
      <c r="R20" s="65">
        <f>VLOOKUP($A20,'Return Data'!$B$7:$R$2843,12,0)</f>
        <v>3.7927</v>
      </c>
      <c r="S20" s="66">
        <f t="shared" si="7"/>
        <v>12</v>
      </c>
      <c r="T20" s="65"/>
      <c r="U20" s="66"/>
      <c r="V20" s="65"/>
      <c r="W20" s="66"/>
      <c r="X20" s="65"/>
      <c r="Y20" s="66"/>
      <c r="Z20" s="65">
        <f>VLOOKUP($A20,'Return Data'!$B$7:$R$2843,16,0)</f>
        <v>4.6909000000000001</v>
      </c>
      <c r="AA20" s="67">
        <f t="shared" si="9"/>
        <v>17</v>
      </c>
    </row>
    <row r="21" spans="1:27" x14ac:dyDescent="0.3">
      <c r="A21" s="63" t="s">
        <v>1232</v>
      </c>
      <c r="B21" s="64">
        <f>VLOOKUP($A21,'Return Data'!$B$7:$R$2843,3,0)</f>
        <v>44372</v>
      </c>
      <c r="C21" s="65">
        <f>VLOOKUP($A21,'Return Data'!$B$7:$R$2843,4,0)</f>
        <v>34.498399999999997</v>
      </c>
      <c r="D21" s="65">
        <f>VLOOKUP($A21,'Return Data'!$B$7:$R$2843,5,0)</f>
        <v>1.7987</v>
      </c>
      <c r="E21" s="66">
        <f t="shared" si="0"/>
        <v>15</v>
      </c>
      <c r="F21" s="65">
        <f>VLOOKUP($A21,'Return Data'!$B$7:$R$2843,6,0)</f>
        <v>3.2454999999999998</v>
      </c>
      <c r="G21" s="66">
        <f t="shared" si="1"/>
        <v>13</v>
      </c>
      <c r="H21" s="65">
        <f>VLOOKUP($A21,'Return Data'!$B$7:$R$2843,7,0)</f>
        <v>3.7360000000000002</v>
      </c>
      <c r="I21" s="66">
        <f t="shared" si="2"/>
        <v>11</v>
      </c>
      <c r="J21" s="65">
        <f>VLOOKUP($A21,'Return Data'!$B$7:$R$2843,8,0)</f>
        <v>2.8294999999999999</v>
      </c>
      <c r="K21" s="66">
        <f t="shared" si="3"/>
        <v>14</v>
      </c>
      <c r="L21" s="65">
        <f>VLOOKUP($A21,'Return Data'!$B$7:$R$2843,9,0)</f>
        <v>3.4056999999999999</v>
      </c>
      <c r="M21" s="66">
        <f t="shared" si="4"/>
        <v>10</v>
      </c>
      <c r="N21" s="65">
        <f>VLOOKUP($A21,'Return Data'!$B$7:$R$2843,10,0)</f>
        <v>3.9184999999999999</v>
      </c>
      <c r="O21" s="66">
        <f t="shared" si="5"/>
        <v>8</v>
      </c>
      <c r="P21" s="65">
        <f>VLOOKUP($A21,'Return Data'!$B$7:$R$2843,11,0)</f>
        <v>3.8475999999999999</v>
      </c>
      <c r="Q21" s="66">
        <f t="shared" si="6"/>
        <v>8</v>
      </c>
      <c r="R21" s="65">
        <f>VLOOKUP($A21,'Return Data'!$B$7:$R$2843,12,0)</f>
        <v>4.0533000000000001</v>
      </c>
      <c r="S21" s="66">
        <f t="shared" si="7"/>
        <v>5</v>
      </c>
      <c r="T21" s="65">
        <f>VLOOKUP($A21,'Return Data'!$B$7:$R$2843,13,0)</f>
        <v>4.3348000000000004</v>
      </c>
      <c r="U21" s="66">
        <f>RANK(T21,T$8:T$24,0)</f>
        <v>3</v>
      </c>
      <c r="V21" s="65">
        <f>VLOOKUP($A21,'Return Data'!$B$7:$R$2843,17,0)</f>
        <v>6.1692999999999998</v>
      </c>
      <c r="W21" s="66">
        <f>RANK(V21,V$8:V$24,0)</f>
        <v>5</v>
      </c>
      <c r="X21" s="65">
        <f>VLOOKUP($A21,'Return Data'!$B$7:$R$2843,14,0)</f>
        <v>6.9196</v>
      </c>
      <c r="Y21" s="66">
        <f>RANK(X21,X$8:X$24,0)</f>
        <v>3</v>
      </c>
      <c r="Z21" s="65">
        <f>VLOOKUP($A21,'Return Data'!$B$7:$R$2843,16,0)</f>
        <v>8.0643999999999991</v>
      </c>
      <c r="AA21" s="67">
        <f t="shared" si="9"/>
        <v>2</v>
      </c>
    </row>
    <row r="22" spans="1:27" x14ac:dyDescent="0.3">
      <c r="A22" s="63" t="s">
        <v>1234</v>
      </c>
      <c r="B22" s="64">
        <f>VLOOKUP($A22,'Return Data'!$B$7:$R$2843,3,0)</f>
        <v>44372</v>
      </c>
      <c r="C22" s="65">
        <f>VLOOKUP($A22,'Return Data'!$B$7:$R$2843,4,0)</f>
        <v>11.802099999999999</v>
      </c>
      <c r="D22" s="65">
        <f>VLOOKUP($A22,'Return Data'!$B$7:$R$2843,5,0)</f>
        <v>0.61850000000000005</v>
      </c>
      <c r="E22" s="66">
        <f t="shared" si="0"/>
        <v>17</v>
      </c>
      <c r="F22" s="65">
        <f>VLOOKUP($A22,'Return Data'!$B$7:$R$2843,6,0)</f>
        <v>2.7839999999999998</v>
      </c>
      <c r="G22" s="66">
        <f t="shared" si="1"/>
        <v>17</v>
      </c>
      <c r="H22" s="65">
        <f>VLOOKUP($A22,'Return Data'!$B$7:$R$2843,7,0)</f>
        <v>3.0503</v>
      </c>
      <c r="I22" s="66">
        <f t="shared" si="2"/>
        <v>16</v>
      </c>
      <c r="J22" s="65">
        <f>VLOOKUP($A22,'Return Data'!$B$7:$R$2843,8,0)</f>
        <v>2.9855999999999998</v>
      </c>
      <c r="K22" s="66">
        <f t="shared" si="3"/>
        <v>11</v>
      </c>
      <c r="L22" s="65">
        <f>VLOOKUP($A22,'Return Data'!$B$7:$R$2843,9,0)</f>
        <v>3.1008</v>
      </c>
      <c r="M22" s="66">
        <f t="shared" si="4"/>
        <v>15</v>
      </c>
      <c r="N22" s="65">
        <f>VLOOKUP($A22,'Return Data'!$B$7:$R$2843,10,0)</f>
        <v>3.3765999999999998</v>
      </c>
      <c r="O22" s="66">
        <f t="shared" si="5"/>
        <v>15</v>
      </c>
      <c r="P22" s="65">
        <f>VLOOKUP($A22,'Return Data'!$B$7:$R$2843,11,0)</f>
        <v>3.4033000000000002</v>
      </c>
      <c r="Q22" s="66">
        <f t="shared" si="6"/>
        <v>15</v>
      </c>
      <c r="R22" s="65">
        <f>VLOOKUP($A22,'Return Data'!$B$7:$R$2843,12,0)</f>
        <v>3.4668999999999999</v>
      </c>
      <c r="S22" s="66">
        <f t="shared" si="7"/>
        <v>15</v>
      </c>
      <c r="T22" s="65">
        <f>VLOOKUP($A22,'Return Data'!$B$7:$R$2843,13,0)</f>
        <v>3.6208</v>
      </c>
      <c r="U22" s="66">
        <f>RANK(T22,T$8:T$24,0)</f>
        <v>14</v>
      </c>
      <c r="V22" s="65">
        <f>VLOOKUP($A22,'Return Data'!$B$7:$R$2843,17,0)</f>
        <v>5.4020999999999999</v>
      </c>
      <c r="W22" s="66">
        <f>RANK(V22,V$8:V$24,0)</f>
        <v>14</v>
      </c>
      <c r="X22" s="65"/>
      <c r="Y22" s="66"/>
      <c r="Z22" s="65">
        <f>VLOOKUP($A22,'Return Data'!$B$7:$R$2843,16,0)</f>
        <v>6.2152000000000003</v>
      </c>
      <c r="AA22" s="67">
        <f t="shared" si="9"/>
        <v>14</v>
      </c>
    </row>
    <row r="23" spans="1:27" x14ac:dyDescent="0.3">
      <c r="A23" s="63" t="s">
        <v>1236</v>
      </c>
      <c r="B23" s="64">
        <f>VLOOKUP($A23,'Return Data'!$B$7:$R$2843,3,0)</f>
        <v>44372</v>
      </c>
      <c r="C23" s="65">
        <f>VLOOKUP($A23,'Return Data'!$B$7:$R$2843,4,0)</f>
        <v>3705.6916000000001</v>
      </c>
      <c r="D23" s="65">
        <f>VLOOKUP($A23,'Return Data'!$B$7:$R$2843,5,0)</f>
        <v>3.8584999999999998</v>
      </c>
      <c r="E23" s="66">
        <f t="shared" si="0"/>
        <v>2</v>
      </c>
      <c r="F23" s="65">
        <f>VLOOKUP($A23,'Return Data'!$B$7:$R$2843,6,0)</f>
        <v>3.9956999999999998</v>
      </c>
      <c r="G23" s="66">
        <f t="shared" si="1"/>
        <v>2</v>
      </c>
      <c r="H23" s="65">
        <f>VLOOKUP($A23,'Return Data'!$B$7:$R$2843,7,0)</f>
        <v>4.0495000000000001</v>
      </c>
      <c r="I23" s="66">
        <f t="shared" si="2"/>
        <v>2</v>
      </c>
      <c r="J23" s="65">
        <f>VLOOKUP($A23,'Return Data'!$B$7:$R$2843,8,0)</f>
        <v>3.1469999999999998</v>
      </c>
      <c r="K23" s="66">
        <f t="shared" si="3"/>
        <v>5</v>
      </c>
      <c r="L23" s="65">
        <f>VLOOKUP($A23,'Return Data'!$B$7:$R$2843,9,0)</f>
        <v>3.665</v>
      </c>
      <c r="M23" s="66">
        <f t="shared" si="4"/>
        <v>3</v>
      </c>
      <c r="N23" s="65">
        <f>VLOOKUP($A23,'Return Data'!$B$7:$R$2843,10,0)</f>
        <v>4.4741999999999997</v>
      </c>
      <c r="O23" s="66">
        <f t="shared" si="5"/>
        <v>1</v>
      </c>
      <c r="P23" s="65">
        <f>VLOOKUP($A23,'Return Data'!$B$7:$R$2843,11,0)</f>
        <v>4.2215999999999996</v>
      </c>
      <c r="Q23" s="66">
        <f t="shared" si="6"/>
        <v>1</v>
      </c>
      <c r="R23" s="65">
        <f>VLOOKUP($A23,'Return Data'!$B$7:$R$2843,12,0)</f>
        <v>4.3189000000000002</v>
      </c>
      <c r="S23" s="66">
        <f t="shared" si="7"/>
        <v>1</v>
      </c>
      <c r="T23" s="65">
        <f>VLOOKUP($A23,'Return Data'!$B$7:$R$2843,13,0)</f>
        <v>4.5468000000000002</v>
      </c>
      <c r="U23" s="66">
        <f>RANK(T23,T$8:T$24,0)</f>
        <v>1</v>
      </c>
      <c r="V23" s="65">
        <f>VLOOKUP($A23,'Return Data'!$B$7:$R$2843,17,0)</f>
        <v>6.2207999999999997</v>
      </c>
      <c r="W23" s="66">
        <f>RANK(V23,V$8:V$24,0)</f>
        <v>4</v>
      </c>
      <c r="X23" s="65">
        <f>VLOOKUP($A23,'Return Data'!$B$7:$R$2843,14,0)</f>
        <v>4.3419999999999996</v>
      </c>
      <c r="Y23" s="66">
        <f>RANK(X23,X$8:X$24,0)</f>
        <v>13</v>
      </c>
      <c r="Z23" s="65">
        <f>VLOOKUP($A23,'Return Data'!$B$7:$R$2843,16,0)</f>
        <v>6.7965</v>
      </c>
      <c r="AA23" s="67">
        <f t="shared" si="9"/>
        <v>13</v>
      </c>
    </row>
    <row r="24" spans="1:27" x14ac:dyDescent="0.3">
      <c r="A24" s="63" t="s">
        <v>1238</v>
      </c>
      <c r="B24" s="64">
        <f>VLOOKUP($A24,'Return Data'!$B$7:$R$2843,3,0)</f>
        <v>44372</v>
      </c>
      <c r="C24" s="65">
        <f>VLOOKUP($A24,'Return Data'!$B$7:$R$2843,4,0)</f>
        <v>2415.9148</v>
      </c>
      <c r="D24" s="65">
        <f>VLOOKUP($A24,'Return Data'!$B$7:$R$2843,5,0)</f>
        <v>1.4701</v>
      </c>
      <c r="E24" s="66">
        <f t="shared" si="0"/>
        <v>16</v>
      </c>
      <c r="F24" s="65">
        <f>VLOOKUP($A24,'Return Data'!$B$7:$R$2843,6,0)</f>
        <v>3.4194</v>
      </c>
      <c r="G24" s="66">
        <f t="shared" si="1"/>
        <v>10</v>
      </c>
      <c r="H24" s="65">
        <f>VLOOKUP($A24,'Return Data'!$B$7:$R$2843,7,0)</f>
        <v>3.7854000000000001</v>
      </c>
      <c r="I24" s="66">
        <f t="shared" si="2"/>
        <v>8</v>
      </c>
      <c r="J24" s="65">
        <f>VLOOKUP($A24,'Return Data'!$B$7:$R$2843,8,0)</f>
        <v>3.1017999999999999</v>
      </c>
      <c r="K24" s="66">
        <f t="shared" si="3"/>
        <v>8</v>
      </c>
      <c r="L24" s="65">
        <f>VLOOKUP($A24,'Return Data'!$B$7:$R$2843,9,0)</f>
        <v>3.4619</v>
      </c>
      <c r="M24" s="66">
        <f t="shared" si="4"/>
        <v>7</v>
      </c>
      <c r="N24" s="65">
        <f>VLOOKUP($A24,'Return Data'!$B$7:$R$2843,10,0)</f>
        <v>3.9011</v>
      </c>
      <c r="O24" s="66">
        <f t="shared" si="5"/>
        <v>9</v>
      </c>
      <c r="P24" s="65">
        <f>VLOOKUP($A24,'Return Data'!$B$7:$R$2843,11,0)</f>
        <v>3.82</v>
      </c>
      <c r="Q24" s="66">
        <f t="shared" si="6"/>
        <v>9</v>
      </c>
      <c r="R24" s="65">
        <f>VLOOKUP($A24,'Return Data'!$B$7:$R$2843,12,0)</f>
        <v>3.9710000000000001</v>
      </c>
      <c r="S24" s="66">
        <f t="shared" si="7"/>
        <v>8</v>
      </c>
      <c r="T24" s="65">
        <f>VLOOKUP($A24,'Return Data'!$B$7:$R$2843,13,0)</f>
        <v>4.2595999999999998</v>
      </c>
      <c r="U24" s="66">
        <f>RANK(T24,T$8:T$24,0)</f>
        <v>5</v>
      </c>
      <c r="V24" s="65">
        <f>VLOOKUP($A24,'Return Data'!$B$7:$R$2843,17,0)</f>
        <v>5.9461000000000004</v>
      </c>
      <c r="W24" s="66">
        <f>RANK(V24,V$8:V$24,0)</f>
        <v>9</v>
      </c>
      <c r="X24" s="65">
        <f>VLOOKUP($A24,'Return Data'!$B$7:$R$2843,14,0)</f>
        <v>6.7896000000000001</v>
      </c>
      <c r="Y24" s="66">
        <f>RANK(X24,X$8:X$24,0)</f>
        <v>7</v>
      </c>
      <c r="Z24" s="65">
        <f>VLOOKUP($A24,'Return Data'!$B$7:$R$2843,16,0)</f>
        <v>7.7084999999999999</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2.8641705882352939</v>
      </c>
      <c r="E26" s="74"/>
      <c r="F26" s="75">
        <f>AVERAGE(F8:F24)</f>
        <v>3.4771000000000001</v>
      </c>
      <c r="G26" s="74"/>
      <c r="H26" s="75">
        <f>AVERAGE(H8:H24)</f>
        <v>3.7063117647058821</v>
      </c>
      <c r="I26" s="74"/>
      <c r="J26" s="75">
        <f>AVERAGE(J8:J24)</f>
        <v>2.9603352941176473</v>
      </c>
      <c r="K26" s="74"/>
      <c r="L26" s="75">
        <f>AVERAGE(L8:L24)</f>
        <v>3.3823117647058831</v>
      </c>
      <c r="M26" s="74"/>
      <c r="N26" s="75">
        <f>AVERAGE(N8:N24)</f>
        <v>3.8309529411764704</v>
      </c>
      <c r="O26" s="74"/>
      <c r="P26" s="75">
        <f>AVERAGE(P8:P24)</f>
        <v>3.7282823529411768</v>
      </c>
      <c r="Q26" s="74"/>
      <c r="R26" s="75">
        <f>AVERAGE(R8:R24)</f>
        <v>3.8610941176470597</v>
      </c>
      <c r="S26" s="74"/>
      <c r="T26" s="75">
        <f>AVERAGE(T8:T24)</f>
        <v>4.0435812499999999</v>
      </c>
      <c r="U26" s="74"/>
      <c r="V26" s="75">
        <f>AVERAGE(V8:V24)</f>
        <v>6.0161071428571429</v>
      </c>
      <c r="W26" s="74"/>
      <c r="X26" s="75">
        <f>AVERAGE(X8:X24)</f>
        <v>6.5764846153846159</v>
      </c>
      <c r="Y26" s="74"/>
      <c r="Z26" s="75">
        <f>AVERAGE(Z8:Z24)</f>
        <v>7.1798176470588215</v>
      </c>
      <c r="AA26" s="76"/>
    </row>
    <row r="27" spans="1:27" x14ac:dyDescent="0.3">
      <c r="A27" s="73" t="s">
        <v>28</v>
      </c>
      <c r="B27" s="74"/>
      <c r="C27" s="74"/>
      <c r="D27" s="75">
        <f>MIN(D8:D24)</f>
        <v>0.61850000000000005</v>
      </c>
      <c r="E27" s="74"/>
      <c r="F27" s="75">
        <f>MIN(F8:F24)</f>
        <v>2.7839999999999998</v>
      </c>
      <c r="G27" s="74"/>
      <c r="H27" s="75">
        <f>MIN(H8:H24)</f>
        <v>2.9022999999999999</v>
      </c>
      <c r="I27" s="74"/>
      <c r="J27" s="75">
        <f>MIN(J8:J24)</f>
        <v>2.1919</v>
      </c>
      <c r="K27" s="74"/>
      <c r="L27" s="75">
        <f>MIN(L8:L24)</f>
        <v>2.8469000000000002</v>
      </c>
      <c r="M27" s="74"/>
      <c r="N27" s="75">
        <f>MIN(N8:N24)</f>
        <v>2.9016999999999999</v>
      </c>
      <c r="O27" s="74"/>
      <c r="P27" s="75">
        <f>MIN(P8:P24)</f>
        <v>2.9138000000000002</v>
      </c>
      <c r="Q27" s="74"/>
      <c r="R27" s="75">
        <f>MIN(R8:R24)</f>
        <v>3.0954999999999999</v>
      </c>
      <c r="S27" s="74"/>
      <c r="T27" s="75">
        <f>MIN(T8:T24)</f>
        <v>3.0895999999999999</v>
      </c>
      <c r="U27" s="74"/>
      <c r="V27" s="75">
        <f>MIN(V8:V24)</f>
        <v>5.4020999999999999</v>
      </c>
      <c r="W27" s="74"/>
      <c r="X27" s="75">
        <f>MIN(X8:X24)</f>
        <v>4.3419999999999996</v>
      </c>
      <c r="Y27" s="74"/>
      <c r="Z27" s="75">
        <f>MIN(Z8:Z24)</f>
        <v>4.6909000000000001</v>
      </c>
      <c r="AA27" s="76"/>
    </row>
    <row r="28" spans="1:27" ht="15" thickBot="1" x14ac:dyDescent="0.35">
      <c r="A28" s="77" t="s">
        <v>29</v>
      </c>
      <c r="B28" s="78"/>
      <c r="C28" s="78"/>
      <c r="D28" s="79">
        <f>MAX(D8:D24)</f>
        <v>4.1539000000000001</v>
      </c>
      <c r="E28" s="78"/>
      <c r="F28" s="79">
        <f>MAX(F8:F24)</f>
        <v>4.3079999999999998</v>
      </c>
      <c r="G28" s="78"/>
      <c r="H28" s="79">
        <f>MAX(H8:H24)</f>
        <v>4.2308000000000003</v>
      </c>
      <c r="I28" s="78"/>
      <c r="J28" s="79">
        <f>MAX(J8:J24)</f>
        <v>3.4268999999999998</v>
      </c>
      <c r="K28" s="78"/>
      <c r="L28" s="79">
        <f>MAX(L8:L24)</f>
        <v>3.7624</v>
      </c>
      <c r="M28" s="78"/>
      <c r="N28" s="79">
        <f>MAX(N8:N24)</f>
        <v>4.4741999999999997</v>
      </c>
      <c r="O28" s="78"/>
      <c r="P28" s="79">
        <f>MAX(P8:P24)</f>
        <v>4.2215999999999996</v>
      </c>
      <c r="Q28" s="78"/>
      <c r="R28" s="79">
        <f>MAX(R8:R24)</f>
        <v>4.3189000000000002</v>
      </c>
      <c r="S28" s="78"/>
      <c r="T28" s="79">
        <f>MAX(T8:T24)</f>
        <v>4.5468000000000002</v>
      </c>
      <c r="U28" s="78"/>
      <c r="V28" s="79">
        <f>MAX(V8:V24)</f>
        <v>6.8201000000000001</v>
      </c>
      <c r="W28" s="78"/>
      <c r="X28" s="79">
        <f>MAX(X8:X24)</f>
        <v>7.0754000000000001</v>
      </c>
      <c r="Y28" s="78"/>
      <c r="Z28" s="79">
        <f>MAX(Z8:Z24)</f>
        <v>8.1046999999999993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44372</v>
      </c>
      <c r="C8" s="65">
        <f>VLOOKUP($A8,'Return Data'!$B$7:$R$2843,4,0)</f>
        <v>287.56959999999998</v>
      </c>
      <c r="D8" s="65">
        <f>VLOOKUP($A8,'Return Data'!$B$7:$R$2843,5,0)</f>
        <v>3.5543</v>
      </c>
      <c r="E8" s="66">
        <f t="shared" ref="E8:E24" si="0">RANK(D8,D$8:D$24,0)</f>
        <v>3</v>
      </c>
      <c r="F8" s="65">
        <f>VLOOKUP($A8,'Return Data'!$B$7:$R$2843,6,0)</f>
        <v>4.1985000000000001</v>
      </c>
      <c r="G8" s="66">
        <f t="shared" ref="G8:G24" si="1">RANK(F8,F$8:F$24,0)</f>
        <v>1</v>
      </c>
      <c r="H8" s="65">
        <f>VLOOKUP($A8,'Return Data'!$B$7:$R$2843,7,0)</f>
        <v>4.1302000000000003</v>
      </c>
      <c r="I8" s="66">
        <f t="shared" ref="I8:I24" si="2">RANK(H8,H$8:H$24,0)</f>
        <v>1</v>
      </c>
      <c r="J8" s="65">
        <f>VLOOKUP($A8,'Return Data'!$B$7:$R$2843,8,0)</f>
        <v>3.3388</v>
      </c>
      <c r="K8" s="66">
        <f t="shared" ref="K8:K24" si="3">RANK(J8,J$8:J$24,0)</f>
        <v>1</v>
      </c>
      <c r="L8" s="65">
        <f>VLOOKUP($A8,'Return Data'!$B$7:$R$2843,9,0)</f>
        <v>3.673</v>
      </c>
      <c r="M8" s="66">
        <f t="shared" ref="M8:M24" si="4">RANK(L8,L$8:L$24,0)</f>
        <v>1</v>
      </c>
      <c r="N8" s="65">
        <f>VLOOKUP($A8,'Return Data'!$B$7:$R$2843,10,0)</f>
        <v>4.0374999999999996</v>
      </c>
      <c r="O8" s="66">
        <f t="shared" ref="O8:O24" si="5">RANK(N8,N$8:N$24,0)</f>
        <v>3</v>
      </c>
      <c r="P8" s="65">
        <f>VLOOKUP($A8,'Return Data'!$B$7:$R$2843,11,0)</f>
        <v>3.8801999999999999</v>
      </c>
      <c r="Q8" s="66">
        <f t="shared" ref="Q8:Q24" si="6">RANK(P8,P$8:P$24,0)</f>
        <v>2</v>
      </c>
      <c r="R8" s="65">
        <f>VLOOKUP($A8,'Return Data'!$B$7:$R$2843,12,0)</f>
        <v>4.0460000000000003</v>
      </c>
      <c r="S8" s="66">
        <f t="shared" ref="S8:S24" si="7">RANK(R8,R$8:R$24,0)</f>
        <v>2</v>
      </c>
      <c r="T8" s="65">
        <f>VLOOKUP($A8,'Return Data'!$B$7:$R$2843,13,0)</f>
        <v>4.3151999999999999</v>
      </c>
      <c r="U8" s="66">
        <f t="shared" ref="U8:U19" si="8">RANK(T8,T$8:T$24,0)</f>
        <v>2</v>
      </c>
      <c r="V8" s="65">
        <f>VLOOKUP($A8,'Return Data'!$B$7:$R$2843,17,0)</f>
        <v>6.2051999999999996</v>
      </c>
      <c r="W8" s="66">
        <f>RANK(V8,V$8:V$24,0)</f>
        <v>2</v>
      </c>
      <c r="X8" s="65">
        <f>VLOOKUP($A8,'Return Data'!$B$7:$R$2843,14,0)</f>
        <v>6.9436999999999998</v>
      </c>
      <c r="Y8" s="66">
        <f>RANK(X8,X$8:X$24,0)</f>
        <v>1</v>
      </c>
      <c r="Z8" s="65">
        <f>VLOOKUP($A8,'Return Data'!$B$7:$R$2843,16,0)</f>
        <v>6.9541000000000004</v>
      </c>
      <c r="AA8" s="67">
        <f t="shared" ref="AA8:AA24" si="9">RANK(Z8,Z$8:Z$24,0)</f>
        <v>10</v>
      </c>
    </row>
    <row r="9" spans="1:27" x14ac:dyDescent="0.3">
      <c r="A9" s="63" t="s">
        <v>1203</v>
      </c>
      <c r="B9" s="64">
        <f>VLOOKUP($A9,'Return Data'!$B$7:$R$2843,3,0)</f>
        <v>44372</v>
      </c>
      <c r="C9" s="65">
        <f>VLOOKUP($A9,'Return Data'!$B$7:$R$2843,4,0)</f>
        <v>1113.8837000000001</v>
      </c>
      <c r="D9" s="65">
        <f>VLOOKUP($A9,'Return Data'!$B$7:$R$2843,5,0)</f>
        <v>3.1821000000000002</v>
      </c>
      <c r="E9" s="66">
        <f t="shared" si="0"/>
        <v>4</v>
      </c>
      <c r="F9" s="65">
        <f>VLOOKUP($A9,'Return Data'!$B$7:$R$2843,6,0)</f>
        <v>3.7913999999999999</v>
      </c>
      <c r="G9" s="66">
        <f t="shared" si="1"/>
        <v>4</v>
      </c>
      <c r="H9" s="65">
        <f>VLOOKUP($A9,'Return Data'!$B$7:$R$2843,7,0)</f>
        <v>3.8662000000000001</v>
      </c>
      <c r="I9" s="66">
        <f t="shared" si="2"/>
        <v>3</v>
      </c>
      <c r="J9" s="65">
        <f>VLOOKUP($A9,'Return Data'!$B$7:$R$2843,8,0)</f>
        <v>3.1254</v>
      </c>
      <c r="K9" s="66">
        <f t="shared" si="3"/>
        <v>2</v>
      </c>
      <c r="L9" s="65">
        <f>VLOOKUP($A9,'Return Data'!$B$7:$R$2843,9,0)</f>
        <v>3.4801000000000002</v>
      </c>
      <c r="M9" s="66">
        <f t="shared" si="4"/>
        <v>4</v>
      </c>
      <c r="N9" s="65">
        <f>VLOOKUP($A9,'Return Data'!$B$7:$R$2843,10,0)</f>
        <v>3.8302</v>
      </c>
      <c r="O9" s="66">
        <f t="shared" si="5"/>
        <v>5</v>
      </c>
      <c r="P9" s="65">
        <f>VLOOKUP($A9,'Return Data'!$B$7:$R$2843,11,0)</f>
        <v>3.7532000000000001</v>
      </c>
      <c r="Q9" s="66">
        <f t="shared" si="6"/>
        <v>5</v>
      </c>
      <c r="R9" s="65">
        <f>VLOOKUP($A9,'Return Data'!$B$7:$R$2843,12,0)</f>
        <v>3.9138000000000002</v>
      </c>
      <c r="S9" s="66">
        <f t="shared" si="7"/>
        <v>4</v>
      </c>
      <c r="T9" s="65">
        <f>VLOOKUP($A9,'Return Data'!$B$7:$R$2843,13,0)</f>
        <v>4.0835999999999997</v>
      </c>
      <c r="U9" s="66">
        <f t="shared" si="8"/>
        <v>6</v>
      </c>
      <c r="V9" s="65"/>
      <c r="W9" s="66"/>
      <c r="X9" s="65"/>
      <c r="Y9" s="66"/>
      <c r="Z9" s="65">
        <f>VLOOKUP($A9,'Return Data'!$B$7:$R$2843,16,0)</f>
        <v>5.8799000000000001</v>
      </c>
      <c r="AA9" s="67">
        <f t="shared" si="9"/>
        <v>15</v>
      </c>
    </row>
    <row r="10" spans="1:27" x14ac:dyDescent="0.3">
      <c r="A10" s="63" t="s">
        <v>1205</v>
      </c>
      <c r="B10" s="64">
        <f>VLOOKUP($A10,'Return Data'!$B$7:$R$2843,3,0)</f>
        <v>44372</v>
      </c>
      <c r="C10" s="65">
        <f>VLOOKUP($A10,'Return Data'!$B$7:$R$2843,4,0)</f>
        <v>1091.5913</v>
      </c>
      <c r="D10" s="65">
        <f>VLOOKUP($A10,'Return Data'!$B$7:$R$2843,5,0)</f>
        <v>2.5548000000000002</v>
      </c>
      <c r="E10" s="66">
        <f t="shared" si="0"/>
        <v>11</v>
      </c>
      <c r="F10" s="65">
        <f>VLOOKUP($A10,'Return Data'!$B$7:$R$2843,6,0)</f>
        <v>2.5585</v>
      </c>
      <c r="G10" s="66">
        <f t="shared" si="1"/>
        <v>15</v>
      </c>
      <c r="H10" s="65">
        <f>VLOOKUP($A10,'Return Data'!$B$7:$R$2843,7,0)</f>
        <v>2.6404999999999998</v>
      </c>
      <c r="I10" s="66">
        <f t="shared" si="2"/>
        <v>17</v>
      </c>
      <c r="J10" s="65">
        <f>VLOOKUP($A10,'Return Data'!$B$7:$R$2843,8,0)</f>
        <v>2.6154999999999999</v>
      </c>
      <c r="K10" s="66">
        <f t="shared" si="3"/>
        <v>10</v>
      </c>
      <c r="L10" s="65">
        <f>VLOOKUP($A10,'Return Data'!$B$7:$R$2843,9,0)</f>
        <v>2.5792000000000002</v>
      </c>
      <c r="M10" s="66">
        <f t="shared" si="4"/>
        <v>15</v>
      </c>
      <c r="N10" s="65">
        <f>VLOOKUP($A10,'Return Data'!$B$7:$R$2843,10,0)</f>
        <v>2.6107</v>
      </c>
      <c r="O10" s="66">
        <f t="shared" si="5"/>
        <v>17</v>
      </c>
      <c r="P10" s="65">
        <f>VLOOKUP($A10,'Return Data'!$B$7:$R$2843,11,0)</f>
        <v>2.61</v>
      </c>
      <c r="Q10" s="66">
        <f t="shared" si="6"/>
        <v>17</v>
      </c>
      <c r="R10" s="65">
        <f>VLOOKUP($A10,'Return Data'!$B$7:$R$2843,12,0)</f>
        <v>2.7635000000000001</v>
      </c>
      <c r="S10" s="66">
        <f t="shared" si="7"/>
        <v>17</v>
      </c>
      <c r="T10" s="65">
        <f>VLOOKUP($A10,'Return Data'!$B$7:$R$2843,13,0)</f>
        <v>2.7530999999999999</v>
      </c>
      <c r="U10" s="66">
        <f t="shared" si="8"/>
        <v>16</v>
      </c>
      <c r="V10" s="65"/>
      <c r="W10" s="66"/>
      <c r="X10" s="65"/>
      <c r="Y10" s="66"/>
      <c r="Z10" s="65">
        <f>VLOOKUP($A10,'Return Data'!$B$7:$R$2843,16,0)</f>
        <v>4.4358000000000004</v>
      </c>
      <c r="AA10" s="67">
        <f t="shared" si="9"/>
        <v>16</v>
      </c>
    </row>
    <row r="11" spans="1:27" x14ac:dyDescent="0.3">
      <c r="A11" s="63" t="s">
        <v>1207</v>
      </c>
      <c r="B11" s="64">
        <f>VLOOKUP($A11,'Return Data'!$B$7:$R$2843,3,0)</f>
        <v>44372</v>
      </c>
      <c r="C11" s="65">
        <f>VLOOKUP($A11,'Return Data'!$B$7:$R$2843,4,0)</f>
        <v>41.636800000000001</v>
      </c>
      <c r="D11" s="65">
        <f>VLOOKUP($A11,'Return Data'!$B$7:$R$2843,5,0)</f>
        <v>2.7178</v>
      </c>
      <c r="E11" s="66">
        <f t="shared" si="0"/>
        <v>9</v>
      </c>
      <c r="F11" s="65">
        <f>VLOOKUP($A11,'Return Data'!$B$7:$R$2843,6,0)</f>
        <v>2.9813000000000001</v>
      </c>
      <c r="G11" s="66">
        <f t="shared" si="1"/>
        <v>11</v>
      </c>
      <c r="H11" s="65">
        <f>VLOOKUP($A11,'Return Data'!$B$7:$R$2843,7,0)</f>
        <v>3.5339999999999998</v>
      </c>
      <c r="I11" s="66">
        <f t="shared" si="2"/>
        <v>10</v>
      </c>
      <c r="J11" s="65">
        <f>VLOOKUP($A11,'Return Data'!$B$7:$R$2843,8,0)</f>
        <v>1.9676</v>
      </c>
      <c r="K11" s="66">
        <f t="shared" si="3"/>
        <v>16</v>
      </c>
      <c r="L11" s="65">
        <f>VLOOKUP($A11,'Return Data'!$B$7:$R$2843,9,0)</f>
        <v>2.9653999999999998</v>
      </c>
      <c r="M11" s="66">
        <f t="shared" si="4"/>
        <v>11</v>
      </c>
      <c r="N11" s="65">
        <f>VLOOKUP($A11,'Return Data'!$B$7:$R$2843,10,0)</f>
        <v>4.1284000000000001</v>
      </c>
      <c r="O11" s="66">
        <f t="shared" si="5"/>
        <v>2</v>
      </c>
      <c r="P11" s="65">
        <f>VLOOKUP($A11,'Return Data'!$B$7:$R$2843,11,0)</f>
        <v>3.6532</v>
      </c>
      <c r="Q11" s="66">
        <f t="shared" si="6"/>
        <v>8</v>
      </c>
      <c r="R11" s="65">
        <f>VLOOKUP($A11,'Return Data'!$B$7:$R$2843,12,0)</f>
        <v>3.6436000000000002</v>
      </c>
      <c r="S11" s="66">
        <f t="shared" si="7"/>
        <v>9</v>
      </c>
      <c r="T11" s="65">
        <f>VLOOKUP($A11,'Return Data'!$B$7:$R$2843,13,0)</f>
        <v>3.7848000000000002</v>
      </c>
      <c r="U11" s="66">
        <f t="shared" si="8"/>
        <v>11</v>
      </c>
      <c r="V11" s="65">
        <f>VLOOKUP($A11,'Return Data'!$B$7:$R$2843,17,0)</f>
        <v>5.6779000000000002</v>
      </c>
      <c r="W11" s="66">
        <f t="shared" ref="W11:W19" si="10">RANK(V11,V$8:V$24,0)</f>
        <v>9</v>
      </c>
      <c r="X11" s="65">
        <f>VLOOKUP($A11,'Return Data'!$B$7:$R$2843,14,0)</f>
        <v>6.4477000000000002</v>
      </c>
      <c r="Y11" s="66">
        <f t="shared" ref="Y11:Y19" si="11">RANK(X11,X$8:X$24,0)</f>
        <v>8</v>
      </c>
      <c r="Z11" s="65">
        <f>VLOOKUP($A11,'Return Data'!$B$7:$R$2843,16,0)</f>
        <v>6.7778</v>
      </c>
      <c r="AA11" s="67">
        <f t="shared" si="9"/>
        <v>12</v>
      </c>
    </row>
    <row r="12" spans="1:27" x14ac:dyDescent="0.3">
      <c r="A12" s="63" t="s">
        <v>1208</v>
      </c>
      <c r="B12" s="64">
        <f>VLOOKUP($A12,'Return Data'!$B$7:$R$2843,3,0)</f>
        <v>44372</v>
      </c>
      <c r="C12" s="65">
        <f>VLOOKUP($A12,'Return Data'!$B$7:$R$2843,4,0)</f>
        <v>39.252600000000001</v>
      </c>
      <c r="D12" s="65">
        <f>VLOOKUP($A12,'Return Data'!$B$7:$R$2843,5,0)</f>
        <v>2.5108000000000001</v>
      </c>
      <c r="E12" s="66">
        <f t="shared" si="0"/>
        <v>12</v>
      </c>
      <c r="F12" s="65">
        <f>VLOOKUP($A12,'Return Data'!$B$7:$R$2843,6,0)</f>
        <v>3.4415</v>
      </c>
      <c r="G12" s="66">
        <f t="shared" si="1"/>
        <v>7</v>
      </c>
      <c r="H12" s="65">
        <f>VLOOKUP($A12,'Return Data'!$B$7:$R$2843,7,0)</f>
        <v>3.5226000000000002</v>
      </c>
      <c r="I12" s="66">
        <f t="shared" si="2"/>
        <v>11</v>
      </c>
      <c r="J12" s="65">
        <f>VLOOKUP($A12,'Return Data'!$B$7:$R$2843,8,0)</f>
        <v>2.4798</v>
      </c>
      <c r="K12" s="66">
        <f t="shared" si="3"/>
        <v>12</v>
      </c>
      <c r="L12" s="65">
        <f>VLOOKUP($A12,'Return Data'!$B$7:$R$2843,9,0)</f>
        <v>3.0133000000000001</v>
      </c>
      <c r="M12" s="66">
        <f t="shared" si="4"/>
        <v>10</v>
      </c>
      <c r="N12" s="65">
        <f>VLOOKUP($A12,'Return Data'!$B$7:$R$2843,10,0)</f>
        <v>3.6476000000000002</v>
      </c>
      <c r="O12" s="66">
        <f t="shared" si="5"/>
        <v>11</v>
      </c>
      <c r="P12" s="65">
        <f>VLOOKUP($A12,'Return Data'!$B$7:$R$2843,11,0)</f>
        <v>3.4782999999999999</v>
      </c>
      <c r="Q12" s="66">
        <f t="shared" si="6"/>
        <v>11</v>
      </c>
      <c r="R12" s="65">
        <f>VLOOKUP($A12,'Return Data'!$B$7:$R$2843,12,0)</f>
        <v>3.577</v>
      </c>
      <c r="S12" s="66">
        <f t="shared" si="7"/>
        <v>11</v>
      </c>
      <c r="T12" s="65">
        <f>VLOOKUP($A12,'Return Data'!$B$7:$R$2843,13,0)</f>
        <v>3.8466999999999998</v>
      </c>
      <c r="U12" s="66">
        <f t="shared" si="8"/>
        <v>9</v>
      </c>
      <c r="V12" s="65">
        <f>VLOOKUP($A12,'Return Data'!$B$7:$R$2843,17,0)</f>
        <v>5.9214000000000002</v>
      </c>
      <c r="W12" s="66">
        <f t="shared" si="10"/>
        <v>5</v>
      </c>
      <c r="X12" s="65">
        <f>VLOOKUP($A12,'Return Data'!$B$7:$R$2843,14,0)</f>
        <v>6.7491000000000003</v>
      </c>
      <c r="Y12" s="66">
        <f t="shared" si="11"/>
        <v>3</v>
      </c>
      <c r="Z12" s="65">
        <f>VLOOKUP($A12,'Return Data'!$B$7:$R$2843,16,0)</f>
        <v>7.3105000000000002</v>
      </c>
      <c r="AA12" s="67">
        <f t="shared" si="9"/>
        <v>6</v>
      </c>
    </row>
    <row r="13" spans="1:27" x14ac:dyDescent="0.3">
      <c r="A13" s="63" t="s">
        <v>1210</v>
      </c>
      <c r="B13" s="64">
        <f>VLOOKUP($A13,'Return Data'!$B$7:$R$2843,3,0)</f>
        <v>44372</v>
      </c>
      <c r="C13" s="65">
        <f>VLOOKUP($A13,'Return Data'!$B$7:$R$2843,4,0)</f>
        <v>4458.4031999999997</v>
      </c>
      <c r="D13" s="65">
        <f>VLOOKUP($A13,'Return Data'!$B$7:$R$2843,5,0)</f>
        <v>2.8148</v>
      </c>
      <c r="E13" s="66">
        <f t="shared" si="0"/>
        <v>8</v>
      </c>
      <c r="F13" s="65">
        <f>VLOOKUP($A13,'Return Data'!$B$7:$R$2843,6,0)</f>
        <v>3.4563999999999999</v>
      </c>
      <c r="G13" s="66">
        <f t="shared" si="1"/>
        <v>6</v>
      </c>
      <c r="H13" s="65">
        <f>VLOOKUP($A13,'Return Data'!$B$7:$R$2843,7,0)</f>
        <v>3.7810999999999999</v>
      </c>
      <c r="I13" s="66">
        <f t="shared" si="2"/>
        <v>5</v>
      </c>
      <c r="J13" s="65">
        <f>VLOOKUP($A13,'Return Data'!$B$7:$R$2843,8,0)</f>
        <v>2.9670000000000001</v>
      </c>
      <c r="K13" s="66">
        <f t="shared" si="3"/>
        <v>8</v>
      </c>
      <c r="L13" s="65">
        <f>VLOOKUP($A13,'Return Data'!$B$7:$R$2843,9,0)</f>
        <v>3.5760999999999998</v>
      </c>
      <c r="M13" s="66">
        <f t="shared" si="4"/>
        <v>2</v>
      </c>
      <c r="N13" s="65">
        <f>VLOOKUP($A13,'Return Data'!$B$7:$R$2843,10,0)</f>
        <v>4.0084999999999997</v>
      </c>
      <c r="O13" s="66">
        <f t="shared" si="5"/>
        <v>4</v>
      </c>
      <c r="P13" s="65">
        <f>VLOOKUP($A13,'Return Data'!$B$7:$R$2843,11,0)</f>
        <v>3.7974999999999999</v>
      </c>
      <c r="Q13" s="66">
        <f t="shared" si="6"/>
        <v>4</v>
      </c>
      <c r="R13" s="65">
        <f>VLOOKUP($A13,'Return Data'!$B$7:$R$2843,12,0)</f>
        <v>3.8986000000000001</v>
      </c>
      <c r="S13" s="66">
        <f t="shared" si="7"/>
        <v>5</v>
      </c>
      <c r="T13" s="65">
        <f>VLOOKUP($A13,'Return Data'!$B$7:$R$2843,13,0)</f>
        <v>4.1756000000000002</v>
      </c>
      <c r="U13" s="66">
        <f t="shared" si="8"/>
        <v>3</v>
      </c>
      <c r="V13" s="65">
        <f>VLOOKUP($A13,'Return Data'!$B$7:$R$2843,17,0)</f>
        <v>6.1745000000000001</v>
      </c>
      <c r="W13" s="66">
        <f t="shared" si="10"/>
        <v>3</v>
      </c>
      <c r="X13" s="65">
        <f>VLOOKUP($A13,'Return Data'!$B$7:$R$2843,14,0)</f>
        <v>6.82</v>
      </c>
      <c r="Y13" s="66">
        <f t="shared" si="11"/>
        <v>2</v>
      </c>
      <c r="Z13" s="65">
        <f>VLOOKUP($A13,'Return Data'!$B$7:$R$2843,16,0)</f>
        <v>7.1471</v>
      </c>
      <c r="AA13" s="67">
        <f t="shared" si="9"/>
        <v>9</v>
      </c>
    </row>
    <row r="14" spans="1:27" x14ac:dyDescent="0.3">
      <c r="A14" s="63" t="s">
        <v>1212</v>
      </c>
      <c r="B14" s="64">
        <f>VLOOKUP($A14,'Return Data'!$B$7:$R$2843,3,0)</f>
        <v>44372</v>
      </c>
      <c r="C14" s="65">
        <f>VLOOKUP($A14,'Return Data'!$B$7:$R$2843,4,0)</f>
        <v>295.59879999999998</v>
      </c>
      <c r="D14" s="65">
        <f>VLOOKUP($A14,'Return Data'!$B$7:$R$2843,5,0)</f>
        <v>4.0258000000000003</v>
      </c>
      <c r="E14" s="66">
        <f t="shared" si="0"/>
        <v>1</v>
      </c>
      <c r="F14" s="65">
        <f>VLOOKUP($A14,'Return Data'!$B$7:$R$2843,6,0)</f>
        <v>3.8414000000000001</v>
      </c>
      <c r="G14" s="66">
        <f t="shared" si="1"/>
        <v>2</v>
      </c>
      <c r="H14" s="65">
        <f>VLOOKUP($A14,'Return Data'!$B$7:$R$2843,7,0)</f>
        <v>3.8448000000000002</v>
      </c>
      <c r="I14" s="66">
        <f t="shared" si="2"/>
        <v>4</v>
      </c>
      <c r="J14" s="65">
        <f>VLOOKUP($A14,'Return Data'!$B$7:$R$2843,8,0)</f>
        <v>3.0367000000000002</v>
      </c>
      <c r="K14" s="66">
        <f t="shared" si="3"/>
        <v>4</v>
      </c>
      <c r="L14" s="65">
        <f>VLOOKUP($A14,'Return Data'!$B$7:$R$2843,9,0)</f>
        <v>3.4615999999999998</v>
      </c>
      <c r="M14" s="66">
        <f t="shared" si="4"/>
        <v>6</v>
      </c>
      <c r="N14" s="65">
        <f>VLOOKUP($A14,'Return Data'!$B$7:$R$2843,10,0)</f>
        <v>3.8010999999999999</v>
      </c>
      <c r="O14" s="66">
        <f t="shared" si="5"/>
        <v>7</v>
      </c>
      <c r="P14" s="65">
        <f>VLOOKUP($A14,'Return Data'!$B$7:$R$2843,11,0)</f>
        <v>3.6945000000000001</v>
      </c>
      <c r="Q14" s="66">
        <f t="shared" si="6"/>
        <v>7</v>
      </c>
      <c r="R14" s="65">
        <f>VLOOKUP($A14,'Return Data'!$B$7:$R$2843,12,0)</f>
        <v>3.8384</v>
      </c>
      <c r="S14" s="66">
        <f t="shared" si="7"/>
        <v>7</v>
      </c>
      <c r="T14" s="65">
        <f>VLOOKUP($A14,'Return Data'!$B$7:$R$2843,13,0)</f>
        <v>4.0679999999999996</v>
      </c>
      <c r="U14" s="66">
        <f t="shared" si="8"/>
        <v>7</v>
      </c>
      <c r="V14" s="65">
        <f>VLOOKUP($A14,'Return Data'!$B$7:$R$2843,17,0)</f>
        <v>5.9199000000000002</v>
      </c>
      <c r="W14" s="66">
        <f t="shared" si="10"/>
        <v>6</v>
      </c>
      <c r="X14" s="65">
        <f>VLOOKUP($A14,'Return Data'!$B$7:$R$2843,14,0)</f>
        <v>6.6637000000000004</v>
      </c>
      <c r="Y14" s="66">
        <f t="shared" si="11"/>
        <v>6</v>
      </c>
      <c r="Z14" s="65">
        <f>VLOOKUP($A14,'Return Data'!$B$7:$R$2843,16,0)</f>
        <v>7.3361000000000001</v>
      </c>
      <c r="AA14" s="67">
        <f t="shared" si="9"/>
        <v>5</v>
      </c>
    </row>
    <row r="15" spans="1:27" x14ac:dyDescent="0.3">
      <c r="A15" s="63" t="s">
        <v>1215</v>
      </c>
      <c r="B15" s="64">
        <f>VLOOKUP($A15,'Return Data'!$B$7:$R$2843,3,0)</f>
        <v>44372</v>
      </c>
      <c r="C15" s="65">
        <f>VLOOKUP($A15,'Return Data'!$B$7:$R$2843,4,0)</f>
        <v>32.115499999999997</v>
      </c>
      <c r="D15" s="65">
        <f>VLOOKUP($A15,'Return Data'!$B$7:$R$2843,5,0)</f>
        <v>1.7049000000000001</v>
      </c>
      <c r="E15" s="66">
        <f t="shared" si="0"/>
        <v>14</v>
      </c>
      <c r="F15" s="65">
        <f>VLOOKUP($A15,'Return Data'!$B$7:$R$2843,6,0)</f>
        <v>2.2734999999999999</v>
      </c>
      <c r="G15" s="66">
        <f t="shared" si="1"/>
        <v>17</v>
      </c>
      <c r="H15" s="65">
        <f>VLOOKUP($A15,'Return Data'!$B$7:$R$2843,7,0)</f>
        <v>2.6478000000000002</v>
      </c>
      <c r="I15" s="66">
        <f t="shared" si="2"/>
        <v>16</v>
      </c>
      <c r="J15" s="65">
        <f>VLOOKUP($A15,'Return Data'!$B$7:$R$2843,8,0)</f>
        <v>2.2587999999999999</v>
      </c>
      <c r="K15" s="66">
        <f t="shared" si="3"/>
        <v>14</v>
      </c>
      <c r="L15" s="65">
        <f>VLOOKUP($A15,'Return Data'!$B$7:$R$2843,9,0)</f>
        <v>2.5499000000000001</v>
      </c>
      <c r="M15" s="66">
        <f t="shared" si="4"/>
        <v>16</v>
      </c>
      <c r="N15" s="65">
        <f>VLOOKUP($A15,'Return Data'!$B$7:$R$2843,10,0)</f>
        <v>2.9946999999999999</v>
      </c>
      <c r="O15" s="66">
        <f t="shared" si="5"/>
        <v>14</v>
      </c>
      <c r="P15" s="65">
        <f>VLOOKUP($A15,'Return Data'!$B$7:$R$2843,11,0)</f>
        <v>2.9527000000000001</v>
      </c>
      <c r="Q15" s="66">
        <f t="shared" si="6"/>
        <v>14</v>
      </c>
      <c r="R15" s="65">
        <f>VLOOKUP($A15,'Return Data'!$B$7:$R$2843,12,0)</f>
        <v>2.9607999999999999</v>
      </c>
      <c r="S15" s="66">
        <f t="shared" si="7"/>
        <v>15</v>
      </c>
      <c r="T15" s="65">
        <f>VLOOKUP($A15,'Return Data'!$B$7:$R$2843,13,0)</f>
        <v>3.0268000000000002</v>
      </c>
      <c r="U15" s="66">
        <f t="shared" si="8"/>
        <v>15</v>
      </c>
      <c r="V15" s="65">
        <f>VLOOKUP($A15,'Return Data'!$B$7:$R$2843,17,0)</f>
        <v>4.7731000000000003</v>
      </c>
      <c r="W15" s="66">
        <f t="shared" si="10"/>
        <v>14</v>
      </c>
      <c r="X15" s="65">
        <f>VLOOKUP($A15,'Return Data'!$B$7:$R$2843,14,0)</f>
        <v>5.5354999999999999</v>
      </c>
      <c r="Y15" s="66">
        <f t="shared" si="11"/>
        <v>12</v>
      </c>
      <c r="Z15" s="65">
        <f>VLOOKUP($A15,'Return Data'!$B$7:$R$2843,16,0)</f>
        <v>6.5605000000000002</v>
      </c>
      <c r="AA15" s="67">
        <f t="shared" si="9"/>
        <v>13</v>
      </c>
    </row>
    <row r="16" spans="1:27" x14ac:dyDescent="0.3">
      <c r="A16" s="63" t="s">
        <v>1218</v>
      </c>
      <c r="B16" s="64">
        <f>VLOOKUP($A16,'Return Data'!$B$7:$R$2843,3,0)</f>
        <v>44372</v>
      </c>
      <c r="C16" s="65">
        <f>VLOOKUP($A16,'Return Data'!$B$7:$R$2843,4,0)</f>
        <v>2411.5825</v>
      </c>
      <c r="D16" s="65">
        <f>VLOOKUP($A16,'Return Data'!$B$7:$R$2843,5,0)</f>
        <v>2.9062000000000001</v>
      </c>
      <c r="E16" s="66">
        <f t="shared" si="0"/>
        <v>6</v>
      </c>
      <c r="F16" s="65">
        <f>VLOOKUP($A16,'Return Data'!$B$7:$R$2843,6,0)</f>
        <v>3.0676999999999999</v>
      </c>
      <c r="G16" s="66">
        <f t="shared" si="1"/>
        <v>10</v>
      </c>
      <c r="H16" s="65">
        <f>VLOOKUP($A16,'Return Data'!$B$7:$R$2843,7,0)</f>
        <v>3.5415000000000001</v>
      </c>
      <c r="I16" s="66">
        <f t="shared" si="2"/>
        <v>9</v>
      </c>
      <c r="J16" s="65">
        <f>VLOOKUP($A16,'Return Data'!$B$7:$R$2843,8,0)</f>
        <v>1.9252</v>
      </c>
      <c r="K16" s="66">
        <f t="shared" si="3"/>
        <v>17</v>
      </c>
      <c r="L16" s="65">
        <f>VLOOKUP($A16,'Return Data'!$B$7:$R$2843,9,0)</f>
        <v>2.7319</v>
      </c>
      <c r="M16" s="66">
        <f t="shared" si="4"/>
        <v>13</v>
      </c>
      <c r="N16" s="65">
        <f>VLOOKUP($A16,'Return Data'!$B$7:$R$2843,10,0)</f>
        <v>3.7473000000000001</v>
      </c>
      <c r="O16" s="66">
        <f t="shared" si="5"/>
        <v>9</v>
      </c>
      <c r="P16" s="65">
        <f>VLOOKUP($A16,'Return Data'!$B$7:$R$2843,11,0)</f>
        <v>3.609</v>
      </c>
      <c r="Q16" s="66">
        <f t="shared" si="6"/>
        <v>9</v>
      </c>
      <c r="R16" s="65">
        <f>VLOOKUP($A16,'Return Data'!$B$7:$R$2843,12,0)</f>
        <v>3.633</v>
      </c>
      <c r="S16" s="66">
        <f t="shared" si="7"/>
        <v>10</v>
      </c>
      <c r="T16" s="65">
        <f>VLOOKUP($A16,'Return Data'!$B$7:$R$2843,13,0)</f>
        <v>3.6476000000000002</v>
      </c>
      <c r="U16" s="66">
        <f t="shared" si="8"/>
        <v>12</v>
      </c>
      <c r="V16" s="65">
        <f>VLOOKUP($A16,'Return Data'!$B$7:$R$2843,17,0)</f>
        <v>5.3587999999999996</v>
      </c>
      <c r="W16" s="66">
        <f t="shared" si="10"/>
        <v>12</v>
      </c>
      <c r="X16" s="65">
        <f>VLOOKUP($A16,'Return Data'!$B$7:$R$2843,14,0)</f>
        <v>6.1456999999999997</v>
      </c>
      <c r="Y16" s="66">
        <f t="shared" si="11"/>
        <v>11</v>
      </c>
      <c r="Z16" s="65">
        <f>VLOOKUP($A16,'Return Data'!$B$7:$R$2843,16,0)</f>
        <v>7.7229999999999999</v>
      </c>
      <c r="AA16" s="67">
        <f t="shared" si="9"/>
        <v>1</v>
      </c>
    </row>
    <row r="17" spans="1:27" x14ac:dyDescent="0.3">
      <c r="A17" s="63" t="s">
        <v>1222</v>
      </c>
      <c r="B17" s="64">
        <f>VLOOKUP($A17,'Return Data'!$B$7:$R$2843,3,0)</f>
        <v>44372</v>
      </c>
      <c r="C17" s="65">
        <f>VLOOKUP($A17,'Return Data'!$B$7:$R$2843,4,0)</f>
        <v>3495.6156999999998</v>
      </c>
      <c r="D17" s="65">
        <f>VLOOKUP($A17,'Return Data'!$B$7:$R$2843,5,0)</f>
        <v>2.8496999999999999</v>
      </c>
      <c r="E17" s="66">
        <f t="shared" si="0"/>
        <v>7</v>
      </c>
      <c r="F17" s="65">
        <f>VLOOKUP($A17,'Return Data'!$B$7:$R$2843,6,0)</f>
        <v>3.5257999999999998</v>
      </c>
      <c r="G17" s="66">
        <f t="shared" si="1"/>
        <v>5</v>
      </c>
      <c r="H17" s="65">
        <f>VLOOKUP($A17,'Return Data'!$B$7:$R$2843,7,0)</f>
        <v>3.6648999999999998</v>
      </c>
      <c r="I17" s="66">
        <f t="shared" si="2"/>
        <v>8</v>
      </c>
      <c r="J17" s="65">
        <f>VLOOKUP($A17,'Return Data'!$B$7:$R$2843,8,0)</f>
        <v>3.1101999999999999</v>
      </c>
      <c r="K17" s="66">
        <f t="shared" si="3"/>
        <v>3</v>
      </c>
      <c r="L17" s="65">
        <f>VLOOKUP($A17,'Return Data'!$B$7:$R$2843,9,0)</f>
        <v>3.3736999999999999</v>
      </c>
      <c r="M17" s="66">
        <f t="shared" si="4"/>
        <v>7</v>
      </c>
      <c r="N17" s="65">
        <f>VLOOKUP($A17,'Return Data'!$B$7:$R$2843,10,0)</f>
        <v>3.6507000000000001</v>
      </c>
      <c r="O17" s="66">
        <f t="shared" si="5"/>
        <v>10</v>
      </c>
      <c r="P17" s="65">
        <f>VLOOKUP($A17,'Return Data'!$B$7:$R$2843,11,0)</f>
        <v>3.5994999999999999</v>
      </c>
      <c r="Q17" s="66">
        <f t="shared" si="6"/>
        <v>10</v>
      </c>
      <c r="R17" s="65">
        <f>VLOOKUP($A17,'Return Data'!$B$7:$R$2843,12,0)</f>
        <v>3.8090000000000002</v>
      </c>
      <c r="S17" s="66">
        <f t="shared" si="7"/>
        <v>8</v>
      </c>
      <c r="T17" s="65">
        <f>VLOOKUP($A17,'Return Data'!$B$7:$R$2843,13,0)</f>
        <v>3.9605000000000001</v>
      </c>
      <c r="U17" s="66">
        <f t="shared" si="8"/>
        <v>8</v>
      </c>
      <c r="V17" s="65">
        <f>VLOOKUP($A17,'Return Data'!$B$7:$R$2843,17,0)</f>
        <v>5.6265000000000001</v>
      </c>
      <c r="W17" s="66">
        <f t="shared" si="10"/>
        <v>10</v>
      </c>
      <c r="X17" s="65">
        <f>VLOOKUP($A17,'Return Data'!$B$7:$R$2843,14,0)</f>
        <v>6.5250000000000004</v>
      </c>
      <c r="Y17" s="66">
        <f t="shared" si="11"/>
        <v>7</v>
      </c>
      <c r="Z17" s="65">
        <f>VLOOKUP($A17,'Return Data'!$B$7:$R$2843,16,0)</f>
        <v>7.2161999999999997</v>
      </c>
      <c r="AA17" s="67">
        <f t="shared" si="9"/>
        <v>8</v>
      </c>
    </row>
    <row r="18" spans="1:27" x14ac:dyDescent="0.3">
      <c r="A18" s="63" t="s">
        <v>1225</v>
      </c>
      <c r="B18" s="64">
        <f>VLOOKUP($A18,'Return Data'!$B$7:$R$2843,3,0)</f>
        <v>44372</v>
      </c>
      <c r="C18" s="65">
        <f>VLOOKUP($A18,'Return Data'!$B$7:$R$2843,4,0)</f>
        <v>31.3545822708865</v>
      </c>
      <c r="D18" s="65">
        <f>VLOOKUP($A18,'Return Data'!$B$7:$R$2843,5,0)</f>
        <v>2.9685999999999999</v>
      </c>
      <c r="E18" s="66">
        <f t="shared" si="0"/>
        <v>5</v>
      </c>
      <c r="F18" s="65">
        <f>VLOOKUP($A18,'Return Data'!$B$7:$R$2843,6,0)</f>
        <v>2.7361</v>
      </c>
      <c r="G18" s="66">
        <f t="shared" si="1"/>
        <v>12</v>
      </c>
      <c r="H18" s="65">
        <f>VLOOKUP($A18,'Return Data'!$B$7:$R$2843,7,0)</f>
        <v>2.97</v>
      </c>
      <c r="I18" s="66">
        <f t="shared" si="2"/>
        <v>14</v>
      </c>
      <c r="J18" s="65">
        <f>VLOOKUP($A18,'Return Data'!$B$7:$R$2843,8,0)</f>
        <v>2.5093000000000001</v>
      </c>
      <c r="K18" s="66">
        <f t="shared" si="3"/>
        <v>11</v>
      </c>
      <c r="L18" s="65">
        <f>VLOOKUP($A18,'Return Data'!$B$7:$R$2843,9,0)</f>
        <v>2.7042000000000002</v>
      </c>
      <c r="M18" s="66">
        <f t="shared" si="4"/>
        <v>14</v>
      </c>
      <c r="N18" s="65">
        <f>VLOOKUP($A18,'Return Data'!$B$7:$R$2843,10,0)</f>
        <v>2.7538999999999998</v>
      </c>
      <c r="O18" s="66">
        <f t="shared" si="5"/>
        <v>15</v>
      </c>
      <c r="P18" s="65">
        <f>VLOOKUP($A18,'Return Data'!$B$7:$R$2843,11,0)</f>
        <v>2.6960999999999999</v>
      </c>
      <c r="Q18" s="66">
        <f t="shared" si="6"/>
        <v>16</v>
      </c>
      <c r="R18" s="65">
        <f>VLOOKUP($A18,'Return Data'!$B$7:$R$2843,12,0)</f>
        <v>2.9662000000000002</v>
      </c>
      <c r="S18" s="66">
        <f t="shared" si="7"/>
        <v>14</v>
      </c>
      <c r="T18" s="65">
        <f>VLOOKUP($A18,'Return Data'!$B$7:$R$2843,13,0)</f>
        <v>3.0703</v>
      </c>
      <c r="U18" s="66">
        <f t="shared" si="8"/>
        <v>14</v>
      </c>
      <c r="V18" s="65">
        <f>VLOOKUP($A18,'Return Data'!$B$7:$R$2843,17,0)</f>
        <v>6.3106999999999998</v>
      </c>
      <c r="W18" s="66">
        <f t="shared" si="10"/>
        <v>1</v>
      </c>
      <c r="X18" s="65">
        <f>VLOOKUP($A18,'Return Data'!$B$7:$R$2843,14,0)</f>
        <v>6.2496</v>
      </c>
      <c r="Y18" s="66">
        <f t="shared" si="11"/>
        <v>10</v>
      </c>
      <c r="Z18" s="65">
        <f>VLOOKUP($A18,'Return Data'!$B$7:$R$2843,16,0)</f>
        <v>7.4592000000000001</v>
      </c>
      <c r="AA18" s="67">
        <f t="shared" si="9"/>
        <v>4</v>
      </c>
    </row>
    <row r="19" spans="1:27" x14ac:dyDescent="0.3">
      <c r="A19" s="63" t="s">
        <v>1226</v>
      </c>
      <c r="B19" s="64">
        <f>VLOOKUP($A19,'Return Data'!$B$7:$R$2843,3,0)</f>
        <v>44372</v>
      </c>
      <c r="C19" s="65">
        <f>VLOOKUP($A19,'Return Data'!$B$7:$R$2843,4,0)</f>
        <v>3223.3368</v>
      </c>
      <c r="D19" s="65">
        <f>VLOOKUP($A19,'Return Data'!$B$7:$R$2843,5,0)</f>
        <v>2.6476999999999999</v>
      </c>
      <c r="E19" s="66">
        <f t="shared" si="0"/>
        <v>10</v>
      </c>
      <c r="F19" s="65">
        <f>VLOOKUP($A19,'Return Data'!$B$7:$R$2843,6,0)</f>
        <v>3.4142999999999999</v>
      </c>
      <c r="G19" s="66">
        <f t="shared" si="1"/>
        <v>8</v>
      </c>
      <c r="H19" s="65">
        <f>VLOOKUP($A19,'Return Data'!$B$7:$R$2843,7,0)</f>
        <v>3.7042000000000002</v>
      </c>
      <c r="I19" s="66">
        <f t="shared" si="2"/>
        <v>6</v>
      </c>
      <c r="J19" s="65">
        <f>VLOOKUP($A19,'Return Data'!$B$7:$R$2843,8,0)</f>
        <v>3.0245000000000002</v>
      </c>
      <c r="K19" s="66">
        <f t="shared" si="3"/>
        <v>5</v>
      </c>
      <c r="L19" s="65">
        <f>VLOOKUP($A19,'Return Data'!$B$7:$R$2843,9,0)</f>
        <v>3.4788999999999999</v>
      </c>
      <c r="M19" s="66">
        <f t="shared" si="4"/>
        <v>5</v>
      </c>
      <c r="N19" s="65">
        <f>VLOOKUP($A19,'Return Data'!$B$7:$R$2843,10,0)</f>
        <v>3.7862</v>
      </c>
      <c r="O19" s="66">
        <f t="shared" si="5"/>
        <v>8</v>
      </c>
      <c r="P19" s="65">
        <f>VLOOKUP($A19,'Return Data'!$B$7:$R$2843,11,0)</f>
        <v>3.8031000000000001</v>
      </c>
      <c r="Q19" s="66">
        <f t="shared" si="6"/>
        <v>3</v>
      </c>
      <c r="R19" s="65">
        <f>VLOOKUP($A19,'Return Data'!$B$7:$R$2843,12,0)</f>
        <v>3.9523000000000001</v>
      </c>
      <c r="S19" s="66">
        <f t="shared" si="7"/>
        <v>3</v>
      </c>
      <c r="T19" s="65">
        <f>VLOOKUP($A19,'Return Data'!$B$7:$R$2843,13,0)</f>
        <v>4.1165000000000003</v>
      </c>
      <c r="U19" s="66">
        <f t="shared" si="8"/>
        <v>5</v>
      </c>
      <c r="V19" s="65">
        <f>VLOOKUP($A19,'Return Data'!$B$7:$R$2843,17,0)</f>
        <v>5.8653000000000004</v>
      </c>
      <c r="W19" s="66">
        <f t="shared" si="10"/>
        <v>7</v>
      </c>
      <c r="X19" s="65">
        <f>VLOOKUP($A19,'Return Data'!$B$7:$R$2843,14,0)</f>
        <v>6.7263999999999999</v>
      </c>
      <c r="Y19" s="66">
        <f t="shared" si="11"/>
        <v>4</v>
      </c>
      <c r="Z19" s="65">
        <f>VLOOKUP($A19,'Return Data'!$B$7:$R$2843,16,0)</f>
        <v>7.5705</v>
      </c>
      <c r="AA19" s="67">
        <f t="shared" si="9"/>
        <v>2</v>
      </c>
    </row>
    <row r="20" spans="1:27" x14ac:dyDescent="0.3">
      <c r="A20" s="63" t="s">
        <v>1229</v>
      </c>
      <c r="B20" s="64">
        <f>VLOOKUP($A20,'Return Data'!$B$7:$R$2843,3,0)</f>
        <v>44372</v>
      </c>
      <c r="C20" s="65">
        <f>VLOOKUP($A20,'Return Data'!$B$7:$R$2843,4,0)</f>
        <v>1049.6805999999999</v>
      </c>
      <c r="D20" s="65">
        <f>VLOOKUP($A20,'Return Data'!$B$7:$R$2843,5,0)</f>
        <v>2.4203000000000001</v>
      </c>
      <c r="E20" s="66">
        <f t="shared" si="0"/>
        <v>13</v>
      </c>
      <c r="F20" s="65">
        <f>VLOOKUP($A20,'Return Data'!$B$7:$R$2843,6,0)</f>
        <v>2.5146000000000002</v>
      </c>
      <c r="G20" s="66">
        <f t="shared" si="1"/>
        <v>16</v>
      </c>
      <c r="H20" s="65">
        <f>VLOOKUP($A20,'Return Data'!$B$7:$R$2843,7,0)</f>
        <v>2.7608999999999999</v>
      </c>
      <c r="I20" s="66">
        <f t="shared" si="2"/>
        <v>15</v>
      </c>
      <c r="J20" s="65">
        <f>VLOOKUP($A20,'Return Data'!$B$7:$R$2843,8,0)</f>
        <v>2.1568999999999998</v>
      </c>
      <c r="K20" s="66">
        <f t="shared" si="3"/>
        <v>15</v>
      </c>
      <c r="L20" s="65">
        <f>VLOOKUP($A20,'Return Data'!$B$7:$R$2843,9,0)</f>
        <v>2.5251999999999999</v>
      </c>
      <c r="M20" s="66">
        <f t="shared" si="4"/>
        <v>17</v>
      </c>
      <c r="N20" s="65">
        <f>VLOOKUP($A20,'Return Data'!$B$7:$R$2843,10,0)</f>
        <v>2.6535000000000002</v>
      </c>
      <c r="O20" s="66">
        <f t="shared" si="5"/>
        <v>16</v>
      </c>
      <c r="P20" s="65">
        <f>VLOOKUP($A20,'Return Data'!$B$7:$R$2843,11,0)</f>
        <v>2.7002999999999999</v>
      </c>
      <c r="Q20" s="66">
        <f t="shared" si="6"/>
        <v>15</v>
      </c>
      <c r="R20" s="65">
        <f>VLOOKUP($A20,'Return Data'!$B$7:$R$2843,12,0)</f>
        <v>2.8809</v>
      </c>
      <c r="S20" s="66">
        <f t="shared" si="7"/>
        <v>16</v>
      </c>
      <c r="T20" s="65"/>
      <c r="U20" s="66"/>
      <c r="V20" s="65"/>
      <c r="W20" s="66"/>
      <c r="X20" s="65"/>
      <c r="Y20" s="66"/>
      <c r="Z20" s="65">
        <f>VLOOKUP($A20,'Return Data'!$B$7:$R$2843,16,0)</f>
        <v>3.7879</v>
      </c>
      <c r="AA20" s="67">
        <f t="shared" si="9"/>
        <v>17</v>
      </c>
    </row>
    <row r="21" spans="1:27" x14ac:dyDescent="0.3">
      <c r="A21" s="63" t="s">
        <v>1233</v>
      </c>
      <c r="B21" s="64">
        <f>VLOOKUP($A21,'Return Data'!$B$7:$R$2843,3,0)</f>
        <v>44372</v>
      </c>
      <c r="C21" s="65">
        <f>VLOOKUP($A21,'Return Data'!$B$7:$R$2843,4,0)</f>
        <v>32.818199999999997</v>
      </c>
      <c r="D21" s="65">
        <f>VLOOKUP($A21,'Return Data'!$B$7:$R$2843,5,0)</f>
        <v>1.1122000000000001</v>
      </c>
      <c r="E21" s="66">
        <f t="shared" si="0"/>
        <v>16</v>
      </c>
      <c r="F21" s="65">
        <f>VLOOKUP($A21,'Return Data'!$B$7:$R$2843,6,0)</f>
        <v>2.6698</v>
      </c>
      <c r="G21" s="66">
        <f t="shared" si="1"/>
        <v>14</v>
      </c>
      <c r="H21" s="65">
        <f>VLOOKUP($A21,'Return Data'!$B$7:$R$2843,7,0)</f>
        <v>3.1955</v>
      </c>
      <c r="I21" s="66">
        <f t="shared" si="2"/>
        <v>12</v>
      </c>
      <c r="J21" s="65">
        <f>VLOOKUP($A21,'Return Data'!$B$7:$R$2843,8,0)</f>
        <v>2.2898999999999998</v>
      </c>
      <c r="K21" s="66">
        <f t="shared" si="3"/>
        <v>13</v>
      </c>
      <c r="L21" s="65">
        <f>VLOOKUP($A21,'Return Data'!$B$7:$R$2843,9,0)</f>
        <v>2.87</v>
      </c>
      <c r="M21" s="66">
        <f t="shared" si="4"/>
        <v>12</v>
      </c>
      <c r="N21" s="65">
        <f>VLOOKUP($A21,'Return Data'!$B$7:$R$2843,10,0)</f>
        <v>3.3845000000000001</v>
      </c>
      <c r="O21" s="66">
        <f t="shared" si="5"/>
        <v>12</v>
      </c>
      <c r="P21" s="65">
        <f>VLOOKUP($A21,'Return Data'!$B$7:$R$2843,11,0)</f>
        <v>3.3637999999999999</v>
      </c>
      <c r="Q21" s="66">
        <f t="shared" si="6"/>
        <v>12</v>
      </c>
      <c r="R21" s="65">
        <f>VLOOKUP($A21,'Return Data'!$B$7:$R$2843,12,0)</f>
        <v>3.5339</v>
      </c>
      <c r="S21" s="66">
        <f t="shared" si="7"/>
        <v>12</v>
      </c>
      <c r="T21" s="65">
        <f>VLOOKUP($A21,'Return Data'!$B$7:$R$2843,13,0)</f>
        <v>3.7864</v>
      </c>
      <c r="U21" s="66">
        <f>RANK(T21,T$8:T$24,0)</f>
        <v>10</v>
      </c>
      <c r="V21" s="65">
        <f>VLOOKUP($A21,'Return Data'!$B$7:$R$2843,17,0)</f>
        <v>5.5839999999999996</v>
      </c>
      <c r="W21" s="66">
        <f>RANK(V21,V$8:V$24,0)</f>
        <v>11</v>
      </c>
      <c r="X21" s="65">
        <f>VLOOKUP($A21,'Return Data'!$B$7:$R$2843,14,0)</f>
        <v>6.2934000000000001</v>
      </c>
      <c r="Y21" s="66">
        <f>RANK(X21,X$8:X$24,0)</f>
        <v>9</v>
      </c>
      <c r="Z21" s="65">
        <f>VLOOKUP($A21,'Return Data'!$B$7:$R$2843,16,0)</f>
        <v>7.2588999999999997</v>
      </c>
      <c r="AA21" s="67">
        <f t="shared" si="9"/>
        <v>7</v>
      </c>
    </row>
    <row r="22" spans="1:27" x14ac:dyDescent="0.3">
      <c r="A22" s="63" t="s">
        <v>1235</v>
      </c>
      <c r="B22" s="64">
        <f>VLOOKUP($A22,'Return Data'!$B$7:$R$2843,3,0)</f>
        <v>44372</v>
      </c>
      <c r="C22" s="65">
        <f>VLOOKUP($A22,'Return Data'!$B$7:$R$2843,4,0)</f>
        <v>11.770799999999999</v>
      </c>
      <c r="D22" s="65">
        <f>VLOOKUP($A22,'Return Data'!$B$7:$R$2843,5,0)</f>
        <v>0.62019999999999997</v>
      </c>
      <c r="E22" s="66">
        <f t="shared" si="0"/>
        <v>17</v>
      </c>
      <c r="F22" s="65">
        <f>VLOOKUP($A22,'Return Data'!$B$7:$R$2843,6,0)</f>
        <v>2.6880000000000002</v>
      </c>
      <c r="G22" s="66">
        <f t="shared" si="1"/>
        <v>13</v>
      </c>
      <c r="H22" s="65">
        <f>VLOOKUP($A22,'Return Data'!$B$7:$R$2843,7,0)</f>
        <v>3.0139999999999998</v>
      </c>
      <c r="I22" s="66">
        <f t="shared" si="2"/>
        <v>13</v>
      </c>
      <c r="J22" s="65">
        <f>VLOOKUP($A22,'Return Data'!$B$7:$R$2843,8,0)</f>
        <v>2.9047999999999998</v>
      </c>
      <c r="K22" s="66">
        <f t="shared" si="3"/>
        <v>9</v>
      </c>
      <c r="L22" s="65">
        <f>VLOOKUP($A22,'Return Data'!$B$7:$R$2843,9,0)</f>
        <v>3.0186000000000002</v>
      </c>
      <c r="M22" s="66">
        <f t="shared" si="4"/>
        <v>9</v>
      </c>
      <c r="N22" s="65">
        <f>VLOOKUP($A22,'Return Data'!$B$7:$R$2843,10,0)</f>
        <v>3.3239999999999998</v>
      </c>
      <c r="O22" s="66">
        <f t="shared" si="5"/>
        <v>13</v>
      </c>
      <c r="P22" s="65">
        <f>VLOOKUP($A22,'Return Data'!$B$7:$R$2843,11,0)</f>
        <v>3.3300999999999998</v>
      </c>
      <c r="Q22" s="66">
        <f t="shared" si="6"/>
        <v>13</v>
      </c>
      <c r="R22" s="65">
        <f>VLOOKUP($A22,'Return Data'!$B$7:$R$2843,12,0)</f>
        <v>3.3879000000000001</v>
      </c>
      <c r="S22" s="66">
        <f t="shared" si="7"/>
        <v>13</v>
      </c>
      <c r="T22" s="65">
        <f>VLOOKUP($A22,'Return Data'!$B$7:$R$2843,13,0)</f>
        <v>3.5350999999999999</v>
      </c>
      <c r="U22" s="66">
        <f>RANK(T22,T$8:T$24,0)</f>
        <v>13</v>
      </c>
      <c r="V22" s="65">
        <f>VLOOKUP($A22,'Return Data'!$B$7:$R$2843,17,0)</f>
        <v>5.3193999999999999</v>
      </c>
      <c r="W22" s="66">
        <f>RANK(V22,V$8:V$24,0)</f>
        <v>13</v>
      </c>
      <c r="X22" s="65"/>
      <c r="Y22" s="66"/>
      <c r="Z22" s="65">
        <f>VLOOKUP($A22,'Return Data'!$B$7:$R$2843,16,0)</f>
        <v>6.1125999999999996</v>
      </c>
      <c r="AA22" s="67">
        <f t="shared" si="9"/>
        <v>14</v>
      </c>
    </row>
    <row r="23" spans="1:27" x14ac:dyDescent="0.3">
      <c r="A23" s="63" t="s">
        <v>1237</v>
      </c>
      <c r="B23" s="64">
        <f>VLOOKUP($A23,'Return Data'!$B$7:$R$2843,3,0)</f>
        <v>44372</v>
      </c>
      <c r="C23" s="65">
        <f>VLOOKUP($A23,'Return Data'!$B$7:$R$2843,4,0)</f>
        <v>3674.1010999999999</v>
      </c>
      <c r="D23" s="65">
        <f>VLOOKUP($A23,'Return Data'!$B$7:$R$2843,5,0)</f>
        <v>3.6831</v>
      </c>
      <c r="E23" s="66">
        <f t="shared" si="0"/>
        <v>2</v>
      </c>
      <c r="F23" s="65">
        <f>VLOOKUP($A23,'Return Data'!$B$7:$R$2843,6,0)</f>
        <v>3.8197000000000001</v>
      </c>
      <c r="G23" s="66">
        <f t="shared" si="1"/>
        <v>3</v>
      </c>
      <c r="H23" s="65">
        <f>VLOOKUP($A23,'Return Data'!$B$7:$R$2843,7,0)</f>
        <v>3.9373999999999998</v>
      </c>
      <c r="I23" s="66">
        <f t="shared" si="2"/>
        <v>2</v>
      </c>
      <c r="J23" s="65">
        <f>VLOOKUP($A23,'Return Data'!$B$7:$R$2843,8,0)</f>
        <v>2.9996999999999998</v>
      </c>
      <c r="K23" s="66">
        <f t="shared" si="3"/>
        <v>7</v>
      </c>
      <c r="L23" s="65">
        <f>VLOOKUP($A23,'Return Data'!$B$7:$R$2843,9,0)</f>
        <v>3.5103</v>
      </c>
      <c r="M23" s="66">
        <f t="shared" si="4"/>
        <v>3</v>
      </c>
      <c r="N23" s="65">
        <f>VLOOKUP($A23,'Return Data'!$B$7:$R$2843,10,0)</f>
        <v>4.3026</v>
      </c>
      <c r="O23" s="66">
        <f t="shared" si="5"/>
        <v>1</v>
      </c>
      <c r="P23" s="65">
        <f>VLOOKUP($A23,'Return Data'!$B$7:$R$2843,11,0)</f>
        <v>4.0289000000000001</v>
      </c>
      <c r="Q23" s="66">
        <f t="shared" si="6"/>
        <v>1</v>
      </c>
      <c r="R23" s="65">
        <f>VLOOKUP($A23,'Return Data'!$B$7:$R$2843,12,0)</f>
        <v>4.1215000000000002</v>
      </c>
      <c r="S23" s="66">
        <f t="shared" si="7"/>
        <v>1</v>
      </c>
      <c r="T23" s="65">
        <f>VLOOKUP($A23,'Return Data'!$B$7:$R$2843,13,0)</f>
        <v>4.3457999999999997</v>
      </c>
      <c r="U23" s="66">
        <f>RANK(T23,T$8:T$24,0)</f>
        <v>1</v>
      </c>
      <c r="V23" s="65">
        <f>VLOOKUP($A23,'Return Data'!$B$7:$R$2843,17,0)</f>
        <v>6.0412999999999997</v>
      </c>
      <c r="W23" s="66">
        <f>RANK(V23,V$8:V$24,0)</f>
        <v>4</v>
      </c>
      <c r="X23" s="65">
        <f>VLOOKUP($A23,'Return Data'!$B$7:$R$2843,14,0)</f>
        <v>4.1816000000000004</v>
      </c>
      <c r="Y23" s="66">
        <f>RANK(X23,X$8:X$24,0)</f>
        <v>13</v>
      </c>
      <c r="Z23" s="65">
        <f>VLOOKUP($A23,'Return Data'!$B$7:$R$2843,16,0)</f>
        <v>6.8276000000000003</v>
      </c>
      <c r="AA23" s="67">
        <f t="shared" si="9"/>
        <v>11</v>
      </c>
    </row>
    <row r="24" spans="1:27" x14ac:dyDescent="0.3">
      <c r="A24" s="63" t="s">
        <v>1239</v>
      </c>
      <c r="B24" s="64">
        <f>VLOOKUP($A24,'Return Data'!$B$7:$R$2843,3,0)</f>
        <v>44372</v>
      </c>
      <c r="C24" s="65">
        <f>VLOOKUP($A24,'Return Data'!$B$7:$R$2843,4,0)</f>
        <v>2394.8622</v>
      </c>
      <c r="D24" s="65">
        <f>VLOOKUP($A24,'Return Data'!$B$7:$R$2843,5,0)</f>
        <v>1.3809</v>
      </c>
      <c r="E24" s="66">
        <f t="shared" si="0"/>
        <v>15</v>
      </c>
      <c r="F24" s="65">
        <f>VLOOKUP($A24,'Return Data'!$B$7:$R$2843,6,0)</f>
        <v>3.3294999999999999</v>
      </c>
      <c r="G24" s="66">
        <f t="shared" si="1"/>
        <v>9</v>
      </c>
      <c r="H24" s="65">
        <f>VLOOKUP($A24,'Return Data'!$B$7:$R$2843,7,0)</f>
        <v>3.6955</v>
      </c>
      <c r="I24" s="66">
        <f t="shared" si="2"/>
        <v>7</v>
      </c>
      <c r="J24" s="65">
        <f>VLOOKUP($A24,'Return Data'!$B$7:$R$2843,8,0)</f>
        <v>3.0118</v>
      </c>
      <c r="K24" s="66">
        <f t="shared" si="3"/>
        <v>6</v>
      </c>
      <c r="L24" s="65">
        <f>VLOOKUP($A24,'Return Data'!$B$7:$R$2843,9,0)</f>
        <v>3.3715999999999999</v>
      </c>
      <c r="M24" s="66">
        <f t="shared" si="4"/>
        <v>8</v>
      </c>
      <c r="N24" s="65">
        <f>VLOOKUP($A24,'Return Data'!$B$7:$R$2843,10,0)</f>
        <v>3.8119999999999998</v>
      </c>
      <c r="O24" s="66">
        <f t="shared" si="5"/>
        <v>6</v>
      </c>
      <c r="P24" s="65">
        <f>VLOOKUP($A24,'Return Data'!$B$7:$R$2843,11,0)</f>
        <v>3.7292000000000001</v>
      </c>
      <c r="Q24" s="66">
        <f t="shared" si="6"/>
        <v>6</v>
      </c>
      <c r="R24" s="65">
        <f>VLOOKUP($A24,'Return Data'!$B$7:$R$2843,12,0)</f>
        <v>3.8782999999999999</v>
      </c>
      <c r="S24" s="66">
        <f t="shared" si="7"/>
        <v>6</v>
      </c>
      <c r="T24" s="65">
        <f>VLOOKUP($A24,'Return Data'!$B$7:$R$2843,13,0)</f>
        <v>4.1631999999999998</v>
      </c>
      <c r="U24" s="66">
        <f>RANK(T24,T$8:T$24,0)</f>
        <v>4</v>
      </c>
      <c r="V24" s="65">
        <f>VLOOKUP($A24,'Return Data'!$B$7:$R$2843,17,0)</f>
        <v>5.8445999999999998</v>
      </c>
      <c r="W24" s="66">
        <f>RANK(V24,V$8:V$24,0)</f>
        <v>8</v>
      </c>
      <c r="X24" s="65">
        <f>VLOOKUP($A24,'Return Data'!$B$7:$R$2843,14,0)</f>
        <v>6.6750999999999996</v>
      </c>
      <c r="Y24" s="66">
        <f>RANK(X24,X$8:X$24,0)</f>
        <v>5</v>
      </c>
      <c r="Z24" s="65">
        <f>VLOOKUP($A24,'Return Data'!$B$7:$R$2843,16,0)</f>
        <v>7.5688000000000004</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2.5678941176470582</v>
      </c>
      <c r="E26" s="74"/>
      <c r="F26" s="75">
        <f>AVERAGE(F8:F24)</f>
        <v>3.1945882352941175</v>
      </c>
      <c r="G26" s="74"/>
      <c r="H26" s="75">
        <f>AVERAGE(H8:H24)</f>
        <v>3.4383000000000004</v>
      </c>
      <c r="I26" s="74"/>
      <c r="J26" s="75">
        <f>AVERAGE(J8:J24)</f>
        <v>2.689523529411765</v>
      </c>
      <c r="K26" s="74"/>
      <c r="L26" s="75">
        <f>AVERAGE(L8:L24)</f>
        <v>3.1107647058823531</v>
      </c>
      <c r="M26" s="74"/>
      <c r="N26" s="75">
        <f>AVERAGE(N8:N24)</f>
        <v>3.5572588235294123</v>
      </c>
      <c r="O26" s="74"/>
      <c r="P26" s="75">
        <f>AVERAGE(P8:P24)</f>
        <v>3.4517411764705881</v>
      </c>
      <c r="Q26" s="74"/>
      <c r="R26" s="75">
        <f>AVERAGE(R8:R24)</f>
        <v>3.5767470588235297</v>
      </c>
      <c r="S26" s="74"/>
      <c r="T26" s="75">
        <f>AVERAGE(T8:T24)</f>
        <v>3.7924500000000005</v>
      </c>
      <c r="U26" s="74"/>
      <c r="V26" s="75">
        <f>AVERAGE(V8:V24)</f>
        <v>5.7587571428571422</v>
      </c>
      <c r="W26" s="74"/>
      <c r="X26" s="75">
        <f>AVERAGE(X8:X24)</f>
        <v>6.3043461538461543</v>
      </c>
      <c r="Y26" s="74"/>
      <c r="Z26" s="75">
        <f>AVERAGE(Z8:Z24)</f>
        <v>6.7015588235294103</v>
      </c>
      <c r="AA26" s="76"/>
    </row>
    <row r="27" spans="1:27" x14ac:dyDescent="0.3">
      <c r="A27" s="73" t="s">
        <v>28</v>
      </c>
      <c r="B27" s="74"/>
      <c r="C27" s="74"/>
      <c r="D27" s="75">
        <f>MIN(D8:D24)</f>
        <v>0.62019999999999997</v>
      </c>
      <c r="E27" s="74"/>
      <c r="F27" s="75">
        <f>MIN(F8:F24)</f>
        <v>2.2734999999999999</v>
      </c>
      <c r="G27" s="74"/>
      <c r="H27" s="75">
        <f>MIN(H8:H24)</f>
        <v>2.6404999999999998</v>
      </c>
      <c r="I27" s="74"/>
      <c r="J27" s="75">
        <f>MIN(J8:J24)</f>
        <v>1.9252</v>
      </c>
      <c r="K27" s="74"/>
      <c r="L27" s="75">
        <f>MIN(L8:L24)</f>
        <v>2.5251999999999999</v>
      </c>
      <c r="M27" s="74"/>
      <c r="N27" s="75">
        <f>MIN(N8:N24)</f>
        <v>2.6107</v>
      </c>
      <c r="O27" s="74"/>
      <c r="P27" s="75">
        <f>MIN(P8:P24)</f>
        <v>2.61</v>
      </c>
      <c r="Q27" s="74"/>
      <c r="R27" s="75">
        <f>MIN(R8:R24)</f>
        <v>2.7635000000000001</v>
      </c>
      <c r="S27" s="74"/>
      <c r="T27" s="75">
        <f>MIN(T8:T24)</f>
        <v>2.7530999999999999</v>
      </c>
      <c r="U27" s="74"/>
      <c r="V27" s="75">
        <f>MIN(V8:V24)</f>
        <v>4.7731000000000003</v>
      </c>
      <c r="W27" s="74"/>
      <c r="X27" s="75">
        <f>MIN(X8:X24)</f>
        <v>4.1816000000000004</v>
      </c>
      <c r="Y27" s="74"/>
      <c r="Z27" s="75">
        <f>MIN(Z8:Z24)</f>
        <v>3.7879</v>
      </c>
      <c r="AA27" s="76"/>
    </row>
    <row r="28" spans="1:27" ht="15" thickBot="1" x14ac:dyDescent="0.35">
      <c r="A28" s="77" t="s">
        <v>29</v>
      </c>
      <c r="B28" s="78"/>
      <c r="C28" s="78"/>
      <c r="D28" s="79">
        <f>MAX(D8:D24)</f>
        <v>4.0258000000000003</v>
      </c>
      <c r="E28" s="78"/>
      <c r="F28" s="79">
        <f>MAX(F8:F24)</f>
        <v>4.1985000000000001</v>
      </c>
      <c r="G28" s="78"/>
      <c r="H28" s="79">
        <f>MAX(H8:H24)</f>
        <v>4.1302000000000003</v>
      </c>
      <c r="I28" s="78"/>
      <c r="J28" s="79">
        <f>MAX(J8:J24)</f>
        <v>3.3388</v>
      </c>
      <c r="K28" s="78"/>
      <c r="L28" s="79">
        <f>MAX(L8:L24)</f>
        <v>3.673</v>
      </c>
      <c r="M28" s="78"/>
      <c r="N28" s="79">
        <f>MAX(N8:N24)</f>
        <v>4.3026</v>
      </c>
      <c r="O28" s="78"/>
      <c r="P28" s="79">
        <f>MAX(P8:P24)</f>
        <v>4.0289000000000001</v>
      </c>
      <c r="Q28" s="78"/>
      <c r="R28" s="79">
        <f>MAX(R8:R24)</f>
        <v>4.1215000000000002</v>
      </c>
      <c r="S28" s="78"/>
      <c r="T28" s="79">
        <f>MAX(T8:T24)</f>
        <v>4.3457999999999997</v>
      </c>
      <c r="U28" s="78"/>
      <c r="V28" s="79">
        <f>MAX(V8:V24)</f>
        <v>6.3106999999999998</v>
      </c>
      <c r="W28" s="78"/>
      <c r="X28" s="79">
        <f>MAX(X8:X24)</f>
        <v>6.9436999999999998</v>
      </c>
      <c r="Y28" s="78"/>
      <c r="Z28" s="79">
        <f>MAX(Z8:Z24)</f>
        <v>7.7229999999999999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44372</v>
      </c>
      <c r="C8" s="65">
        <f>VLOOKUP($A8,'Return Data'!$B$7:$R$2843,4,0)</f>
        <v>30.639700000000001</v>
      </c>
      <c r="D8" s="65">
        <f>VLOOKUP($A8,'Return Data'!$B$7:$R$2843,10,0)</f>
        <v>10.839499999999999</v>
      </c>
      <c r="E8" s="66">
        <f t="shared" ref="E8:E16" si="0">RANK(D8,D$8:D$16,0)</f>
        <v>4</v>
      </c>
      <c r="F8" s="65">
        <f>VLOOKUP($A8,'Return Data'!$B$7:$R$2843,11,0)</f>
        <v>11.6379</v>
      </c>
      <c r="G8" s="66">
        <f t="shared" ref="G8:G16" si="1">RANK(F8,F$8:F$16,0)</f>
        <v>4</v>
      </c>
      <c r="H8" s="65">
        <f>VLOOKUP($A8,'Return Data'!$B$7:$R$2843,12,0)</f>
        <v>33.4238</v>
      </c>
      <c r="I8" s="66">
        <f t="shared" ref="I8:I16" si="2">RANK(H8,H$8:H$16,0)</f>
        <v>4</v>
      </c>
      <c r="J8" s="65">
        <f>VLOOKUP($A8,'Return Data'!$B$7:$R$2843,13,0)</f>
        <v>41.064799999999998</v>
      </c>
      <c r="K8" s="66">
        <f t="shared" ref="K8:K16" si="3">RANK(J8,J$8:J$16,0)</f>
        <v>4</v>
      </c>
      <c r="L8" s="65">
        <f>VLOOKUP($A8,'Return Data'!$B$7:$R$2843,17,0)</f>
        <v>19.683900000000001</v>
      </c>
      <c r="M8" s="66">
        <f t="shared" ref="M8:M14" si="4">RANK(L8,L$8:L$16,0)</f>
        <v>2</v>
      </c>
      <c r="N8" s="65">
        <f>VLOOKUP($A8,'Return Data'!$B$7:$R$2843,14,0)</f>
        <v>15.889900000000001</v>
      </c>
      <c r="O8" s="66">
        <f t="shared" ref="O8:O14" si="5">RANK(N8,N$8:N$16,0)</f>
        <v>2</v>
      </c>
      <c r="P8" s="65">
        <f>VLOOKUP($A8,'Return Data'!$B$7:$R$2843,15,0)</f>
        <v>13.1889</v>
      </c>
      <c r="Q8" s="66">
        <f t="shared" ref="Q8:Q14" si="6">RANK(P8,P$8:P$16,0)</f>
        <v>3</v>
      </c>
      <c r="R8" s="65">
        <f>VLOOKUP($A8,'Return Data'!$B$7:$R$2843,16,0)</f>
        <v>10.950200000000001</v>
      </c>
      <c r="S8" s="67">
        <f t="shared" ref="S8:S16" si="7">RANK(R8,R$8:R$16,0)</f>
        <v>6</v>
      </c>
    </row>
    <row r="9" spans="1:20" x14ac:dyDescent="0.3">
      <c r="A9" s="63" t="s">
        <v>1245</v>
      </c>
      <c r="B9" s="64">
        <f>VLOOKUP($A9,'Return Data'!$B$7:$R$2843,3,0)</f>
        <v>44372</v>
      </c>
      <c r="C9" s="65">
        <f>VLOOKUP($A9,'Return Data'!$B$7:$R$2843,4,0)</f>
        <v>46.750999999999998</v>
      </c>
      <c r="D9" s="65">
        <f>VLOOKUP($A9,'Return Data'!$B$7:$R$2843,10,0)</f>
        <v>9.4588999999999999</v>
      </c>
      <c r="E9" s="66">
        <f t="shared" si="0"/>
        <v>7</v>
      </c>
      <c r="F9" s="65">
        <f>VLOOKUP($A9,'Return Data'!$B$7:$R$2843,11,0)</f>
        <v>10.6061</v>
      </c>
      <c r="G9" s="66">
        <f t="shared" si="1"/>
        <v>6</v>
      </c>
      <c r="H9" s="65">
        <f>VLOOKUP($A9,'Return Data'!$B$7:$R$2843,12,0)</f>
        <v>27.1721</v>
      </c>
      <c r="I9" s="66">
        <f t="shared" si="2"/>
        <v>6</v>
      </c>
      <c r="J9" s="65">
        <f>VLOOKUP($A9,'Return Data'!$B$7:$R$2843,13,0)</f>
        <v>39.621899999999997</v>
      </c>
      <c r="K9" s="66">
        <f t="shared" si="3"/>
        <v>5</v>
      </c>
      <c r="L9" s="65">
        <f>VLOOKUP($A9,'Return Data'!$B$7:$R$2843,17,0)</f>
        <v>17.8277</v>
      </c>
      <c r="M9" s="66">
        <f t="shared" si="4"/>
        <v>3</v>
      </c>
      <c r="N9" s="65">
        <f>VLOOKUP($A9,'Return Data'!$B$7:$R$2843,14,0)</f>
        <v>13.446099999999999</v>
      </c>
      <c r="O9" s="66">
        <f t="shared" si="5"/>
        <v>4</v>
      </c>
      <c r="P9" s="65">
        <f>VLOOKUP($A9,'Return Data'!$B$7:$R$2843,15,0)</f>
        <v>11.545400000000001</v>
      </c>
      <c r="Q9" s="66">
        <f t="shared" si="6"/>
        <v>4</v>
      </c>
      <c r="R9" s="65">
        <f>VLOOKUP($A9,'Return Data'!$B$7:$R$2843,16,0)</f>
        <v>11.0928</v>
      </c>
      <c r="S9" s="67">
        <f t="shared" si="7"/>
        <v>5</v>
      </c>
    </row>
    <row r="10" spans="1:20" x14ac:dyDescent="0.3">
      <c r="A10" s="63" t="s">
        <v>1247</v>
      </c>
      <c r="B10" s="64">
        <f>VLOOKUP($A10,'Return Data'!$B$7:$R$2843,3,0)</f>
        <v>44372</v>
      </c>
      <c r="C10" s="65">
        <f>VLOOKUP($A10,'Return Data'!$B$7:$R$2843,4,0)</f>
        <v>389.33080000000001</v>
      </c>
      <c r="D10" s="65">
        <f>VLOOKUP($A10,'Return Data'!$B$7:$R$2843,10,0)</f>
        <v>12.144299999999999</v>
      </c>
      <c r="E10" s="66">
        <f t="shared" si="0"/>
        <v>3</v>
      </c>
      <c r="F10" s="65">
        <f>VLOOKUP($A10,'Return Data'!$B$7:$R$2843,11,0)</f>
        <v>20.459499999999998</v>
      </c>
      <c r="G10" s="66">
        <f t="shared" si="1"/>
        <v>2</v>
      </c>
      <c r="H10" s="65">
        <f>VLOOKUP($A10,'Return Data'!$B$7:$R$2843,12,0)</f>
        <v>44.247500000000002</v>
      </c>
      <c r="I10" s="66">
        <f t="shared" si="2"/>
        <v>2</v>
      </c>
      <c r="J10" s="65">
        <f>VLOOKUP($A10,'Return Data'!$B$7:$R$2843,13,0)</f>
        <v>45.735700000000001</v>
      </c>
      <c r="K10" s="66">
        <f t="shared" si="3"/>
        <v>2</v>
      </c>
      <c r="L10" s="65">
        <f>VLOOKUP($A10,'Return Data'!$B$7:$R$2843,17,0)</f>
        <v>16.320799999999998</v>
      </c>
      <c r="M10" s="66">
        <f t="shared" si="4"/>
        <v>4</v>
      </c>
      <c r="N10" s="65">
        <f>VLOOKUP($A10,'Return Data'!$B$7:$R$2843,14,0)</f>
        <v>14.1166</v>
      </c>
      <c r="O10" s="66">
        <f t="shared" si="5"/>
        <v>3</v>
      </c>
      <c r="P10" s="65">
        <f>VLOOKUP($A10,'Return Data'!$B$7:$R$2843,15,0)</f>
        <v>15.3626</v>
      </c>
      <c r="Q10" s="66">
        <f t="shared" si="6"/>
        <v>2</v>
      </c>
      <c r="R10" s="65">
        <f>VLOOKUP($A10,'Return Data'!$B$7:$R$2843,16,0)</f>
        <v>15.2135</v>
      </c>
      <c r="S10" s="67">
        <f t="shared" si="7"/>
        <v>2</v>
      </c>
    </row>
    <row r="11" spans="1:20" x14ac:dyDescent="0.3">
      <c r="A11" s="63" t="s">
        <v>2024</v>
      </c>
      <c r="B11" s="64">
        <f>VLOOKUP($A11,'Return Data'!$B$7:$R$2843,3,0)</f>
        <v>44372</v>
      </c>
      <c r="C11" s="65">
        <f>VLOOKUP($A11,'Return Data'!$B$7:$R$2843,4,0)</f>
        <v>25.9331</v>
      </c>
      <c r="D11" s="65">
        <f>VLOOKUP($A11,'Return Data'!$B$7:$R$2843,10,0)</f>
        <v>10.765599999999999</v>
      </c>
      <c r="E11" s="66">
        <f t="shared" si="0"/>
        <v>5</v>
      </c>
      <c r="F11" s="65">
        <f>VLOOKUP($A11,'Return Data'!$B$7:$R$2843,11,0)</f>
        <v>11.130100000000001</v>
      </c>
      <c r="G11" s="66">
        <f t="shared" si="1"/>
        <v>5</v>
      </c>
      <c r="H11" s="65">
        <f>VLOOKUP($A11,'Return Data'!$B$7:$R$2843,12,0)</f>
        <v>27.533799999999999</v>
      </c>
      <c r="I11" s="66">
        <f t="shared" si="2"/>
        <v>5</v>
      </c>
      <c r="J11" s="65">
        <f>VLOOKUP($A11,'Return Data'!$B$7:$R$2843,13,0)</f>
        <v>35.783900000000003</v>
      </c>
      <c r="K11" s="66">
        <f t="shared" si="3"/>
        <v>6</v>
      </c>
      <c r="L11" s="65">
        <f>VLOOKUP($A11,'Return Data'!$B$7:$R$2843,17,0)</f>
        <v>15.3589</v>
      </c>
      <c r="M11" s="66">
        <f t="shared" si="4"/>
        <v>5</v>
      </c>
      <c r="N11" s="65">
        <f>VLOOKUP($A11,'Return Data'!$B$7:$R$2843,14,0)</f>
        <v>12.4186</v>
      </c>
      <c r="O11" s="66">
        <f t="shared" si="5"/>
        <v>5</v>
      </c>
      <c r="P11" s="65">
        <f>VLOOKUP($A11,'Return Data'!$B$7:$R$2843,15,0)</f>
        <v>10.1738</v>
      </c>
      <c r="Q11" s="66">
        <f t="shared" si="6"/>
        <v>6</v>
      </c>
      <c r="R11" s="65">
        <f>VLOOKUP($A11,'Return Data'!$B$7:$R$2843,16,0)</f>
        <v>9.5037000000000003</v>
      </c>
      <c r="S11" s="67">
        <f t="shared" si="7"/>
        <v>8</v>
      </c>
    </row>
    <row r="12" spans="1:20" x14ac:dyDescent="0.3">
      <c r="A12" s="63" t="s">
        <v>1249</v>
      </c>
      <c r="B12" s="64">
        <f>VLOOKUP($A12,'Return Data'!$B$7:$R$2843,3,0)</f>
        <v>44372</v>
      </c>
      <c r="C12" s="65">
        <f>VLOOKUP($A12,'Return Data'!$B$7:$R$2843,4,0)</f>
        <v>71.344899999999996</v>
      </c>
      <c r="D12" s="65">
        <f>VLOOKUP($A12,'Return Data'!$B$7:$R$2843,10,0)</f>
        <v>32.392600000000002</v>
      </c>
      <c r="E12" s="66">
        <f t="shared" si="0"/>
        <v>1</v>
      </c>
      <c r="F12" s="65">
        <f>VLOOKUP($A12,'Return Data'!$B$7:$R$2843,11,0)</f>
        <v>43.456699999999998</v>
      </c>
      <c r="G12" s="66">
        <f t="shared" si="1"/>
        <v>1</v>
      </c>
      <c r="H12" s="65">
        <f>VLOOKUP($A12,'Return Data'!$B$7:$R$2843,12,0)</f>
        <v>57.946800000000003</v>
      </c>
      <c r="I12" s="66">
        <f t="shared" si="2"/>
        <v>1</v>
      </c>
      <c r="J12" s="65">
        <f>VLOOKUP($A12,'Return Data'!$B$7:$R$2843,13,0)</f>
        <v>95.894800000000004</v>
      </c>
      <c r="K12" s="66">
        <f t="shared" si="3"/>
        <v>1</v>
      </c>
      <c r="L12" s="65">
        <f>VLOOKUP($A12,'Return Data'!$B$7:$R$2843,17,0)</f>
        <v>38.656100000000002</v>
      </c>
      <c r="M12" s="66">
        <f t="shared" si="4"/>
        <v>1</v>
      </c>
      <c r="N12" s="65">
        <f>VLOOKUP($A12,'Return Data'!$B$7:$R$2843,14,0)</f>
        <v>27.378599999999999</v>
      </c>
      <c r="O12" s="66">
        <f t="shared" si="5"/>
        <v>1</v>
      </c>
      <c r="P12" s="65">
        <f>VLOOKUP($A12,'Return Data'!$B$7:$R$2843,15,0)</f>
        <v>17.865600000000001</v>
      </c>
      <c r="Q12" s="66">
        <f t="shared" si="6"/>
        <v>1</v>
      </c>
      <c r="R12" s="65">
        <f>VLOOKUP($A12,'Return Data'!$B$7:$R$2843,16,0)</f>
        <v>13.489100000000001</v>
      </c>
      <c r="S12" s="67">
        <f t="shared" si="7"/>
        <v>3</v>
      </c>
    </row>
    <row r="13" spans="1:20" x14ac:dyDescent="0.3">
      <c r="A13" s="63" t="s">
        <v>761</v>
      </c>
      <c r="B13" s="64">
        <f>VLOOKUP($A13,'Return Data'!$B$7:$R$2843,3,0)</f>
        <v>44372</v>
      </c>
      <c r="C13" s="65">
        <f>VLOOKUP($A13,'Return Data'!$B$7:$R$2843,4,0)</f>
        <v>22.848600000000001</v>
      </c>
      <c r="D13" s="65">
        <f>VLOOKUP($A13,'Return Data'!$B$7:$R$2843,10,0)</f>
        <v>17.3001</v>
      </c>
      <c r="E13" s="66">
        <f t="shared" si="0"/>
        <v>2</v>
      </c>
      <c r="F13" s="65">
        <f>VLOOKUP($A13,'Return Data'!$B$7:$R$2843,11,0)</f>
        <v>9.9492999999999991</v>
      </c>
      <c r="G13" s="66">
        <f t="shared" si="1"/>
        <v>7</v>
      </c>
      <c r="H13" s="65">
        <f>VLOOKUP($A13,'Return Data'!$B$7:$R$2843,12,0)</f>
        <v>17.023199999999999</v>
      </c>
      <c r="I13" s="66">
        <f t="shared" si="2"/>
        <v>9</v>
      </c>
      <c r="J13" s="65">
        <f>VLOOKUP($A13,'Return Data'!$B$7:$R$2843,13,0)</f>
        <v>17.267299999999999</v>
      </c>
      <c r="K13" s="66">
        <f t="shared" si="3"/>
        <v>9</v>
      </c>
      <c r="L13" s="65">
        <f>VLOOKUP($A13,'Return Data'!$B$7:$R$2843,17,0)</f>
        <v>10.4594</v>
      </c>
      <c r="M13" s="66">
        <f t="shared" si="4"/>
        <v>8</v>
      </c>
      <c r="N13" s="65">
        <f>VLOOKUP($A13,'Return Data'!$B$7:$R$2843,14,0)</f>
        <v>9.5972000000000008</v>
      </c>
      <c r="O13" s="66">
        <f t="shared" si="5"/>
        <v>7</v>
      </c>
      <c r="P13" s="65">
        <f>VLOOKUP($A13,'Return Data'!$B$7:$R$2843,15,0)</f>
        <v>9.2590000000000003</v>
      </c>
      <c r="Q13" s="66">
        <f t="shared" si="6"/>
        <v>8</v>
      </c>
      <c r="R13" s="65">
        <f>VLOOKUP($A13,'Return Data'!$B$7:$R$2843,16,0)</f>
        <v>9.6588999999999992</v>
      </c>
      <c r="S13" s="67">
        <f t="shared" si="7"/>
        <v>7</v>
      </c>
    </row>
    <row r="14" spans="1:20" x14ac:dyDescent="0.3">
      <c r="A14" s="63" t="s">
        <v>1250</v>
      </c>
      <c r="B14" s="64">
        <f>VLOOKUP($A14,'Return Data'!$B$7:$R$2843,3,0)</f>
        <v>44372</v>
      </c>
      <c r="C14" s="65">
        <f>VLOOKUP($A14,'Return Data'!$B$7:$R$2843,4,0)</f>
        <v>37.7316</v>
      </c>
      <c r="D14" s="65">
        <f>VLOOKUP($A14,'Return Data'!$B$7:$R$2843,10,0)</f>
        <v>8.5641999999999996</v>
      </c>
      <c r="E14" s="66">
        <f t="shared" si="0"/>
        <v>8</v>
      </c>
      <c r="F14" s="65">
        <f>VLOOKUP($A14,'Return Data'!$B$7:$R$2843,11,0)</f>
        <v>8.4799000000000007</v>
      </c>
      <c r="G14" s="66">
        <f t="shared" si="1"/>
        <v>8</v>
      </c>
      <c r="H14" s="65">
        <f>VLOOKUP($A14,'Return Data'!$B$7:$R$2843,12,0)</f>
        <v>18.413399999999999</v>
      </c>
      <c r="I14" s="66">
        <f t="shared" si="2"/>
        <v>8</v>
      </c>
      <c r="J14" s="65">
        <f>VLOOKUP($A14,'Return Data'!$B$7:$R$2843,13,0)</f>
        <v>20.792899999999999</v>
      </c>
      <c r="K14" s="66">
        <f t="shared" si="3"/>
        <v>8</v>
      </c>
      <c r="L14" s="65">
        <f>VLOOKUP($A14,'Return Data'!$B$7:$R$2843,17,0)</f>
        <v>14.6668</v>
      </c>
      <c r="M14" s="66">
        <f t="shared" si="4"/>
        <v>6</v>
      </c>
      <c r="N14" s="65">
        <f>VLOOKUP($A14,'Return Data'!$B$7:$R$2843,14,0)</f>
        <v>11.765700000000001</v>
      </c>
      <c r="O14" s="66">
        <f t="shared" si="5"/>
        <v>6</v>
      </c>
      <c r="P14" s="65">
        <f>VLOOKUP($A14,'Return Data'!$B$7:$R$2843,15,0)</f>
        <v>10.445499999999999</v>
      </c>
      <c r="Q14" s="66">
        <f t="shared" si="6"/>
        <v>5</v>
      </c>
      <c r="R14" s="65">
        <f>VLOOKUP($A14,'Return Data'!$B$7:$R$2843,16,0)</f>
        <v>11.319599999999999</v>
      </c>
      <c r="S14" s="67">
        <f t="shared" si="7"/>
        <v>4</v>
      </c>
    </row>
    <row r="15" spans="1:20" x14ac:dyDescent="0.3">
      <c r="A15" s="63" t="s">
        <v>1252</v>
      </c>
      <c r="B15" s="64">
        <f>VLOOKUP($A15,'Return Data'!$B$7:$R$2843,3,0)</f>
        <v>44372</v>
      </c>
      <c r="C15" s="65">
        <f>VLOOKUP($A15,'Return Data'!$B$7:$R$2843,4,0)</f>
        <v>14.6098</v>
      </c>
      <c r="D15" s="65">
        <f>VLOOKUP($A15,'Return Data'!$B$7:$R$2843,10,0)</f>
        <v>9.9920000000000009</v>
      </c>
      <c r="E15" s="66">
        <f t="shared" si="0"/>
        <v>6</v>
      </c>
      <c r="F15" s="65">
        <f>VLOOKUP($A15,'Return Data'!$B$7:$R$2843,11,0)</f>
        <v>16.074200000000001</v>
      </c>
      <c r="G15" s="66">
        <f t="shared" si="1"/>
        <v>3</v>
      </c>
      <c r="H15" s="65">
        <f>VLOOKUP($A15,'Return Data'!$B$7:$R$2843,12,0)</f>
        <v>34.240499999999997</v>
      </c>
      <c r="I15" s="66">
        <f t="shared" si="2"/>
        <v>3</v>
      </c>
      <c r="J15" s="65">
        <f>VLOOKUP($A15,'Return Data'!$B$7:$R$2843,13,0)</f>
        <v>43.385199999999998</v>
      </c>
      <c r="K15" s="66">
        <f t="shared" si="3"/>
        <v>3</v>
      </c>
      <c r="L15" s="65"/>
      <c r="M15" s="66"/>
      <c r="N15" s="65"/>
      <c r="O15" s="66"/>
      <c r="P15" s="65"/>
      <c r="Q15" s="66"/>
      <c r="R15" s="65">
        <f>VLOOKUP($A15,'Return Data'!$B$7:$R$2843,16,0)</f>
        <v>33.573999999999998</v>
      </c>
      <c r="S15" s="67">
        <f t="shared" si="7"/>
        <v>1</v>
      </c>
    </row>
    <row r="16" spans="1:20" x14ac:dyDescent="0.3">
      <c r="A16" s="63" t="s">
        <v>1254</v>
      </c>
      <c r="B16" s="64">
        <f>VLOOKUP($A16,'Return Data'!$B$7:$R$2843,3,0)</f>
        <v>44372</v>
      </c>
      <c r="C16" s="65">
        <f>VLOOKUP($A16,'Return Data'!$B$7:$R$2843,4,0)</f>
        <v>44.656500000000001</v>
      </c>
      <c r="D16" s="65">
        <f>VLOOKUP($A16,'Return Data'!$B$7:$R$2843,10,0)</f>
        <v>5.9539</v>
      </c>
      <c r="E16" s="66">
        <f t="shared" si="0"/>
        <v>9</v>
      </c>
      <c r="F16" s="65">
        <f>VLOOKUP($A16,'Return Data'!$B$7:$R$2843,11,0)</f>
        <v>7.5964</v>
      </c>
      <c r="G16" s="66">
        <f t="shared" si="1"/>
        <v>9</v>
      </c>
      <c r="H16" s="65">
        <f>VLOOKUP($A16,'Return Data'!$B$7:$R$2843,12,0)</f>
        <v>18.714200000000002</v>
      </c>
      <c r="I16" s="66">
        <f t="shared" si="2"/>
        <v>7</v>
      </c>
      <c r="J16" s="65">
        <f>VLOOKUP($A16,'Return Data'!$B$7:$R$2843,13,0)</f>
        <v>26.2849</v>
      </c>
      <c r="K16" s="66">
        <f t="shared" si="3"/>
        <v>7</v>
      </c>
      <c r="L16" s="65">
        <f>VLOOKUP($A16,'Return Data'!$B$7:$R$2843,17,0)</f>
        <v>11.988</v>
      </c>
      <c r="M16" s="66">
        <f>RANK(L16,L$8:L$16,0)</f>
        <v>7</v>
      </c>
      <c r="N16" s="65">
        <f>VLOOKUP($A16,'Return Data'!$B$7:$R$2843,14,0)</f>
        <v>8.7402999999999995</v>
      </c>
      <c r="O16" s="66">
        <f>RANK(N16,N$8:N$16,0)</f>
        <v>8</v>
      </c>
      <c r="P16" s="65">
        <f>VLOOKUP($A16,'Return Data'!$B$7:$R$2843,15,0)</f>
        <v>9.3594000000000008</v>
      </c>
      <c r="Q16" s="66">
        <f>RANK(P16,P$8:P$16,0)</f>
        <v>7</v>
      </c>
      <c r="R16" s="65">
        <f>VLOOKUP($A16,'Return Data'!$B$7:$R$2843,16,0)</f>
        <v>7.7952000000000004</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13.045677777777778</v>
      </c>
      <c r="E18" s="74"/>
      <c r="F18" s="75">
        <f>AVERAGE(F8:F16)</f>
        <v>15.487788888888888</v>
      </c>
      <c r="G18" s="74"/>
      <c r="H18" s="75">
        <f>AVERAGE(H8:H16)</f>
        <v>30.968366666666668</v>
      </c>
      <c r="I18" s="74"/>
      <c r="J18" s="75">
        <f>AVERAGE(J8:J16)</f>
        <v>40.647933333333327</v>
      </c>
      <c r="K18" s="74"/>
      <c r="L18" s="75">
        <f>AVERAGE(L8:L16)</f>
        <v>18.120200000000001</v>
      </c>
      <c r="M18" s="74"/>
      <c r="N18" s="75">
        <f>AVERAGE(N8:N16)</f>
        <v>14.169124999999999</v>
      </c>
      <c r="O18" s="74"/>
      <c r="P18" s="75">
        <f>AVERAGE(P8:P16)</f>
        <v>12.150024999999999</v>
      </c>
      <c r="Q18" s="74"/>
      <c r="R18" s="75">
        <f>AVERAGE(R8:R16)</f>
        <v>13.621888888888888</v>
      </c>
      <c r="S18" s="76"/>
    </row>
    <row r="19" spans="1:19" x14ac:dyDescent="0.3">
      <c r="A19" s="73" t="s">
        <v>28</v>
      </c>
      <c r="B19" s="74"/>
      <c r="C19" s="74"/>
      <c r="D19" s="75">
        <f>MIN(D8:D16)</f>
        <v>5.9539</v>
      </c>
      <c r="E19" s="74"/>
      <c r="F19" s="75">
        <f>MIN(F8:F16)</f>
        <v>7.5964</v>
      </c>
      <c r="G19" s="74"/>
      <c r="H19" s="75">
        <f>MIN(H8:H16)</f>
        <v>17.023199999999999</v>
      </c>
      <c r="I19" s="74"/>
      <c r="J19" s="75">
        <f>MIN(J8:J16)</f>
        <v>17.267299999999999</v>
      </c>
      <c r="K19" s="74"/>
      <c r="L19" s="75">
        <f>MIN(L8:L16)</f>
        <v>10.4594</v>
      </c>
      <c r="M19" s="74"/>
      <c r="N19" s="75">
        <f>MIN(N8:N16)</f>
        <v>8.7402999999999995</v>
      </c>
      <c r="O19" s="74"/>
      <c r="P19" s="75">
        <f>MIN(P8:P16)</f>
        <v>9.2590000000000003</v>
      </c>
      <c r="Q19" s="74"/>
      <c r="R19" s="75">
        <f>MIN(R8:R16)</f>
        <v>7.7952000000000004</v>
      </c>
      <c r="S19" s="76"/>
    </row>
    <row r="20" spans="1:19" ht="15" thickBot="1" x14ac:dyDescent="0.35">
      <c r="A20" s="77" t="s">
        <v>29</v>
      </c>
      <c r="B20" s="78"/>
      <c r="C20" s="78"/>
      <c r="D20" s="79">
        <f>MAX(D8:D16)</f>
        <v>32.392600000000002</v>
      </c>
      <c r="E20" s="78"/>
      <c r="F20" s="79">
        <f>MAX(F8:F16)</f>
        <v>43.456699999999998</v>
      </c>
      <c r="G20" s="78"/>
      <c r="H20" s="79">
        <f>MAX(H8:H16)</f>
        <v>57.946800000000003</v>
      </c>
      <c r="I20" s="78"/>
      <c r="J20" s="79">
        <f>MAX(J8:J16)</f>
        <v>95.894800000000004</v>
      </c>
      <c r="K20" s="78"/>
      <c r="L20" s="79">
        <f>MAX(L8:L16)</f>
        <v>38.656100000000002</v>
      </c>
      <c r="M20" s="78"/>
      <c r="N20" s="79">
        <f>MAX(N8:N16)</f>
        <v>27.378599999999999</v>
      </c>
      <c r="O20" s="78"/>
      <c r="P20" s="79">
        <f>MAX(P8:P16)</f>
        <v>17.865600000000001</v>
      </c>
      <c r="Q20" s="78"/>
      <c r="R20" s="79">
        <f>MAX(R8:R16)</f>
        <v>33.573999999999998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44372</v>
      </c>
      <c r="C8" s="65">
        <f>VLOOKUP($A8,'Return Data'!$B$7:$R$2843,4,0)</f>
        <v>274.40570000000002</v>
      </c>
      <c r="D8" s="65">
        <f>VLOOKUP($A8,'Return Data'!$B$7:$R$2843,5,0)</f>
        <v>-5.3863000000000003</v>
      </c>
      <c r="E8" s="66">
        <f>RANK(D8,D$8:D$14,0)</f>
        <v>5</v>
      </c>
      <c r="F8" s="65">
        <f>VLOOKUP($A8,'Return Data'!$B$7:$R$2843,6,0)</f>
        <v>1.4589000000000001</v>
      </c>
      <c r="G8" s="66">
        <f>RANK(F8,F$8:F$14,0)</f>
        <v>5</v>
      </c>
      <c r="H8" s="65">
        <f>VLOOKUP($A8,'Return Data'!$B$7:$R$2843,7,0)</f>
        <v>2.0017</v>
      </c>
      <c r="I8" s="66">
        <f>RANK(H8,H$8:H$14,0)</f>
        <v>5</v>
      </c>
      <c r="J8" s="65">
        <f>VLOOKUP($A8,'Return Data'!$B$7:$R$2843,8,0)</f>
        <v>-1.2525999999999999</v>
      </c>
      <c r="K8" s="66">
        <f>RANK(J8,J$8:J$14,0)</f>
        <v>5</v>
      </c>
      <c r="L8" s="65">
        <f>VLOOKUP($A8,'Return Data'!$B$7:$R$2843,9,0)</f>
        <v>3.1436999999999999</v>
      </c>
      <c r="M8" s="66">
        <f>RANK(L8,L$8:L$14,0)</f>
        <v>5</v>
      </c>
      <c r="N8" s="65">
        <f>VLOOKUP($A8,'Return Data'!$B$7:$R$2843,10,0)</f>
        <v>6.1071999999999997</v>
      </c>
      <c r="O8" s="66">
        <f>RANK(N8,N$8:N$14,0)</f>
        <v>5</v>
      </c>
      <c r="P8" s="65">
        <f>VLOOKUP($A8,'Return Data'!$B$7:$R$2843,11,0)</f>
        <v>3.7048000000000001</v>
      </c>
      <c r="Q8" s="66">
        <f>RANK(P8,P$8:P$14,0)</f>
        <v>7</v>
      </c>
      <c r="R8" s="65">
        <f>VLOOKUP($A8,'Return Data'!$B$7:$R$2843,12,0)</f>
        <v>4.9851999999999999</v>
      </c>
      <c r="S8" s="66">
        <f>RANK(R8,R$8:R$14,0)</f>
        <v>5</v>
      </c>
      <c r="T8" s="65">
        <f>VLOOKUP($A8,'Return Data'!$B$7:$R$2843,13,0)</f>
        <v>5.5591999999999997</v>
      </c>
      <c r="U8" s="66">
        <f>RANK(T8,T$8:T$14,0)</f>
        <v>5</v>
      </c>
      <c r="V8" s="65">
        <f>VLOOKUP($A8,'Return Data'!$B$7:$R$2843,17,0)</f>
        <v>7.5187999999999997</v>
      </c>
      <c r="W8" s="66">
        <f>RANK(V8,V$8:V$14,0)</f>
        <v>5</v>
      </c>
      <c r="X8" s="65">
        <f>VLOOKUP($A8,'Return Data'!$B$7:$R$2843,14,0)</f>
        <v>7.9343000000000004</v>
      </c>
      <c r="Y8" s="66">
        <f>RANK(X8,X$8:X$14,0)</f>
        <v>4</v>
      </c>
      <c r="Z8" s="65">
        <f>VLOOKUP($A8,'Return Data'!$B$7:$R$2843,16,0)</f>
        <v>8.5752000000000006</v>
      </c>
      <c r="AA8" s="67">
        <f>RANK(Z8,Z$8:Z$14,0)</f>
        <v>3</v>
      </c>
    </row>
    <row r="9" spans="1:27" x14ac:dyDescent="0.3">
      <c r="A9" s="63" t="s">
        <v>806</v>
      </c>
      <c r="B9" s="64">
        <f>VLOOKUP($A9,'Return Data'!$B$7:$R$2843,3,0)</f>
        <v>44372</v>
      </c>
      <c r="C9" s="65">
        <f>VLOOKUP($A9,'Return Data'!$B$7:$R$2843,4,0)</f>
        <v>33.607199999999999</v>
      </c>
      <c r="D9" s="65">
        <f>VLOOKUP($A9,'Return Data'!$B$7:$R$2843,5,0)</f>
        <v>1.0861000000000001</v>
      </c>
      <c r="E9" s="66">
        <f t="shared" ref="E9:E14" si="0">RANK(D9,D$8:D$14,0)</f>
        <v>4</v>
      </c>
      <c r="F9" s="65">
        <f>VLOOKUP($A9,'Return Data'!$B$7:$R$2843,6,0)</f>
        <v>4.7443999999999997</v>
      </c>
      <c r="G9" s="66">
        <f t="shared" ref="G9:G14" si="1">RANK(F9,F$8:F$14,0)</f>
        <v>4</v>
      </c>
      <c r="H9" s="65">
        <f>VLOOKUP($A9,'Return Data'!$B$7:$R$2843,7,0)</f>
        <v>5.0473999999999997</v>
      </c>
      <c r="I9" s="66">
        <f t="shared" ref="I9:I14" si="2">RANK(H9,H$8:H$14,0)</f>
        <v>4</v>
      </c>
      <c r="J9" s="65">
        <f>VLOOKUP($A9,'Return Data'!$B$7:$R$2843,8,0)</f>
        <v>2.2827999999999999</v>
      </c>
      <c r="K9" s="66">
        <f t="shared" ref="K9:K14" si="3">RANK(J9,J$8:J$14,0)</f>
        <v>3</v>
      </c>
      <c r="L9" s="65">
        <f>VLOOKUP($A9,'Return Data'!$B$7:$R$2843,9,0)</f>
        <v>3.5985</v>
      </c>
      <c r="M9" s="66">
        <f t="shared" ref="M9:M14" si="4">RANK(L9,L$8:L$14,0)</f>
        <v>4</v>
      </c>
      <c r="N9" s="65">
        <f>VLOOKUP($A9,'Return Data'!$B$7:$R$2843,10,0)</f>
        <v>4.5529999999999999</v>
      </c>
      <c r="O9" s="66">
        <f t="shared" ref="O9:O14" si="5">RANK(N9,N$8:N$14,0)</f>
        <v>7</v>
      </c>
      <c r="P9" s="65">
        <f>VLOOKUP($A9,'Return Data'!$B$7:$R$2843,11,0)</f>
        <v>4.0800999999999998</v>
      </c>
      <c r="Q9" s="66">
        <f t="shared" ref="Q9:Q14" si="6">RANK(P9,P$8:P$14,0)</f>
        <v>4</v>
      </c>
      <c r="R9" s="65">
        <f>VLOOKUP($A9,'Return Data'!$B$7:$R$2843,12,0)</f>
        <v>4.8093000000000004</v>
      </c>
      <c r="S9" s="66">
        <f t="shared" ref="S9:S14" si="7">RANK(R9,R$8:R$14,0)</f>
        <v>7</v>
      </c>
      <c r="T9" s="65">
        <f>VLOOKUP($A9,'Return Data'!$B$7:$R$2843,13,0)</f>
        <v>5.4539</v>
      </c>
      <c r="U9" s="66">
        <f t="shared" ref="U9:U14" si="8">RANK(T9,T$8:T$14,0)</f>
        <v>6</v>
      </c>
      <c r="V9" s="65">
        <f>VLOOKUP($A9,'Return Data'!$B$7:$R$2843,17,0)</f>
        <v>6.4272</v>
      </c>
      <c r="W9" s="66">
        <f t="shared" ref="W9:W13" si="9">RANK(V9,V$8:V$14,0)</f>
        <v>6</v>
      </c>
      <c r="X9" s="65">
        <f>VLOOKUP($A9,'Return Data'!$B$7:$R$2843,14,0)</f>
        <v>6.8223000000000003</v>
      </c>
      <c r="Y9" s="66">
        <f t="shared" ref="Y9:Y13" si="10">RANK(X9,X$8:X$14,0)</f>
        <v>5</v>
      </c>
      <c r="Z9" s="65">
        <f>VLOOKUP($A9,'Return Data'!$B$7:$R$2843,16,0)</f>
        <v>7.0978000000000003</v>
      </c>
      <c r="AA9" s="67">
        <f t="shared" ref="AA9:AA14" si="11">RANK(Z9,Z$8:Z$14,0)</f>
        <v>7</v>
      </c>
    </row>
    <row r="10" spans="1:27" x14ac:dyDescent="0.3">
      <c r="A10" s="63" t="s">
        <v>808</v>
      </c>
      <c r="B10" s="64">
        <f>VLOOKUP($A10,'Return Data'!$B$7:$R$2843,3,0)</f>
        <v>44372</v>
      </c>
      <c r="C10" s="65">
        <f>VLOOKUP($A10,'Return Data'!$B$7:$R$2843,4,0)</f>
        <v>38.861199999999997</v>
      </c>
      <c r="D10" s="65">
        <f>VLOOKUP($A10,'Return Data'!$B$7:$R$2843,5,0)</f>
        <v>3.3816000000000002</v>
      </c>
      <c r="E10" s="66">
        <f t="shared" si="0"/>
        <v>3</v>
      </c>
      <c r="F10" s="65">
        <f>VLOOKUP($A10,'Return Data'!$B$7:$R$2843,6,0)</f>
        <v>6.7348999999999997</v>
      </c>
      <c r="G10" s="66">
        <f t="shared" si="1"/>
        <v>3</v>
      </c>
      <c r="H10" s="65">
        <f>VLOOKUP($A10,'Return Data'!$B$7:$R$2843,7,0)</f>
        <v>5.4398</v>
      </c>
      <c r="I10" s="66">
        <f t="shared" si="2"/>
        <v>3</v>
      </c>
      <c r="J10" s="65">
        <f>VLOOKUP($A10,'Return Data'!$B$7:$R$2843,8,0)</f>
        <v>1.7119</v>
      </c>
      <c r="K10" s="66">
        <f t="shared" si="3"/>
        <v>4</v>
      </c>
      <c r="L10" s="65">
        <f>VLOOKUP($A10,'Return Data'!$B$7:$R$2843,9,0)</f>
        <v>4.7975000000000003</v>
      </c>
      <c r="M10" s="66">
        <f t="shared" si="4"/>
        <v>3</v>
      </c>
      <c r="N10" s="65">
        <f>VLOOKUP($A10,'Return Data'!$B$7:$R$2843,10,0)</f>
        <v>6.2752999999999997</v>
      </c>
      <c r="O10" s="66">
        <f t="shared" si="5"/>
        <v>4</v>
      </c>
      <c r="P10" s="65">
        <f>VLOOKUP($A10,'Return Data'!$B$7:$R$2843,11,0)</f>
        <v>4.5063000000000004</v>
      </c>
      <c r="Q10" s="66">
        <f t="shared" si="6"/>
        <v>2</v>
      </c>
      <c r="R10" s="65">
        <f>VLOOKUP($A10,'Return Data'!$B$7:$R$2843,12,0)</f>
        <v>6.3144999999999998</v>
      </c>
      <c r="S10" s="66">
        <f t="shared" si="7"/>
        <v>4</v>
      </c>
      <c r="T10" s="65">
        <f>VLOOKUP($A10,'Return Data'!$B$7:$R$2843,13,0)</f>
        <v>6.8727999999999998</v>
      </c>
      <c r="U10" s="66">
        <f t="shared" si="8"/>
        <v>3</v>
      </c>
      <c r="V10" s="65">
        <f>VLOOKUP($A10,'Return Data'!$B$7:$R$2843,17,0)</f>
        <v>7.9775</v>
      </c>
      <c r="W10" s="66">
        <f t="shared" si="9"/>
        <v>3</v>
      </c>
      <c r="X10" s="65">
        <f>VLOOKUP($A10,'Return Data'!$B$7:$R$2843,14,0)</f>
        <v>8.1148000000000007</v>
      </c>
      <c r="Y10" s="66">
        <f t="shared" si="10"/>
        <v>3</v>
      </c>
      <c r="Z10" s="65">
        <f>VLOOKUP($A10,'Return Data'!$B$7:$R$2843,16,0)</f>
        <v>8.3815000000000008</v>
      </c>
      <c r="AA10" s="67">
        <f t="shared" si="11"/>
        <v>4</v>
      </c>
    </row>
    <row r="11" spans="1:27" x14ac:dyDescent="0.3">
      <c r="A11" s="63" t="s">
        <v>810</v>
      </c>
      <c r="B11" s="64">
        <f>VLOOKUP($A11,'Return Data'!$B$7:$R$2843,3,0)</f>
        <v>44372</v>
      </c>
      <c r="C11" s="65">
        <f>VLOOKUP($A11,'Return Data'!$B$7:$R$2843,4,0)</f>
        <v>350.51870000000002</v>
      </c>
      <c r="D11" s="65">
        <f>VLOOKUP($A11,'Return Data'!$B$7:$R$2843,5,0)</f>
        <v>17.523299999999999</v>
      </c>
      <c r="E11" s="66">
        <f t="shared" si="0"/>
        <v>1</v>
      </c>
      <c r="F11" s="65">
        <f>VLOOKUP($A11,'Return Data'!$B$7:$R$2843,6,0)</f>
        <v>15.535399999999999</v>
      </c>
      <c r="G11" s="66">
        <f t="shared" si="1"/>
        <v>1</v>
      </c>
      <c r="H11" s="65">
        <f>VLOOKUP($A11,'Return Data'!$B$7:$R$2843,7,0)</f>
        <v>14.6731</v>
      </c>
      <c r="I11" s="66">
        <f t="shared" si="2"/>
        <v>1</v>
      </c>
      <c r="J11" s="65">
        <f>VLOOKUP($A11,'Return Data'!$B$7:$R$2843,8,0)</f>
        <v>7.1219000000000001</v>
      </c>
      <c r="K11" s="66">
        <f t="shared" si="3"/>
        <v>1</v>
      </c>
      <c r="L11" s="65">
        <f>VLOOKUP($A11,'Return Data'!$B$7:$R$2843,9,0)</f>
        <v>8.6598000000000006</v>
      </c>
      <c r="M11" s="66">
        <f t="shared" si="4"/>
        <v>1</v>
      </c>
      <c r="N11" s="65">
        <f>VLOOKUP($A11,'Return Data'!$B$7:$R$2843,10,0)</f>
        <v>6.6936</v>
      </c>
      <c r="O11" s="66">
        <f t="shared" si="5"/>
        <v>3</v>
      </c>
      <c r="P11" s="65">
        <f>VLOOKUP($A11,'Return Data'!$B$7:$R$2843,11,0)</f>
        <v>4.7447999999999997</v>
      </c>
      <c r="Q11" s="66">
        <f t="shared" si="6"/>
        <v>1</v>
      </c>
      <c r="R11" s="65">
        <f>VLOOKUP($A11,'Return Data'!$B$7:$R$2843,12,0)</f>
        <v>6.8997000000000002</v>
      </c>
      <c r="S11" s="66">
        <f t="shared" si="7"/>
        <v>1</v>
      </c>
      <c r="T11" s="65">
        <f>VLOOKUP($A11,'Return Data'!$B$7:$R$2843,13,0)</f>
        <v>7.8318000000000003</v>
      </c>
      <c r="U11" s="66">
        <f t="shared" si="8"/>
        <v>1</v>
      </c>
      <c r="V11" s="65">
        <f>VLOOKUP($A11,'Return Data'!$B$7:$R$2843,17,0)</f>
        <v>8.7395999999999994</v>
      </c>
      <c r="W11" s="66">
        <f t="shared" si="9"/>
        <v>2</v>
      </c>
      <c r="X11" s="65">
        <f>VLOOKUP($A11,'Return Data'!$B$7:$R$2843,14,0)</f>
        <v>8.6268999999999991</v>
      </c>
      <c r="Y11" s="66">
        <f t="shared" si="10"/>
        <v>2</v>
      </c>
      <c r="Z11" s="65">
        <f>VLOOKUP($A11,'Return Data'!$B$7:$R$2843,16,0)</f>
        <v>8.8579000000000008</v>
      </c>
      <c r="AA11" s="67">
        <f t="shared" si="11"/>
        <v>1</v>
      </c>
    </row>
    <row r="12" spans="1:27" x14ac:dyDescent="0.3">
      <c r="A12" s="63" t="s">
        <v>811</v>
      </c>
      <c r="B12" s="64">
        <f>VLOOKUP($A12,'Return Data'!$B$7:$R$2843,3,0)</f>
        <v>44372</v>
      </c>
      <c r="C12" s="65">
        <f>VLOOKUP($A12,'Return Data'!$B$7:$R$2843,4,0)</f>
        <v>1182.5262</v>
      </c>
      <c r="D12" s="65">
        <f>VLOOKUP($A12,'Return Data'!$B$7:$R$2843,5,0)</f>
        <v>-20.085899999999999</v>
      </c>
      <c r="E12" s="66">
        <f t="shared" si="0"/>
        <v>7</v>
      </c>
      <c r="F12" s="65">
        <f>VLOOKUP($A12,'Return Data'!$B$7:$R$2843,6,0)</f>
        <v>-5.7260999999999997</v>
      </c>
      <c r="G12" s="66">
        <f t="shared" si="1"/>
        <v>7</v>
      </c>
      <c r="H12" s="65">
        <f>VLOOKUP($A12,'Return Data'!$B$7:$R$2843,7,0)</f>
        <v>-3.3807</v>
      </c>
      <c r="I12" s="66">
        <f t="shared" si="2"/>
        <v>7</v>
      </c>
      <c r="J12" s="65">
        <f>VLOOKUP($A12,'Return Data'!$B$7:$R$2843,8,0)</f>
        <v>-8.5859000000000005</v>
      </c>
      <c r="K12" s="66">
        <f t="shared" si="3"/>
        <v>7</v>
      </c>
      <c r="L12" s="65">
        <f>VLOOKUP($A12,'Return Data'!$B$7:$R$2843,9,0)</f>
        <v>2.9597000000000002</v>
      </c>
      <c r="M12" s="66">
        <f t="shared" si="4"/>
        <v>7</v>
      </c>
      <c r="N12" s="65">
        <f>VLOOKUP($A12,'Return Data'!$B$7:$R$2843,10,0)</f>
        <v>9.6692</v>
      </c>
      <c r="O12" s="66">
        <f t="shared" si="5"/>
        <v>1</v>
      </c>
      <c r="P12" s="65">
        <f>VLOOKUP($A12,'Return Data'!$B$7:$R$2843,11,0)</f>
        <v>3.919</v>
      </c>
      <c r="Q12" s="66">
        <f t="shared" si="6"/>
        <v>6</v>
      </c>
      <c r="R12" s="65">
        <f>VLOOKUP($A12,'Return Data'!$B$7:$R$2843,12,0)</f>
        <v>6.8413000000000004</v>
      </c>
      <c r="S12" s="66">
        <f t="shared" si="7"/>
        <v>2</v>
      </c>
      <c r="T12" s="65">
        <f>VLOOKUP($A12,'Return Data'!$B$7:$R$2843,13,0)</f>
        <v>7.4478999999999997</v>
      </c>
      <c r="U12" s="66">
        <f t="shared" si="8"/>
        <v>2</v>
      </c>
      <c r="V12" s="65"/>
      <c r="W12" s="66"/>
      <c r="X12" s="65"/>
      <c r="Y12" s="66"/>
      <c r="Z12" s="65">
        <f>VLOOKUP($A12,'Return Data'!$B$7:$R$2843,16,0)</f>
        <v>8.2380999999999993</v>
      </c>
      <c r="AA12" s="67">
        <f t="shared" si="11"/>
        <v>5</v>
      </c>
    </row>
    <row r="13" spans="1:27" x14ac:dyDescent="0.3">
      <c r="A13" s="63" t="s">
        <v>814</v>
      </c>
      <c r="B13" s="64">
        <f>VLOOKUP($A13,'Return Data'!$B$7:$R$2843,3,0)</f>
        <v>44372</v>
      </c>
      <c r="C13" s="65">
        <f>VLOOKUP($A13,'Return Data'!$B$7:$R$2843,4,0)</f>
        <v>36.5398</v>
      </c>
      <c r="D13" s="65">
        <f>VLOOKUP($A13,'Return Data'!$B$7:$R$2843,5,0)</f>
        <v>-5.4931999999999999</v>
      </c>
      <c r="E13" s="66">
        <f t="shared" si="0"/>
        <v>6</v>
      </c>
      <c r="F13" s="65">
        <f>VLOOKUP($A13,'Return Data'!$B$7:$R$2843,6,0)</f>
        <v>-0.76580000000000004</v>
      </c>
      <c r="G13" s="66">
        <f t="shared" si="1"/>
        <v>6</v>
      </c>
      <c r="H13" s="65">
        <f>VLOOKUP($A13,'Return Data'!$B$7:$R$2843,7,0)</f>
        <v>-2.6385999999999998</v>
      </c>
      <c r="I13" s="66">
        <f t="shared" si="2"/>
        <v>6</v>
      </c>
      <c r="J13" s="65">
        <f>VLOOKUP($A13,'Return Data'!$B$7:$R$2843,8,0)</f>
        <v>-3.6551999999999998</v>
      </c>
      <c r="K13" s="66">
        <f t="shared" si="3"/>
        <v>6</v>
      </c>
      <c r="L13" s="65">
        <f>VLOOKUP($A13,'Return Data'!$B$7:$R$2843,9,0)</f>
        <v>3.0367999999999999</v>
      </c>
      <c r="M13" s="66">
        <f t="shared" si="4"/>
        <v>6</v>
      </c>
      <c r="N13" s="65">
        <f>VLOOKUP($A13,'Return Data'!$B$7:$R$2843,10,0)</f>
        <v>6.9233000000000002</v>
      </c>
      <c r="O13" s="66">
        <f t="shared" si="5"/>
        <v>2</v>
      </c>
      <c r="P13" s="65">
        <f>VLOOKUP($A13,'Return Data'!$B$7:$R$2843,11,0)</f>
        <v>3.9483999999999999</v>
      </c>
      <c r="Q13" s="66">
        <f t="shared" si="6"/>
        <v>5</v>
      </c>
      <c r="R13" s="65">
        <f>VLOOKUP($A13,'Return Data'!$B$7:$R$2843,12,0)</f>
        <v>6.4305000000000003</v>
      </c>
      <c r="S13" s="66">
        <f t="shared" si="7"/>
        <v>3</v>
      </c>
      <c r="T13" s="65">
        <f>VLOOKUP($A13,'Return Data'!$B$7:$R$2843,13,0)</f>
        <v>6.7145000000000001</v>
      </c>
      <c r="U13" s="66">
        <f t="shared" si="8"/>
        <v>4</v>
      </c>
      <c r="V13" s="65">
        <f>VLOOKUP($A13,'Return Data'!$B$7:$R$2843,17,0)</f>
        <v>9.0806000000000004</v>
      </c>
      <c r="W13" s="66">
        <f t="shared" si="9"/>
        <v>1</v>
      </c>
      <c r="X13" s="65">
        <f>VLOOKUP($A13,'Return Data'!$B$7:$R$2843,14,0)</f>
        <v>9.0539000000000005</v>
      </c>
      <c r="Y13" s="66">
        <f t="shared" si="10"/>
        <v>1</v>
      </c>
      <c r="Z13" s="65">
        <f>VLOOKUP($A13,'Return Data'!$B$7:$R$2843,16,0)</f>
        <v>8.6100999999999992</v>
      </c>
      <c r="AA13" s="67">
        <f t="shared" si="11"/>
        <v>2</v>
      </c>
    </row>
    <row r="14" spans="1:27" x14ac:dyDescent="0.3">
      <c r="A14" s="63" t="s">
        <v>815</v>
      </c>
      <c r="B14" s="64">
        <f>VLOOKUP($A14,'Return Data'!$B$7:$R$2843,3,0)</f>
        <v>44372</v>
      </c>
      <c r="C14" s="65">
        <f>VLOOKUP($A14,'Return Data'!$B$7:$R$2843,4,0)</f>
        <v>1224.3200999999999</v>
      </c>
      <c r="D14" s="65">
        <f>VLOOKUP($A14,'Return Data'!$B$7:$R$2843,5,0)</f>
        <v>8.0303000000000004</v>
      </c>
      <c r="E14" s="66">
        <f t="shared" si="0"/>
        <v>2</v>
      </c>
      <c r="F14" s="65">
        <f>VLOOKUP($A14,'Return Data'!$B$7:$R$2843,6,0)</f>
        <v>6.8567999999999998</v>
      </c>
      <c r="G14" s="66">
        <f t="shared" si="1"/>
        <v>2</v>
      </c>
      <c r="H14" s="65">
        <f>VLOOKUP($A14,'Return Data'!$B$7:$R$2843,7,0)</f>
        <v>7.5175999999999998</v>
      </c>
      <c r="I14" s="66">
        <f t="shared" si="2"/>
        <v>2</v>
      </c>
      <c r="J14" s="65">
        <f>VLOOKUP($A14,'Return Data'!$B$7:$R$2843,8,0)</f>
        <v>2.6221000000000001</v>
      </c>
      <c r="K14" s="66">
        <f t="shared" si="3"/>
        <v>2</v>
      </c>
      <c r="L14" s="65">
        <f>VLOOKUP($A14,'Return Data'!$B$7:$R$2843,9,0)</f>
        <v>4.8784999999999998</v>
      </c>
      <c r="M14" s="66">
        <f t="shared" si="4"/>
        <v>2</v>
      </c>
      <c r="N14" s="65">
        <f>VLOOKUP($A14,'Return Data'!$B$7:$R$2843,10,0)</f>
        <v>5.3029999999999999</v>
      </c>
      <c r="O14" s="66">
        <f t="shared" si="5"/>
        <v>6</v>
      </c>
      <c r="P14" s="65">
        <f>VLOOKUP($A14,'Return Data'!$B$7:$R$2843,11,0)</f>
        <v>4.1406999999999998</v>
      </c>
      <c r="Q14" s="66">
        <f t="shared" si="6"/>
        <v>3</v>
      </c>
      <c r="R14" s="65">
        <f>VLOOKUP($A14,'Return Data'!$B$7:$R$2843,12,0)</f>
        <v>4.9114000000000004</v>
      </c>
      <c r="S14" s="66">
        <f t="shared" si="7"/>
        <v>6</v>
      </c>
      <c r="T14" s="65">
        <f>VLOOKUP($A14,'Return Data'!$B$7:$R$2843,13,0)</f>
        <v>5.0849000000000002</v>
      </c>
      <c r="U14" s="66">
        <f t="shared" si="8"/>
        <v>7</v>
      </c>
      <c r="V14" s="65">
        <f>VLOOKUP($A14,'Return Data'!$B$7:$R$2843,17,0)</f>
        <v>7.5194000000000001</v>
      </c>
      <c r="W14" s="66">
        <f t="shared" ref="W14" si="12">RANK(V14,V$8:V$14,0)</f>
        <v>4</v>
      </c>
      <c r="X14" s="65"/>
      <c r="Y14" s="66"/>
      <c r="Z14" s="65">
        <f>VLOOKUP($A14,'Return Data'!$B$7:$R$2843,16,0)</f>
        <v>7.9215</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-0.13487142857142867</v>
      </c>
      <c r="E16" s="74"/>
      <c r="F16" s="75">
        <f>AVERAGE(F8:F14)</f>
        <v>4.1197857142857144</v>
      </c>
      <c r="G16" s="74"/>
      <c r="H16" s="75">
        <f>AVERAGE(H8:H14)</f>
        <v>4.0943285714285711</v>
      </c>
      <c r="I16" s="74"/>
      <c r="J16" s="75">
        <f>AVERAGE(J8:J14)</f>
        <v>3.500000000000008E-2</v>
      </c>
      <c r="K16" s="74"/>
      <c r="L16" s="75">
        <f>AVERAGE(L8:L14)</f>
        <v>4.4392142857142858</v>
      </c>
      <c r="M16" s="74"/>
      <c r="N16" s="75">
        <f>AVERAGE(N8:N14)</f>
        <v>6.5035142857142842</v>
      </c>
      <c r="O16" s="74"/>
      <c r="P16" s="75">
        <f>AVERAGE(P8:P14)</f>
        <v>4.1491571428571428</v>
      </c>
      <c r="Q16" s="74"/>
      <c r="R16" s="75">
        <f>AVERAGE(R8:R14)</f>
        <v>5.8845571428571422</v>
      </c>
      <c r="S16" s="74"/>
      <c r="T16" s="75">
        <f>AVERAGE(T8:T14)</f>
        <v>6.423571428571428</v>
      </c>
      <c r="U16" s="74"/>
      <c r="V16" s="75">
        <f>AVERAGE(V8:V14)</f>
        <v>7.8771833333333339</v>
      </c>
      <c r="W16" s="74"/>
      <c r="X16" s="75">
        <f>AVERAGE(X8:X14)</f>
        <v>8.1104400000000005</v>
      </c>
      <c r="Y16" s="74"/>
      <c r="Z16" s="75">
        <f>AVERAGE(Z8:Z14)</f>
        <v>8.2403000000000013</v>
      </c>
      <c r="AA16" s="76"/>
    </row>
    <row r="17" spans="1:27" x14ac:dyDescent="0.3">
      <c r="A17" s="73" t="s">
        <v>28</v>
      </c>
      <c r="B17" s="74"/>
      <c r="C17" s="74"/>
      <c r="D17" s="75">
        <f>MIN(D8:D14)</f>
        <v>-20.085899999999999</v>
      </c>
      <c r="E17" s="74"/>
      <c r="F17" s="75">
        <f>MIN(F8:F14)</f>
        <v>-5.7260999999999997</v>
      </c>
      <c r="G17" s="74"/>
      <c r="H17" s="75">
        <f>MIN(H8:H14)</f>
        <v>-3.3807</v>
      </c>
      <c r="I17" s="74"/>
      <c r="J17" s="75">
        <f>MIN(J8:J14)</f>
        <v>-8.5859000000000005</v>
      </c>
      <c r="K17" s="74"/>
      <c r="L17" s="75">
        <f>MIN(L8:L14)</f>
        <v>2.9597000000000002</v>
      </c>
      <c r="M17" s="74"/>
      <c r="N17" s="75">
        <f>MIN(N8:N14)</f>
        <v>4.5529999999999999</v>
      </c>
      <c r="O17" s="74"/>
      <c r="P17" s="75">
        <f>MIN(P8:P14)</f>
        <v>3.7048000000000001</v>
      </c>
      <c r="Q17" s="74"/>
      <c r="R17" s="75">
        <f>MIN(R8:R14)</f>
        <v>4.8093000000000004</v>
      </c>
      <c r="S17" s="74"/>
      <c r="T17" s="75">
        <f>MIN(T8:T14)</f>
        <v>5.0849000000000002</v>
      </c>
      <c r="U17" s="74"/>
      <c r="V17" s="75">
        <f>MIN(V8:V14)</f>
        <v>6.4272</v>
      </c>
      <c r="W17" s="74"/>
      <c r="X17" s="75">
        <f>MIN(X8:X14)</f>
        <v>6.8223000000000003</v>
      </c>
      <c r="Y17" s="74"/>
      <c r="Z17" s="75">
        <f>MIN(Z8:Z14)</f>
        <v>7.0978000000000003</v>
      </c>
      <c r="AA17" s="76"/>
    </row>
    <row r="18" spans="1:27" ht="15" thickBot="1" x14ac:dyDescent="0.35">
      <c r="A18" s="77" t="s">
        <v>29</v>
      </c>
      <c r="B18" s="78"/>
      <c r="C18" s="78"/>
      <c r="D18" s="79">
        <f>MAX(D8:D14)</f>
        <v>17.523299999999999</v>
      </c>
      <c r="E18" s="78"/>
      <c r="F18" s="79">
        <f>MAX(F8:F14)</f>
        <v>15.535399999999999</v>
      </c>
      <c r="G18" s="78"/>
      <c r="H18" s="79">
        <f>MAX(H8:H14)</f>
        <v>14.6731</v>
      </c>
      <c r="I18" s="78"/>
      <c r="J18" s="79">
        <f>MAX(J8:J14)</f>
        <v>7.1219000000000001</v>
      </c>
      <c r="K18" s="78"/>
      <c r="L18" s="79">
        <f>MAX(L8:L14)</f>
        <v>8.6598000000000006</v>
      </c>
      <c r="M18" s="78"/>
      <c r="N18" s="79">
        <f>MAX(N8:N14)</f>
        <v>9.6692</v>
      </c>
      <c r="O18" s="78"/>
      <c r="P18" s="79">
        <f>MAX(P8:P14)</f>
        <v>4.7447999999999997</v>
      </c>
      <c r="Q18" s="78"/>
      <c r="R18" s="79">
        <f>MAX(R8:R14)</f>
        <v>6.8997000000000002</v>
      </c>
      <c r="S18" s="78"/>
      <c r="T18" s="79">
        <f>MAX(T8:T14)</f>
        <v>7.8318000000000003</v>
      </c>
      <c r="U18" s="78"/>
      <c r="V18" s="79">
        <f>MAX(V8:V14)</f>
        <v>9.0806000000000004</v>
      </c>
      <c r="W18" s="78"/>
      <c r="X18" s="79">
        <f>MAX(X8:X14)</f>
        <v>9.0539000000000005</v>
      </c>
      <c r="Y18" s="78"/>
      <c r="Z18" s="79">
        <f>MAX(Z8:Z14)</f>
        <v>8.8579000000000008</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P28" sqref="P28"/>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44372</v>
      </c>
      <c r="C8" s="65">
        <f>VLOOKUP($A8,'Return Data'!$B$7:$R$2843,4,0)</f>
        <v>269.37549999999999</v>
      </c>
      <c r="D8" s="65">
        <f>VLOOKUP($A8,'Return Data'!$B$7:$R$2843,5,0)</f>
        <v>-5.5274999999999999</v>
      </c>
      <c r="E8" s="66">
        <f>RANK(D8,D$8:D$14,0)</f>
        <v>5</v>
      </c>
      <c r="F8" s="65">
        <f>VLOOKUP($A8,'Return Data'!$B$7:$R$2843,6,0)</f>
        <v>1.31</v>
      </c>
      <c r="G8" s="66">
        <f>RANK(F8,F$8:F$14,0)</f>
        <v>5</v>
      </c>
      <c r="H8" s="65">
        <f>VLOOKUP($A8,'Return Data'!$B$7:$R$2843,7,0)</f>
        <v>1.8531</v>
      </c>
      <c r="I8" s="66">
        <f>RANK(H8,H$8:H$14,0)</f>
        <v>5</v>
      </c>
      <c r="J8" s="65">
        <f>VLOOKUP($A8,'Return Data'!$B$7:$R$2843,8,0)</f>
        <v>-1.4026000000000001</v>
      </c>
      <c r="K8" s="66">
        <f>RANK(J8,J$8:J$14,0)</f>
        <v>5</v>
      </c>
      <c r="L8" s="65">
        <f>VLOOKUP($A8,'Return Data'!$B$7:$R$2843,9,0)</f>
        <v>2.9929000000000001</v>
      </c>
      <c r="M8" s="66">
        <f>RANK(L8,L$8:L$14,0)</f>
        <v>4</v>
      </c>
      <c r="N8" s="65">
        <f>VLOOKUP($A8,'Return Data'!$B$7:$R$2843,10,0)</f>
        <v>5.9542000000000002</v>
      </c>
      <c r="O8" s="66">
        <f>RANK(N8,N$8:N$14,0)</f>
        <v>5</v>
      </c>
      <c r="P8" s="65">
        <f>VLOOKUP($A8,'Return Data'!$B$7:$R$2843,11,0)</f>
        <v>3.5499000000000001</v>
      </c>
      <c r="Q8" s="66">
        <f>RANK(P8,P$8:P$14,0)</f>
        <v>4</v>
      </c>
      <c r="R8" s="65">
        <f>VLOOKUP($A8,'Return Data'!$B$7:$R$2843,12,0)</f>
        <v>4.8209</v>
      </c>
      <c r="S8" s="66">
        <f>RANK(R8,R$8:R$14,0)</f>
        <v>5</v>
      </c>
      <c r="T8" s="65">
        <f>VLOOKUP($A8,'Return Data'!$B$7:$R$2843,13,0)</f>
        <v>5.3880999999999997</v>
      </c>
      <c r="U8" s="66">
        <f>RANK(T8,T$8:T$14,0)</f>
        <v>5</v>
      </c>
      <c r="V8" s="65">
        <f>VLOOKUP($A8,'Return Data'!$B$7:$R$2843,17,0)</f>
        <v>7.3178999999999998</v>
      </c>
      <c r="W8" s="66">
        <f>RANK(V8,V$8:V$14,0)</f>
        <v>4</v>
      </c>
      <c r="X8" s="65">
        <f>VLOOKUP($A8,'Return Data'!$B$7:$R$2843,14,0)</f>
        <v>7.7191000000000001</v>
      </c>
      <c r="Y8" s="66">
        <f>RANK(X8,X$8:X$14,0)</f>
        <v>4</v>
      </c>
      <c r="Z8" s="65">
        <f>VLOOKUP($A8,'Return Data'!$B$7:$R$2843,16,0)</f>
        <v>8.4162999999999997</v>
      </c>
      <c r="AA8" s="67">
        <f>RANK(Z8,Z$8:Z$14,0)</f>
        <v>1</v>
      </c>
    </row>
    <row r="9" spans="1:27" x14ac:dyDescent="0.3">
      <c r="A9" s="63" t="s">
        <v>805</v>
      </c>
      <c r="B9" s="64">
        <f>VLOOKUP($A9,'Return Data'!$B$7:$R$2843,3,0)</f>
        <v>44372</v>
      </c>
      <c r="C9" s="65">
        <f>VLOOKUP($A9,'Return Data'!$B$7:$R$2843,4,0)</f>
        <v>31.677</v>
      </c>
      <c r="D9" s="65">
        <f>VLOOKUP($A9,'Return Data'!$B$7:$R$2843,5,0)</f>
        <v>0.46089999999999998</v>
      </c>
      <c r="E9" s="66">
        <f t="shared" ref="E9:E14" si="0">RANK(D9,D$8:D$14,0)</f>
        <v>4</v>
      </c>
      <c r="F9" s="65">
        <f>VLOOKUP($A9,'Return Data'!$B$7:$R$2843,6,0)</f>
        <v>4.0727000000000002</v>
      </c>
      <c r="G9" s="66">
        <f t="shared" ref="G9:G14" si="1">RANK(F9,F$8:F$14,0)</f>
        <v>4</v>
      </c>
      <c r="H9" s="65">
        <f>VLOOKUP($A9,'Return Data'!$B$7:$R$2843,7,0)</f>
        <v>4.3822999999999999</v>
      </c>
      <c r="I9" s="66">
        <f t="shared" ref="I9:I14" si="2">RANK(H9,H$8:H$14,0)</f>
        <v>4</v>
      </c>
      <c r="J9" s="65">
        <f>VLOOKUP($A9,'Return Data'!$B$7:$R$2843,8,0)</f>
        <v>1.6224000000000001</v>
      </c>
      <c r="K9" s="66">
        <f t="shared" ref="K9:K14" si="3">RANK(J9,J$8:J$14,0)</f>
        <v>3</v>
      </c>
      <c r="L9" s="65">
        <f>VLOOKUP($A9,'Return Data'!$B$7:$R$2843,9,0)</f>
        <v>2.9325000000000001</v>
      </c>
      <c r="M9" s="66">
        <f t="shared" ref="M9:M14" si="4">RANK(L9,L$8:L$14,0)</f>
        <v>5</v>
      </c>
      <c r="N9" s="65">
        <f>VLOOKUP($A9,'Return Data'!$B$7:$R$2843,10,0)</f>
        <v>3.8852000000000002</v>
      </c>
      <c r="O9" s="66">
        <f t="shared" ref="O9:O14" si="5">RANK(N9,N$8:N$14,0)</f>
        <v>7</v>
      </c>
      <c r="P9" s="65">
        <f>VLOOKUP($A9,'Return Data'!$B$7:$R$2843,11,0)</f>
        <v>3.4453999999999998</v>
      </c>
      <c r="Q9" s="66">
        <f t="shared" ref="Q9:Q14" si="6">RANK(P9,P$8:P$14,0)</f>
        <v>6</v>
      </c>
      <c r="R9" s="65">
        <f>VLOOKUP($A9,'Return Data'!$B$7:$R$2843,12,0)</f>
        <v>4.1467000000000001</v>
      </c>
      <c r="S9" s="66">
        <f t="shared" ref="S9:S14" si="7">RANK(R9,R$8:R$14,0)</f>
        <v>6</v>
      </c>
      <c r="T9" s="65">
        <f>VLOOKUP($A9,'Return Data'!$B$7:$R$2843,13,0)</f>
        <v>4.7430000000000003</v>
      </c>
      <c r="U9" s="66">
        <f t="shared" ref="U9:U14" si="8">RANK(T9,T$8:T$14,0)</f>
        <v>6</v>
      </c>
      <c r="V9" s="65">
        <f>VLOOKUP($A9,'Return Data'!$B$7:$R$2843,17,0)</f>
        <v>5.7465000000000002</v>
      </c>
      <c r="W9" s="66">
        <f t="shared" ref="W9:W11" si="9">RANK(V9,V$8:V$14,0)</f>
        <v>6</v>
      </c>
      <c r="X9" s="65">
        <f>VLOOKUP($A9,'Return Data'!$B$7:$R$2843,14,0)</f>
        <v>6.1837999999999997</v>
      </c>
      <c r="Y9" s="66">
        <f t="shared" ref="Y9:Y11" si="10">RANK(X9,X$8:X$14,0)</f>
        <v>5</v>
      </c>
      <c r="Z9" s="65">
        <f>VLOOKUP($A9,'Return Data'!$B$7:$R$2843,16,0)</f>
        <v>5.8780999999999999</v>
      </c>
      <c r="AA9" s="67">
        <f t="shared" ref="AA9:AA14" si="11">RANK(Z9,Z$8:Z$14,0)</f>
        <v>7</v>
      </c>
    </row>
    <row r="10" spans="1:27" x14ac:dyDescent="0.3">
      <c r="A10" s="63" t="s">
        <v>807</v>
      </c>
      <c r="B10" s="64">
        <f>VLOOKUP($A10,'Return Data'!$B$7:$R$2843,3,0)</f>
        <v>44372</v>
      </c>
      <c r="C10" s="65">
        <f>VLOOKUP($A10,'Return Data'!$B$7:$R$2843,4,0)</f>
        <v>38.453899999999997</v>
      </c>
      <c r="D10" s="65">
        <f>VLOOKUP($A10,'Return Data'!$B$7:$R$2843,5,0)</f>
        <v>3.1326000000000001</v>
      </c>
      <c r="E10" s="66">
        <f t="shared" si="0"/>
        <v>3</v>
      </c>
      <c r="F10" s="65">
        <f>VLOOKUP($A10,'Return Data'!$B$7:$R$2843,6,0)</f>
        <v>6.4896000000000003</v>
      </c>
      <c r="G10" s="66">
        <f t="shared" si="1"/>
        <v>2</v>
      </c>
      <c r="H10" s="65">
        <f>VLOOKUP($A10,'Return Data'!$B$7:$R$2843,7,0)</f>
        <v>5.1849999999999996</v>
      </c>
      <c r="I10" s="66">
        <f t="shared" si="2"/>
        <v>3</v>
      </c>
      <c r="J10" s="65">
        <f>VLOOKUP($A10,'Return Data'!$B$7:$R$2843,8,0)</f>
        <v>1.4653</v>
      </c>
      <c r="K10" s="66">
        <f t="shared" si="3"/>
        <v>4</v>
      </c>
      <c r="L10" s="65">
        <f>VLOOKUP($A10,'Return Data'!$B$7:$R$2843,9,0)</f>
        <v>4.5460000000000003</v>
      </c>
      <c r="M10" s="66">
        <f t="shared" si="4"/>
        <v>2</v>
      </c>
      <c r="N10" s="65">
        <f>VLOOKUP($A10,'Return Data'!$B$7:$R$2843,10,0)</f>
        <v>6.0213999999999999</v>
      </c>
      <c r="O10" s="66">
        <f t="shared" si="5"/>
        <v>3</v>
      </c>
      <c r="P10" s="65">
        <f>VLOOKUP($A10,'Return Data'!$B$7:$R$2843,11,0)</f>
        <v>4.2506000000000004</v>
      </c>
      <c r="Q10" s="66">
        <f t="shared" si="6"/>
        <v>1</v>
      </c>
      <c r="R10" s="65">
        <f>VLOOKUP($A10,'Return Data'!$B$7:$R$2843,12,0)</f>
        <v>6.0525000000000002</v>
      </c>
      <c r="S10" s="66">
        <f t="shared" si="7"/>
        <v>4</v>
      </c>
      <c r="T10" s="65">
        <f>VLOOKUP($A10,'Return Data'!$B$7:$R$2843,13,0)</f>
        <v>6.6055000000000001</v>
      </c>
      <c r="U10" s="66">
        <f t="shared" si="8"/>
        <v>3</v>
      </c>
      <c r="V10" s="65">
        <f>VLOOKUP($A10,'Return Data'!$B$7:$R$2843,17,0)</f>
        <v>7.7606000000000002</v>
      </c>
      <c r="W10" s="66">
        <f t="shared" si="9"/>
        <v>3</v>
      </c>
      <c r="X10" s="65">
        <f>VLOOKUP($A10,'Return Data'!$B$7:$R$2843,14,0)</f>
        <v>7.9160000000000004</v>
      </c>
      <c r="Y10" s="66">
        <f t="shared" si="10"/>
        <v>2</v>
      </c>
      <c r="Z10" s="65">
        <f>VLOOKUP($A10,'Return Data'!$B$7:$R$2843,16,0)</f>
        <v>8.1390999999999991</v>
      </c>
      <c r="AA10" s="67">
        <f t="shared" si="11"/>
        <v>2</v>
      </c>
    </row>
    <row r="11" spans="1:27" x14ac:dyDescent="0.3">
      <c r="A11" s="63" t="s">
        <v>809</v>
      </c>
      <c r="B11" s="64">
        <f>VLOOKUP($A11,'Return Data'!$B$7:$R$2843,3,0)</f>
        <v>44372</v>
      </c>
      <c r="C11" s="65">
        <f>VLOOKUP($A11,'Return Data'!$B$7:$R$2843,4,0)</f>
        <v>329.65769999999998</v>
      </c>
      <c r="D11" s="65">
        <f>VLOOKUP($A11,'Return Data'!$B$7:$R$2843,5,0)</f>
        <v>16.804099999999998</v>
      </c>
      <c r="E11" s="66">
        <f t="shared" si="0"/>
        <v>1</v>
      </c>
      <c r="F11" s="65">
        <f>VLOOKUP($A11,'Return Data'!$B$7:$R$2843,6,0)</f>
        <v>14.814</v>
      </c>
      <c r="G11" s="66">
        <f t="shared" si="1"/>
        <v>1</v>
      </c>
      <c r="H11" s="65">
        <f>VLOOKUP($A11,'Return Data'!$B$7:$R$2843,7,0)</f>
        <v>13.951700000000001</v>
      </c>
      <c r="I11" s="66">
        <f t="shared" si="2"/>
        <v>1</v>
      </c>
      <c r="J11" s="65">
        <f>VLOOKUP($A11,'Return Data'!$B$7:$R$2843,8,0)</f>
        <v>6.4002999999999997</v>
      </c>
      <c r="K11" s="66">
        <f t="shared" si="3"/>
        <v>1</v>
      </c>
      <c r="L11" s="65">
        <f>VLOOKUP($A11,'Return Data'!$B$7:$R$2843,9,0)</f>
        <v>7.9347000000000003</v>
      </c>
      <c r="M11" s="66">
        <f t="shared" si="4"/>
        <v>1</v>
      </c>
      <c r="N11" s="65">
        <f>VLOOKUP($A11,'Return Data'!$B$7:$R$2843,10,0)</f>
        <v>5.9619999999999997</v>
      </c>
      <c r="O11" s="66">
        <f t="shared" si="5"/>
        <v>4</v>
      </c>
      <c r="P11" s="65">
        <f>VLOOKUP($A11,'Return Data'!$B$7:$R$2843,11,0)</f>
        <v>4.0088999999999997</v>
      </c>
      <c r="Q11" s="66">
        <f t="shared" si="6"/>
        <v>2</v>
      </c>
      <c r="R11" s="65">
        <f>VLOOKUP($A11,'Return Data'!$B$7:$R$2843,12,0)</f>
        <v>6.1445999999999996</v>
      </c>
      <c r="S11" s="66">
        <f t="shared" si="7"/>
        <v>2</v>
      </c>
      <c r="T11" s="65">
        <f>VLOOKUP($A11,'Return Data'!$B$7:$R$2843,13,0)</f>
        <v>7.0583</v>
      </c>
      <c r="U11" s="66">
        <f t="shared" si="8"/>
        <v>1</v>
      </c>
      <c r="V11" s="65">
        <f>VLOOKUP($A11,'Return Data'!$B$7:$R$2843,17,0)</f>
        <v>7.9507000000000003</v>
      </c>
      <c r="W11" s="66">
        <f t="shared" si="9"/>
        <v>2</v>
      </c>
      <c r="X11" s="65">
        <f>VLOOKUP($A11,'Return Data'!$B$7:$R$2843,14,0)</f>
        <v>7.8239000000000001</v>
      </c>
      <c r="Y11" s="66">
        <f t="shared" si="10"/>
        <v>3</v>
      </c>
      <c r="Z11" s="65">
        <f>VLOOKUP($A11,'Return Data'!$B$7:$R$2843,16,0)</f>
        <v>7.9394</v>
      </c>
      <c r="AA11" s="67">
        <f t="shared" si="11"/>
        <v>3</v>
      </c>
    </row>
    <row r="12" spans="1:27" x14ac:dyDescent="0.3">
      <c r="A12" s="63" t="s">
        <v>812</v>
      </c>
      <c r="B12" s="64">
        <f>VLOOKUP($A12,'Return Data'!$B$7:$R$2843,3,0)</f>
        <v>44372</v>
      </c>
      <c r="C12" s="65">
        <f>VLOOKUP($A12,'Return Data'!$B$7:$R$2843,4,0)</f>
        <v>1174.0524</v>
      </c>
      <c r="D12" s="65">
        <f>VLOOKUP($A12,'Return Data'!$B$7:$R$2843,5,0)</f>
        <v>-20.485399999999998</v>
      </c>
      <c r="E12" s="66">
        <f t="shared" si="0"/>
        <v>7</v>
      </c>
      <c r="F12" s="65">
        <f>VLOOKUP($A12,'Return Data'!$B$7:$R$2843,6,0)</f>
        <v>-6.1245000000000003</v>
      </c>
      <c r="G12" s="66">
        <f t="shared" si="1"/>
        <v>7</v>
      </c>
      <c r="H12" s="65">
        <f>VLOOKUP($A12,'Return Data'!$B$7:$R$2843,7,0)</f>
        <v>-3.7799</v>
      </c>
      <c r="I12" s="66">
        <f t="shared" si="2"/>
        <v>7</v>
      </c>
      <c r="J12" s="65">
        <f>VLOOKUP($A12,'Return Data'!$B$7:$R$2843,8,0)</f>
        <v>-8.9845000000000006</v>
      </c>
      <c r="K12" s="66">
        <f t="shared" si="3"/>
        <v>7</v>
      </c>
      <c r="L12" s="65">
        <f>VLOOKUP($A12,'Return Data'!$B$7:$R$2843,9,0)</f>
        <v>2.5589</v>
      </c>
      <c r="M12" s="66">
        <f t="shared" si="4"/>
        <v>7</v>
      </c>
      <c r="N12" s="65">
        <f>VLOOKUP($A12,'Return Data'!$B$7:$R$2843,10,0)</f>
        <v>9.2597000000000005</v>
      </c>
      <c r="O12" s="66">
        <f t="shared" si="5"/>
        <v>1</v>
      </c>
      <c r="P12" s="65">
        <f>VLOOKUP($A12,'Return Data'!$B$7:$R$2843,11,0)</f>
        <v>3.5112999999999999</v>
      </c>
      <c r="Q12" s="66">
        <f t="shared" si="6"/>
        <v>5</v>
      </c>
      <c r="R12" s="65">
        <f>VLOOKUP($A12,'Return Data'!$B$7:$R$2843,12,0)</f>
        <v>6.4212999999999996</v>
      </c>
      <c r="S12" s="66">
        <f t="shared" si="7"/>
        <v>1</v>
      </c>
      <c r="T12" s="65">
        <f>VLOOKUP($A12,'Return Data'!$B$7:$R$2843,13,0)</f>
        <v>7.0186999999999999</v>
      </c>
      <c r="U12" s="66">
        <f t="shared" si="8"/>
        <v>2</v>
      </c>
      <c r="V12" s="65"/>
      <c r="W12" s="66"/>
      <c r="X12" s="65"/>
      <c r="Y12" s="66"/>
      <c r="Z12" s="65">
        <f>VLOOKUP($A12,'Return Data'!$B$7:$R$2843,16,0)</f>
        <v>7.8712</v>
      </c>
      <c r="AA12" s="67">
        <f t="shared" si="11"/>
        <v>4</v>
      </c>
    </row>
    <row r="13" spans="1:27" x14ac:dyDescent="0.3">
      <c r="A13" s="63" t="s">
        <v>813</v>
      </c>
      <c r="B13" s="64">
        <f>VLOOKUP($A13,'Return Data'!$B$7:$R$2843,3,0)</f>
        <v>44372</v>
      </c>
      <c r="C13" s="65">
        <f>VLOOKUP($A13,'Return Data'!$B$7:$R$2843,4,0)</f>
        <v>35.162100000000002</v>
      </c>
      <c r="D13" s="65">
        <f>VLOOKUP($A13,'Return Data'!$B$7:$R$2843,5,0)</f>
        <v>-5.8121999999999998</v>
      </c>
      <c r="E13" s="66">
        <f t="shared" si="0"/>
        <v>6</v>
      </c>
      <c r="F13" s="65">
        <f>VLOOKUP($A13,'Return Data'!$B$7:$R$2843,6,0)</f>
        <v>-1.1072</v>
      </c>
      <c r="G13" s="66">
        <f t="shared" si="1"/>
        <v>6</v>
      </c>
      <c r="H13" s="65">
        <f>VLOOKUP($A13,'Return Data'!$B$7:$R$2843,7,0)</f>
        <v>-2.9790000000000001</v>
      </c>
      <c r="I13" s="66">
        <f t="shared" si="2"/>
        <v>6</v>
      </c>
      <c r="J13" s="65">
        <f>VLOOKUP($A13,'Return Data'!$B$7:$R$2843,8,0)</f>
        <v>-3.9904000000000002</v>
      </c>
      <c r="K13" s="66">
        <f t="shared" si="3"/>
        <v>6</v>
      </c>
      <c r="L13" s="65">
        <f>VLOOKUP($A13,'Return Data'!$B$7:$R$2843,9,0)</f>
        <v>2.7050999999999998</v>
      </c>
      <c r="M13" s="66">
        <f t="shared" si="4"/>
        <v>6</v>
      </c>
      <c r="N13" s="65">
        <f>VLOOKUP($A13,'Return Data'!$B$7:$R$2843,10,0)</f>
        <v>6.5875000000000004</v>
      </c>
      <c r="O13" s="66">
        <f t="shared" si="5"/>
        <v>2</v>
      </c>
      <c r="P13" s="65">
        <f>VLOOKUP($A13,'Return Data'!$B$7:$R$2843,11,0)</f>
        <v>3.6040999999999999</v>
      </c>
      <c r="Q13" s="66">
        <f t="shared" si="6"/>
        <v>3</v>
      </c>
      <c r="R13" s="65">
        <f>VLOOKUP($A13,'Return Data'!$B$7:$R$2843,12,0)</f>
        <v>6.0723000000000003</v>
      </c>
      <c r="S13" s="66">
        <f t="shared" si="7"/>
        <v>3</v>
      </c>
      <c r="T13" s="65">
        <f>VLOOKUP($A13,'Return Data'!$B$7:$R$2843,13,0)</f>
        <v>6.3494000000000002</v>
      </c>
      <c r="U13" s="66">
        <f t="shared" si="8"/>
        <v>4</v>
      </c>
      <c r="V13" s="65">
        <f>VLOOKUP($A13,'Return Data'!$B$7:$R$2843,17,0)</f>
        <v>8.6683000000000003</v>
      </c>
      <c r="W13" s="66">
        <f t="shared" ref="W13:W14" si="12">RANK(V13,V$8:V$14,0)</f>
        <v>1</v>
      </c>
      <c r="X13" s="65">
        <f>VLOOKUP($A13,'Return Data'!$B$7:$R$2843,14,0)</f>
        <v>8.6160999999999994</v>
      </c>
      <c r="Y13" s="66">
        <f t="shared" ref="Y13" si="13">RANK(X13,X$8:X$14,0)</f>
        <v>1</v>
      </c>
      <c r="Z13" s="65">
        <f>VLOOKUP($A13,'Return Data'!$B$7:$R$2843,16,0)</f>
        <v>7.7610999999999999</v>
      </c>
      <c r="AA13" s="67">
        <f t="shared" si="11"/>
        <v>5</v>
      </c>
    </row>
    <row r="14" spans="1:27" x14ac:dyDescent="0.3">
      <c r="A14" s="63" t="s">
        <v>816</v>
      </c>
      <c r="B14" s="64">
        <f>VLOOKUP($A14,'Return Data'!$B$7:$R$2843,3,0)</f>
        <v>44372</v>
      </c>
      <c r="C14" s="65">
        <f>VLOOKUP($A14,'Return Data'!$B$7:$R$2843,4,0)</f>
        <v>1193.5109</v>
      </c>
      <c r="D14" s="65">
        <f>VLOOKUP($A14,'Return Data'!$B$7:$R$2843,5,0)</f>
        <v>7.1607000000000003</v>
      </c>
      <c r="E14" s="66">
        <f t="shared" si="0"/>
        <v>2</v>
      </c>
      <c r="F14" s="65">
        <f>VLOOKUP($A14,'Return Data'!$B$7:$R$2843,6,0)</f>
        <v>5.9867999999999997</v>
      </c>
      <c r="G14" s="66">
        <f t="shared" si="1"/>
        <v>3</v>
      </c>
      <c r="H14" s="65">
        <f>VLOOKUP($A14,'Return Data'!$B$7:$R$2843,7,0)</f>
        <v>6.6464999999999996</v>
      </c>
      <c r="I14" s="66">
        <f t="shared" si="2"/>
        <v>2</v>
      </c>
      <c r="J14" s="65">
        <f>VLOOKUP($A14,'Return Data'!$B$7:$R$2843,8,0)</f>
        <v>1.7516</v>
      </c>
      <c r="K14" s="66">
        <f t="shared" si="3"/>
        <v>2</v>
      </c>
      <c r="L14" s="65">
        <f>VLOOKUP($A14,'Return Data'!$B$7:$R$2843,9,0)</f>
        <v>4.0052000000000003</v>
      </c>
      <c r="M14" s="66">
        <f t="shared" si="4"/>
        <v>3</v>
      </c>
      <c r="N14" s="65">
        <f>VLOOKUP($A14,'Return Data'!$B$7:$R$2843,10,0)</f>
        <v>4.4202000000000004</v>
      </c>
      <c r="O14" s="66">
        <f t="shared" si="5"/>
        <v>6</v>
      </c>
      <c r="P14" s="65">
        <f>VLOOKUP($A14,'Return Data'!$B$7:$R$2843,11,0)</f>
        <v>3.2462</v>
      </c>
      <c r="Q14" s="66">
        <f t="shared" si="6"/>
        <v>7</v>
      </c>
      <c r="R14" s="65">
        <f>VLOOKUP($A14,'Return Data'!$B$7:$R$2843,12,0)</f>
        <v>3.9916999999999998</v>
      </c>
      <c r="S14" s="66">
        <f t="shared" si="7"/>
        <v>7</v>
      </c>
      <c r="T14" s="65">
        <f>VLOOKUP($A14,'Return Data'!$B$7:$R$2843,13,0)</f>
        <v>4.1424000000000003</v>
      </c>
      <c r="U14" s="66">
        <f t="shared" si="8"/>
        <v>7</v>
      </c>
      <c r="V14" s="65">
        <f>VLOOKUP($A14,'Return Data'!$B$7:$R$2843,17,0)</f>
        <v>6.5285000000000002</v>
      </c>
      <c r="W14" s="66">
        <f t="shared" si="12"/>
        <v>5</v>
      </c>
      <c r="X14" s="65"/>
      <c r="Y14" s="66"/>
      <c r="Z14" s="65">
        <f>VLOOKUP($A14,'Return Data'!$B$7:$R$2843,16,0)</f>
        <v>6.8903999999999996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-0.60954285714285739</v>
      </c>
      <c r="E16" s="74"/>
      <c r="F16" s="75">
        <f>AVERAGE(F8:F14)</f>
        <v>3.6344857142857139</v>
      </c>
      <c r="G16" s="74"/>
      <c r="H16" s="75">
        <f>AVERAGE(H8:H14)</f>
        <v>3.6085285714285718</v>
      </c>
      <c r="I16" s="74"/>
      <c r="J16" s="75">
        <f>AVERAGE(J8:J14)</f>
        <v>-0.44827142857142871</v>
      </c>
      <c r="K16" s="74"/>
      <c r="L16" s="75">
        <f>AVERAGE(L8:L14)</f>
        <v>3.9536142857142855</v>
      </c>
      <c r="M16" s="74"/>
      <c r="N16" s="75">
        <f>AVERAGE(N8:N14)</f>
        <v>6.0128857142857148</v>
      </c>
      <c r="O16" s="74"/>
      <c r="P16" s="75">
        <f>AVERAGE(P8:P14)</f>
        <v>3.6594857142857142</v>
      </c>
      <c r="Q16" s="74"/>
      <c r="R16" s="75">
        <f>AVERAGE(R8:R14)</f>
        <v>5.3785714285714281</v>
      </c>
      <c r="S16" s="74"/>
      <c r="T16" s="75">
        <f>AVERAGE(T8:T14)</f>
        <v>5.9007714285714288</v>
      </c>
      <c r="U16" s="74"/>
      <c r="V16" s="75">
        <f>AVERAGE(V8:V14)</f>
        <v>7.3287500000000003</v>
      </c>
      <c r="W16" s="74"/>
      <c r="X16" s="75">
        <f>AVERAGE(X8:X14)</f>
        <v>7.6517799999999996</v>
      </c>
      <c r="Y16" s="74"/>
      <c r="Z16" s="75">
        <f>AVERAGE(Z8:Z14)</f>
        <v>7.5565142857142851</v>
      </c>
      <c r="AA16" s="76"/>
    </row>
    <row r="17" spans="1:27" x14ac:dyDescent="0.3">
      <c r="A17" s="73" t="s">
        <v>28</v>
      </c>
      <c r="B17" s="74"/>
      <c r="C17" s="74"/>
      <c r="D17" s="75">
        <f>MIN(D8:D14)</f>
        <v>-20.485399999999998</v>
      </c>
      <c r="E17" s="74"/>
      <c r="F17" s="75">
        <f>MIN(F8:F14)</f>
        <v>-6.1245000000000003</v>
      </c>
      <c r="G17" s="74"/>
      <c r="H17" s="75">
        <f>MIN(H8:H14)</f>
        <v>-3.7799</v>
      </c>
      <c r="I17" s="74"/>
      <c r="J17" s="75">
        <f>MIN(J8:J14)</f>
        <v>-8.9845000000000006</v>
      </c>
      <c r="K17" s="74"/>
      <c r="L17" s="75">
        <f>MIN(L8:L14)</f>
        <v>2.5589</v>
      </c>
      <c r="M17" s="74"/>
      <c r="N17" s="75">
        <f>MIN(N8:N14)</f>
        <v>3.8852000000000002</v>
      </c>
      <c r="O17" s="74"/>
      <c r="P17" s="75">
        <f>MIN(P8:P14)</f>
        <v>3.2462</v>
      </c>
      <c r="Q17" s="74"/>
      <c r="R17" s="75">
        <f>MIN(R8:R14)</f>
        <v>3.9916999999999998</v>
      </c>
      <c r="S17" s="74"/>
      <c r="T17" s="75">
        <f>MIN(T8:T14)</f>
        <v>4.1424000000000003</v>
      </c>
      <c r="U17" s="74"/>
      <c r="V17" s="75">
        <f>MIN(V8:V14)</f>
        <v>5.7465000000000002</v>
      </c>
      <c r="W17" s="74"/>
      <c r="X17" s="75">
        <f>MIN(X8:X14)</f>
        <v>6.1837999999999997</v>
      </c>
      <c r="Y17" s="74"/>
      <c r="Z17" s="75">
        <f>MIN(Z8:Z14)</f>
        <v>5.8780999999999999</v>
      </c>
      <c r="AA17" s="76"/>
    </row>
    <row r="18" spans="1:27" ht="15" thickBot="1" x14ac:dyDescent="0.35">
      <c r="A18" s="77" t="s">
        <v>29</v>
      </c>
      <c r="B18" s="78"/>
      <c r="C18" s="78"/>
      <c r="D18" s="79">
        <f>MAX(D8:D14)</f>
        <v>16.804099999999998</v>
      </c>
      <c r="E18" s="78"/>
      <c r="F18" s="79">
        <f>MAX(F8:F14)</f>
        <v>14.814</v>
      </c>
      <c r="G18" s="78"/>
      <c r="H18" s="79">
        <f>MAX(H8:H14)</f>
        <v>13.951700000000001</v>
      </c>
      <c r="I18" s="78"/>
      <c r="J18" s="79">
        <f>MAX(J8:J14)</f>
        <v>6.4002999999999997</v>
      </c>
      <c r="K18" s="78"/>
      <c r="L18" s="79">
        <f>MAX(L8:L14)</f>
        <v>7.9347000000000003</v>
      </c>
      <c r="M18" s="78"/>
      <c r="N18" s="79">
        <f>MAX(N8:N14)</f>
        <v>9.2597000000000005</v>
      </c>
      <c r="O18" s="78"/>
      <c r="P18" s="79">
        <f>MAX(P8:P14)</f>
        <v>4.2506000000000004</v>
      </c>
      <c r="Q18" s="78"/>
      <c r="R18" s="79">
        <f>MAX(R8:R14)</f>
        <v>6.4212999999999996</v>
      </c>
      <c r="S18" s="78"/>
      <c r="T18" s="79">
        <f>MAX(T8:T14)</f>
        <v>7.0583</v>
      </c>
      <c r="U18" s="78"/>
      <c r="V18" s="79">
        <f>MAX(V8:V14)</f>
        <v>8.6683000000000003</v>
      </c>
      <c r="W18" s="78"/>
      <c r="X18" s="79">
        <f>MAX(X8:X14)</f>
        <v>8.6160999999999994</v>
      </c>
      <c r="Y18" s="78"/>
      <c r="Z18" s="79">
        <f>MAX(Z8:Z14)</f>
        <v>8.4162999999999997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44374</v>
      </c>
      <c r="C8" s="65">
        <f>VLOOKUP($A8,'Return Data'!$B$7:$R$2843,4,0)</f>
        <v>334.16520000000003</v>
      </c>
      <c r="D8" s="65">
        <f>VLOOKUP($A8,'Return Data'!$B$7:$R$2843,5,0)</f>
        <v>3.3536000000000001</v>
      </c>
      <c r="E8" s="66">
        <f t="shared" ref="E8:E50" si="0">RANK(D8,D$8:D$50,0)</f>
        <v>9</v>
      </c>
      <c r="F8" s="65">
        <f>VLOOKUP($A8,'Return Data'!$B$7:$R$2843,6,0)</f>
        <v>3.4270999999999998</v>
      </c>
      <c r="G8" s="66">
        <f t="shared" ref="G8:G50" si="1">RANK(F8,F$8:F$50,0)</f>
        <v>10</v>
      </c>
      <c r="H8" s="65">
        <f>VLOOKUP($A8,'Return Data'!$B$7:$R$2843,7,0)</f>
        <v>3.8319999999999999</v>
      </c>
      <c r="I8" s="66">
        <f t="shared" ref="I8:I50" si="2">RANK(H8,H$8:H$50,0)</f>
        <v>6</v>
      </c>
      <c r="J8" s="65">
        <f>VLOOKUP($A8,'Return Data'!$B$7:$R$2843,8,0)</f>
        <v>3.367</v>
      </c>
      <c r="K8" s="66">
        <f t="shared" ref="K8:K50" si="3">RANK(J8,J$8:J$50,0)</f>
        <v>11</v>
      </c>
      <c r="L8" s="65">
        <f>VLOOKUP($A8,'Return Data'!$B$7:$R$2843,9,0)</f>
        <v>3.3769999999999998</v>
      </c>
      <c r="M8" s="66">
        <f t="shared" ref="M8:M50" si="4">RANK(L8,L$8:L$50,0)</f>
        <v>9</v>
      </c>
      <c r="N8" s="65">
        <f>VLOOKUP($A8,'Return Data'!$B$7:$R$2843,10,0)</f>
        <v>3.3178999999999998</v>
      </c>
      <c r="O8" s="66">
        <f t="shared" ref="O8:O50" si="5">RANK(N8,N$8:N$50,0)</f>
        <v>10</v>
      </c>
      <c r="P8" s="65">
        <f>VLOOKUP($A8,'Return Data'!$B$7:$R$2843,11,0)</f>
        <v>3.2810999999999999</v>
      </c>
      <c r="Q8" s="66">
        <f t="shared" ref="Q8:Q50" si="6">RANK(P8,P$8:P$50,0)</f>
        <v>17</v>
      </c>
      <c r="R8" s="65">
        <f>VLOOKUP($A8,'Return Data'!$B$7:$R$2843,12,0)</f>
        <v>3.2618999999999998</v>
      </c>
      <c r="S8" s="66">
        <f t="shared" ref="S8:S50" si="7">RANK(R8,R$8:R$50,0)</f>
        <v>13</v>
      </c>
      <c r="T8" s="65">
        <f>VLOOKUP($A8,'Return Data'!$B$7:$R$2843,13,0)</f>
        <v>3.3205</v>
      </c>
      <c r="U8" s="66">
        <f t="shared" ref="U8:U23" si="8">RANK(T8,T$8:T$50,0)</f>
        <v>10</v>
      </c>
      <c r="V8" s="65">
        <f>VLOOKUP($A8,'Return Data'!$B$7:$R$2843,17,0)</f>
        <v>4.5532000000000004</v>
      </c>
      <c r="W8" s="66">
        <f t="shared" ref="W8:W23" si="9">RANK(V8,V$8:V$50,0)</f>
        <v>6</v>
      </c>
      <c r="X8" s="65">
        <f>VLOOKUP($A8,'Return Data'!$B$7:$R$2843,14,0)</f>
        <v>5.5542999999999996</v>
      </c>
      <c r="Y8" s="66">
        <f t="shared" ref="Y8:Y23" si="10">RANK(X8,X$8:X$50,0)</f>
        <v>7</v>
      </c>
      <c r="Z8" s="65">
        <f>VLOOKUP($A8,'Return Data'!$B$7:$R$2843,16,0)</f>
        <v>7.2804000000000002</v>
      </c>
      <c r="AA8" s="67">
        <f t="shared" ref="AA8:AA50" si="11">RANK(Z8,Z$8:Z$50,0)</f>
        <v>3</v>
      </c>
    </row>
    <row r="9" spans="1:27" x14ac:dyDescent="0.3">
      <c r="A9" s="63" t="s">
        <v>119</v>
      </c>
      <c r="B9" s="64">
        <f>VLOOKUP($A9,'Return Data'!$B$7:$R$2843,3,0)</f>
        <v>44374</v>
      </c>
      <c r="C9" s="65">
        <f>VLOOKUP($A9,'Return Data'!$B$7:$R$2843,4,0)</f>
        <v>2302.6671000000001</v>
      </c>
      <c r="D9" s="65">
        <f>VLOOKUP($A9,'Return Data'!$B$7:$R$2843,5,0)</f>
        <v>3.3527999999999998</v>
      </c>
      <c r="E9" s="66">
        <f t="shared" si="0"/>
        <v>10</v>
      </c>
      <c r="F9" s="65">
        <f>VLOOKUP($A9,'Return Data'!$B$7:$R$2843,6,0)</f>
        <v>3.3216999999999999</v>
      </c>
      <c r="G9" s="66">
        <f t="shared" si="1"/>
        <v>24</v>
      </c>
      <c r="H9" s="65">
        <f>VLOOKUP($A9,'Return Data'!$B$7:$R$2843,7,0)</f>
        <v>3.7320000000000002</v>
      </c>
      <c r="I9" s="66">
        <f t="shared" si="2"/>
        <v>11</v>
      </c>
      <c r="J9" s="65">
        <f>VLOOKUP($A9,'Return Data'!$B$7:$R$2843,8,0)</f>
        <v>3.3386</v>
      </c>
      <c r="K9" s="66">
        <f t="shared" si="3"/>
        <v>16</v>
      </c>
      <c r="L9" s="65">
        <f>VLOOKUP($A9,'Return Data'!$B$7:$R$2843,9,0)</f>
        <v>3.3462000000000001</v>
      </c>
      <c r="M9" s="66">
        <f t="shared" si="4"/>
        <v>15</v>
      </c>
      <c r="N9" s="65">
        <f>VLOOKUP($A9,'Return Data'!$B$7:$R$2843,10,0)</f>
        <v>3.2652999999999999</v>
      </c>
      <c r="O9" s="66">
        <f t="shared" si="5"/>
        <v>19</v>
      </c>
      <c r="P9" s="65">
        <f>VLOOKUP($A9,'Return Data'!$B$7:$R$2843,11,0)</f>
        <v>3.2492999999999999</v>
      </c>
      <c r="Q9" s="66">
        <f t="shared" si="6"/>
        <v>23</v>
      </c>
      <c r="R9" s="65">
        <f>VLOOKUP($A9,'Return Data'!$B$7:$R$2843,12,0)</f>
        <v>3.2435999999999998</v>
      </c>
      <c r="S9" s="66">
        <f t="shared" si="7"/>
        <v>17</v>
      </c>
      <c r="T9" s="65">
        <f>VLOOKUP($A9,'Return Data'!$B$7:$R$2843,13,0)</f>
        <v>3.2719999999999998</v>
      </c>
      <c r="U9" s="66">
        <f t="shared" si="8"/>
        <v>17</v>
      </c>
      <c r="V9" s="65">
        <f>VLOOKUP($A9,'Return Data'!$B$7:$R$2843,17,0)</f>
        <v>4.4832000000000001</v>
      </c>
      <c r="W9" s="66">
        <f t="shared" si="9"/>
        <v>14</v>
      </c>
      <c r="X9" s="65">
        <f>VLOOKUP($A9,'Return Data'!$B$7:$R$2843,14,0)</f>
        <v>5.5019999999999998</v>
      </c>
      <c r="Y9" s="66">
        <f t="shared" si="10"/>
        <v>12</v>
      </c>
      <c r="Z9" s="65">
        <f>VLOOKUP($A9,'Return Data'!$B$7:$R$2843,16,0)</f>
        <v>7.2281000000000004</v>
      </c>
      <c r="AA9" s="67">
        <f t="shared" si="11"/>
        <v>10</v>
      </c>
    </row>
    <row r="10" spans="1:27" x14ac:dyDescent="0.3">
      <c r="A10" s="63" t="s">
        <v>120</v>
      </c>
      <c r="B10" s="64">
        <f>VLOOKUP($A10,'Return Data'!$B$7:$R$2843,3,0)</f>
        <v>44374</v>
      </c>
      <c r="C10" s="65">
        <f>VLOOKUP($A10,'Return Data'!$B$7:$R$2843,4,0)</f>
        <v>2388.4207000000001</v>
      </c>
      <c r="D10" s="65">
        <f>VLOOKUP($A10,'Return Data'!$B$7:$R$2843,5,0)</f>
        <v>3.3332999999999999</v>
      </c>
      <c r="E10" s="66">
        <f t="shared" si="0"/>
        <v>14</v>
      </c>
      <c r="F10" s="65">
        <f>VLOOKUP($A10,'Return Data'!$B$7:$R$2843,6,0)</f>
        <v>3.4062999999999999</v>
      </c>
      <c r="G10" s="66">
        <f t="shared" si="1"/>
        <v>11</v>
      </c>
      <c r="H10" s="65">
        <f>VLOOKUP($A10,'Return Data'!$B$7:$R$2843,7,0)</f>
        <v>3.6760000000000002</v>
      </c>
      <c r="I10" s="66">
        <f t="shared" si="2"/>
        <v>23</v>
      </c>
      <c r="J10" s="65">
        <f>VLOOKUP($A10,'Return Data'!$B$7:$R$2843,8,0)</f>
        <v>3.4337</v>
      </c>
      <c r="K10" s="66">
        <f t="shared" si="3"/>
        <v>7</v>
      </c>
      <c r="L10" s="65">
        <f>VLOOKUP($A10,'Return Data'!$B$7:$R$2843,9,0)</f>
        <v>3.3976000000000002</v>
      </c>
      <c r="M10" s="66">
        <f t="shared" si="4"/>
        <v>8</v>
      </c>
      <c r="N10" s="65">
        <f>VLOOKUP($A10,'Return Data'!$B$7:$R$2843,10,0)</f>
        <v>3.3481000000000001</v>
      </c>
      <c r="O10" s="66">
        <f t="shared" si="5"/>
        <v>8</v>
      </c>
      <c r="P10" s="65">
        <f>VLOOKUP($A10,'Return Data'!$B$7:$R$2843,11,0)</f>
        <v>3.3369</v>
      </c>
      <c r="Q10" s="66">
        <f t="shared" si="6"/>
        <v>7</v>
      </c>
      <c r="R10" s="65">
        <f>VLOOKUP($A10,'Return Data'!$B$7:$R$2843,12,0)</f>
        <v>3.3069000000000002</v>
      </c>
      <c r="S10" s="66">
        <f t="shared" si="7"/>
        <v>7</v>
      </c>
      <c r="T10" s="65">
        <f>VLOOKUP($A10,'Return Data'!$B$7:$R$2843,13,0)</f>
        <v>3.3083999999999998</v>
      </c>
      <c r="U10" s="66">
        <f t="shared" si="8"/>
        <v>11</v>
      </c>
      <c r="V10" s="65">
        <f>VLOOKUP($A10,'Return Data'!$B$7:$R$2843,17,0)</f>
        <v>4.4635999999999996</v>
      </c>
      <c r="W10" s="66">
        <f t="shared" si="9"/>
        <v>16</v>
      </c>
      <c r="X10" s="65">
        <f>VLOOKUP($A10,'Return Data'!$B$7:$R$2843,14,0)</f>
        <v>5.5019999999999998</v>
      </c>
      <c r="Y10" s="66">
        <f t="shared" si="10"/>
        <v>12</v>
      </c>
      <c r="Z10" s="65">
        <f>VLOOKUP($A10,'Return Data'!$B$7:$R$2843,16,0)</f>
        <v>7.2682000000000002</v>
      </c>
      <c r="AA10" s="67">
        <f t="shared" si="11"/>
        <v>4</v>
      </c>
    </row>
    <row r="11" spans="1:27" x14ac:dyDescent="0.3">
      <c r="A11" s="63" t="s">
        <v>121</v>
      </c>
      <c r="B11" s="64">
        <f>VLOOKUP($A11,'Return Data'!$B$7:$R$2843,3,0)</f>
        <v>44374</v>
      </c>
      <c r="C11" s="65">
        <f>VLOOKUP($A11,'Return Data'!$B$7:$R$2843,4,0)</f>
        <v>3192.3303999999998</v>
      </c>
      <c r="D11" s="65">
        <f>VLOOKUP($A11,'Return Data'!$B$7:$R$2843,5,0)</f>
        <v>3.3626999999999998</v>
      </c>
      <c r="E11" s="66">
        <f t="shared" si="0"/>
        <v>8</v>
      </c>
      <c r="F11" s="65">
        <f>VLOOKUP($A11,'Return Data'!$B$7:$R$2843,6,0)</f>
        <v>3.4733999999999998</v>
      </c>
      <c r="G11" s="66">
        <f t="shared" si="1"/>
        <v>6</v>
      </c>
      <c r="H11" s="65">
        <f>VLOOKUP($A11,'Return Data'!$B$7:$R$2843,7,0)</f>
        <v>3.7107000000000001</v>
      </c>
      <c r="I11" s="66">
        <f t="shared" si="2"/>
        <v>16</v>
      </c>
      <c r="J11" s="65">
        <f>VLOOKUP($A11,'Return Data'!$B$7:$R$2843,8,0)</f>
        <v>3.4045999999999998</v>
      </c>
      <c r="K11" s="66">
        <f t="shared" si="3"/>
        <v>9</v>
      </c>
      <c r="L11" s="65">
        <f>VLOOKUP($A11,'Return Data'!$B$7:$R$2843,9,0)</f>
        <v>3.4137</v>
      </c>
      <c r="M11" s="66">
        <f t="shared" si="4"/>
        <v>7</v>
      </c>
      <c r="N11" s="65">
        <f>VLOOKUP($A11,'Return Data'!$B$7:$R$2843,10,0)</f>
        <v>3.3593000000000002</v>
      </c>
      <c r="O11" s="66">
        <f t="shared" si="5"/>
        <v>7</v>
      </c>
      <c r="P11" s="65">
        <f>VLOOKUP($A11,'Return Data'!$B$7:$R$2843,11,0)</f>
        <v>3.3628999999999998</v>
      </c>
      <c r="Q11" s="66">
        <f t="shared" si="6"/>
        <v>4</v>
      </c>
      <c r="R11" s="65">
        <f>VLOOKUP($A11,'Return Data'!$B$7:$R$2843,12,0)</f>
        <v>3.3363999999999998</v>
      </c>
      <c r="S11" s="66">
        <f t="shared" si="7"/>
        <v>6</v>
      </c>
      <c r="T11" s="65">
        <f>VLOOKUP($A11,'Return Data'!$B$7:$R$2843,13,0)</f>
        <v>3.3369</v>
      </c>
      <c r="U11" s="66">
        <f t="shared" si="8"/>
        <v>6</v>
      </c>
      <c r="V11" s="65">
        <f>VLOOKUP($A11,'Return Data'!$B$7:$R$2843,17,0)</f>
        <v>4.5038</v>
      </c>
      <c r="W11" s="66">
        <f t="shared" si="9"/>
        <v>11</v>
      </c>
      <c r="X11" s="65">
        <f>VLOOKUP($A11,'Return Data'!$B$7:$R$2843,14,0)</f>
        <v>5.5373000000000001</v>
      </c>
      <c r="Y11" s="66">
        <f t="shared" si="10"/>
        <v>9</v>
      </c>
      <c r="Z11" s="65">
        <f>VLOOKUP($A11,'Return Data'!$B$7:$R$2843,16,0)</f>
        <v>7.2100999999999997</v>
      </c>
      <c r="AA11" s="67">
        <f t="shared" si="11"/>
        <v>14</v>
      </c>
    </row>
    <row r="12" spans="1:27" x14ac:dyDescent="0.3">
      <c r="A12" s="63" t="s">
        <v>122</v>
      </c>
      <c r="B12" s="64">
        <f>VLOOKUP($A12,'Return Data'!$B$7:$R$2843,3,0)</f>
        <v>44374</v>
      </c>
      <c r="C12" s="65">
        <f>VLOOKUP($A12,'Return Data'!$B$7:$R$2843,4,0)</f>
        <v>2385.4913000000001</v>
      </c>
      <c r="D12" s="65">
        <f>VLOOKUP($A12,'Return Data'!$B$7:$R$2843,5,0)</f>
        <v>3.2441</v>
      </c>
      <c r="E12" s="66">
        <f t="shared" si="0"/>
        <v>28</v>
      </c>
      <c r="F12" s="65">
        <f>VLOOKUP($A12,'Return Data'!$B$7:$R$2843,6,0)</f>
        <v>3.3115000000000001</v>
      </c>
      <c r="G12" s="66">
        <f t="shared" si="1"/>
        <v>28</v>
      </c>
      <c r="H12" s="65">
        <f>VLOOKUP($A12,'Return Data'!$B$7:$R$2843,7,0)</f>
        <v>3.5485000000000002</v>
      </c>
      <c r="I12" s="66">
        <f t="shared" si="2"/>
        <v>30</v>
      </c>
      <c r="J12" s="65">
        <f>VLOOKUP($A12,'Return Data'!$B$7:$R$2843,8,0)</f>
        <v>3.3005</v>
      </c>
      <c r="K12" s="66">
        <f t="shared" si="3"/>
        <v>27</v>
      </c>
      <c r="L12" s="65">
        <f>VLOOKUP($A12,'Return Data'!$B$7:$R$2843,9,0)</f>
        <v>3.2772999999999999</v>
      </c>
      <c r="M12" s="66">
        <f t="shared" si="4"/>
        <v>28</v>
      </c>
      <c r="N12" s="65">
        <f>VLOOKUP($A12,'Return Data'!$B$7:$R$2843,10,0)</f>
        <v>3.2303999999999999</v>
      </c>
      <c r="O12" s="66">
        <f t="shared" si="5"/>
        <v>26</v>
      </c>
      <c r="P12" s="65">
        <f>VLOOKUP($A12,'Return Data'!$B$7:$R$2843,11,0)</f>
        <v>3.23</v>
      </c>
      <c r="Q12" s="66">
        <f t="shared" si="6"/>
        <v>27</v>
      </c>
      <c r="R12" s="65">
        <f>VLOOKUP($A12,'Return Data'!$B$7:$R$2843,12,0)</f>
        <v>3.2227000000000001</v>
      </c>
      <c r="S12" s="66">
        <f t="shared" si="7"/>
        <v>26</v>
      </c>
      <c r="T12" s="65">
        <f>VLOOKUP($A12,'Return Data'!$B$7:$R$2843,13,0)</f>
        <v>3.2223999999999999</v>
      </c>
      <c r="U12" s="66">
        <f t="shared" si="8"/>
        <v>25</v>
      </c>
      <c r="V12" s="65">
        <f>VLOOKUP($A12,'Return Data'!$B$7:$R$2843,17,0)</f>
        <v>4.3459000000000003</v>
      </c>
      <c r="W12" s="66">
        <f t="shared" si="9"/>
        <v>25</v>
      </c>
      <c r="X12" s="65">
        <f>VLOOKUP($A12,'Return Data'!$B$7:$R$2843,14,0)</f>
        <v>5.3851000000000004</v>
      </c>
      <c r="Y12" s="66">
        <f t="shared" si="10"/>
        <v>24</v>
      </c>
      <c r="Z12" s="65">
        <f>VLOOKUP($A12,'Return Data'!$B$7:$R$2843,16,0)</f>
        <v>7.1961000000000004</v>
      </c>
      <c r="AA12" s="67">
        <f t="shared" si="11"/>
        <v>16</v>
      </c>
    </row>
    <row r="13" spans="1:27" x14ac:dyDescent="0.3">
      <c r="A13" s="63" t="s">
        <v>123</v>
      </c>
      <c r="B13" s="64">
        <f>VLOOKUP($A13,'Return Data'!$B$7:$R$2843,3,0)</f>
        <v>44374</v>
      </c>
      <c r="C13" s="65">
        <f>VLOOKUP($A13,'Return Data'!$B$7:$R$2843,4,0)</f>
        <v>2485.8728000000001</v>
      </c>
      <c r="D13" s="65">
        <f>VLOOKUP($A13,'Return Data'!$B$7:$R$2843,5,0)</f>
        <v>3.2320000000000002</v>
      </c>
      <c r="E13" s="66">
        <f t="shared" si="0"/>
        <v>29</v>
      </c>
      <c r="F13" s="65">
        <f>VLOOKUP($A13,'Return Data'!$B$7:$R$2843,6,0)</f>
        <v>3.3216999999999999</v>
      </c>
      <c r="G13" s="66">
        <f t="shared" si="1"/>
        <v>24</v>
      </c>
      <c r="H13" s="65">
        <f>VLOOKUP($A13,'Return Data'!$B$7:$R$2843,7,0)</f>
        <v>3.4529999999999998</v>
      </c>
      <c r="I13" s="66">
        <f t="shared" si="2"/>
        <v>34</v>
      </c>
      <c r="J13" s="65">
        <f>VLOOKUP($A13,'Return Data'!$B$7:$R$2843,8,0)</f>
        <v>3.2517</v>
      </c>
      <c r="K13" s="66">
        <f t="shared" si="3"/>
        <v>31</v>
      </c>
      <c r="L13" s="65">
        <f>VLOOKUP($A13,'Return Data'!$B$7:$R$2843,9,0)</f>
        <v>3.2435</v>
      </c>
      <c r="M13" s="66">
        <f t="shared" si="4"/>
        <v>30</v>
      </c>
      <c r="N13" s="65">
        <f>VLOOKUP($A13,'Return Data'!$B$7:$R$2843,10,0)</f>
        <v>3.2012999999999998</v>
      </c>
      <c r="O13" s="66">
        <f t="shared" si="5"/>
        <v>30</v>
      </c>
      <c r="P13" s="65">
        <f>VLOOKUP($A13,'Return Data'!$B$7:$R$2843,11,0)</f>
        <v>3.1713</v>
      </c>
      <c r="Q13" s="66">
        <f t="shared" si="6"/>
        <v>34</v>
      </c>
      <c r="R13" s="65">
        <f>VLOOKUP($A13,'Return Data'!$B$7:$R$2843,12,0)</f>
        <v>3.1566000000000001</v>
      </c>
      <c r="S13" s="66">
        <f t="shared" si="7"/>
        <v>34</v>
      </c>
      <c r="T13" s="65">
        <f>VLOOKUP($A13,'Return Data'!$B$7:$R$2843,13,0)</f>
        <v>3.1617000000000002</v>
      </c>
      <c r="U13" s="66">
        <f t="shared" si="8"/>
        <v>31</v>
      </c>
      <c r="V13" s="65">
        <f>VLOOKUP($A13,'Return Data'!$B$7:$R$2843,17,0)</f>
        <v>4.0526999999999997</v>
      </c>
      <c r="W13" s="66">
        <f t="shared" si="9"/>
        <v>31</v>
      </c>
      <c r="X13" s="65">
        <f>VLOOKUP($A13,'Return Data'!$B$7:$R$2843,14,0)</f>
        <v>5.1496000000000004</v>
      </c>
      <c r="Y13" s="66">
        <f t="shared" si="10"/>
        <v>30</v>
      </c>
      <c r="Z13" s="65">
        <f>VLOOKUP($A13,'Return Data'!$B$7:$R$2843,16,0)</f>
        <v>7.0224000000000002</v>
      </c>
      <c r="AA13" s="67">
        <f t="shared" si="11"/>
        <v>28</v>
      </c>
    </row>
    <row r="14" spans="1:27" x14ac:dyDescent="0.3">
      <c r="A14" s="63" t="s">
        <v>124</v>
      </c>
      <c r="B14" s="64">
        <f>VLOOKUP($A14,'Return Data'!$B$7:$R$2843,3,0)</f>
        <v>44374</v>
      </c>
      <c r="C14" s="65">
        <f>VLOOKUP($A14,'Return Data'!$B$7:$R$2843,4,0)</f>
        <v>2964.3453</v>
      </c>
      <c r="D14" s="65">
        <f>VLOOKUP($A14,'Return Data'!$B$7:$R$2843,5,0)</f>
        <v>3.3136999999999999</v>
      </c>
      <c r="E14" s="66">
        <f t="shared" si="0"/>
        <v>17</v>
      </c>
      <c r="F14" s="65">
        <f>VLOOKUP($A14,'Return Data'!$B$7:$R$2843,6,0)</f>
        <v>3.2946</v>
      </c>
      <c r="G14" s="66">
        <f t="shared" si="1"/>
        <v>31</v>
      </c>
      <c r="H14" s="65">
        <f>VLOOKUP($A14,'Return Data'!$B$7:$R$2843,7,0)</f>
        <v>3.7642000000000002</v>
      </c>
      <c r="I14" s="66">
        <f t="shared" si="2"/>
        <v>10</v>
      </c>
      <c r="J14" s="65">
        <f>VLOOKUP($A14,'Return Data'!$B$7:$R$2843,8,0)</f>
        <v>3.3121</v>
      </c>
      <c r="K14" s="66">
        <f t="shared" si="3"/>
        <v>23</v>
      </c>
      <c r="L14" s="65">
        <f>VLOOKUP($A14,'Return Data'!$B$7:$R$2843,9,0)</f>
        <v>3.3330000000000002</v>
      </c>
      <c r="M14" s="66">
        <f t="shared" si="4"/>
        <v>21</v>
      </c>
      <c r="N14" s="65">
        <f>VLOOKUP($A14,'Return Data'!$B$7:$R$2843,10,0)</f>
        <v>3.2829000000000002</v>
      </c>
      <c r="O14" s="66">
        <f t="shared" si="5"/>
        <v>16</v>
      </c>
      <c r="P14" s="65">
        <f>VLOOKUP($A14,'Return Data'!$B$7:$R$2843,11,0)</f>
        <v>3.2612000000000001</v>
      </c>
      <c r="Q14" s="66">
        <f t="shared" si="6"/>
        <v>20</v>
      </c>
      <c r="R14" s="65">
        <f>VLOOKUP($A14,'Return Data'!$B$7:$R$2843,12,0)</f>
        <v>3.2423000000000002</v>
      </c>
      <c r="S14" s="66">
        <f t="shared" si="7"/>
        <v>19</v>
      </c>
      <c r="T14" s="65">
        <f>VLOOKUP($A14,'Return Data'!$B$7:$R$2843,13,0)</f>
        <v>3.2517999999999998</v>
      </c>
      <c r="U14" s="66">
        <f t="shared" si="8"/>
        <v>22</v>
      </c>
      <c r="V14" s="65">
        <f>VLOOKUP($A14,'Return Data'!$B$7:$R$2843,17,0)</f>
        <v>4.4185999999999996</v>
      </c>
      <c r="W14" s="66">
        <f t="shared" si="9"/>
        <v>19</v>
      </c>
      <c r="X14" s="65">
        <f>VLOOKUP($A14,'Return Data'!$B$7:$R$2843,14,0)</f>
        <v>5.4469000000000003</v>
      </c>
      <c r="Y14" s="66">
        <f t="shared" si="10"/>
        <v>18</v>
      </c>
      <c r="Z14" s="65">
        <f>VLOOKUP($A14,'Return Data'!$B$7:$R$2843,16,0)</f>
        <v>7.1905000000000001</v>
      </c>
      <c r="AA14" s="67">
        <f t="shared" si="11"/>
        <v>18</v>
      </c>
    </row>
    <row r="15" spans="1:27" x14ac:dyDescent="0.3">
      <c r="A15" s="63" t="s">
        <v>125</v>
      </c>
      <c r="B15" s="64">
        <f>VLOOKUP($A15,'Return Data'!$B$7:$R$2843,3,0)</f>
        <v>44374</v>
      </c>
      <c r="C15" s="65">
        <f>VLOOKUP($A15,'Return Data'!$B$7:$R$2843,4,0)</f>
        <v>2675.7311</v>
      </c>
      <c r="D15" s="65">
        <f>VLOOKUP($A15,'Return Data'!$B$7:$R$2843,5,0)</f>
        <v>3.4843000000000002</v>
      </c>
      <c r="E15" s="66">
        <f t="shared" si="0"/>
        <v>3</v>
      </c>
      <c r="F15" s="65">
        <f>VLOOKUP($A15,'Return Data'!$B$7:$R$2843,6,0)</f>
        <v>3.5863999999999998</v>
      </c>
      <c r="G15" s="66">
        <f t="shared" si="1"/>
        <v>3</v>
      </c>
      <c r="H15" s="65">
        <f>VLOOKUP($A15,'Return Data'!$B$7:$R$2843,7,0)</f>
        <v>3.9634</v>
      </c>
      <c r="I15" s="66">
        <f t="shared" si="2"/>
        <v>2</v>
      </c>
      <c r="J15" s="65">
        <f>VLOOKUP($A15,'Return Data'!$B$7:$R$2843,8,0)</f>
        <v>3.5007000000000001</v>
      </c>
      <c r="K15" s="66">
        <f t="shared" si="3"/>
        <v>4</v>
      </c>
      <c r="L15" s="65">
        <f>VLOOKUP($A15,'Return Data'!$B$7:$R$2843,9,0)</f>
        <v>3.4845000000000002</v>
      </c>
      <c r="M15" s="66">
        <f t="shared" si="4"/>
        <v>3</v>
      </c>
      <c r="N15" s="65">
        <f>VLOOKUP($A15,'Return Data'!$B$7:$R$2843,10,0)</f>
        <v>3.4658000000000002</v>
      </c>
      <c r="O15" s="66">
        <f t="shared" si="5"/>
        <v>2</v>
      </c>
      <c r="P15" s="65">
        <f>VLOOKUP($A15,'Return Data'!$B$7:$R$2843,11,0)</f>
        <v>3.4344000000000001</v>
      </c>
      <c r="Q15" s="66">
        <f t="shared" si="6"/>
        <v>2</v>
      </c>
      <c r="R15" s="65">
        <f>VLOOKUP($A15,'Return Data'!$B$7:$R$2843,12,0)</f>
        <v>3.4075000000000002</v>
      </c>
      <c r="S15" s="66">
        <f t="shared" si="7"/>
        <v>2</v>
      </c>
      <c r="T15" s="65">
        <f>VLOOKUP($A15,'Return Data'!$B$7:$R$2843,13,0)</f>
        <v>3.3872</v>
      </c>
      <c r="U15" s="66">
        <f t="shared" si="8"/>
        <v>4</v>
      </c>
      <c r="V15" s="65">
        <f>VLOOKUP($A15,'Return Data'!$B$7:$R$2843,17,0)</f>
        <v>4.6041999999999996</v>
      </c>
      <c r="W15" s="66">
        <f t="shared" si="9"/>
        <v>4</v>
      </c>
      <c r="X15" s="65">
        <f>VLOOKUP($A15,'Return Data'!$B$7:$R$2843,14,0)</f>
        <v>5.5904999999999996</v>
      </c>
      <c r="Y15" s="66">
        <f t="shared" si="10"/>
        <v>5</v>
      </c>
      <c r="Z15" s="65">
        <f>VLOOKUP($A15,'Return Data'!$B$7:$R$2843,16,0)</f>
        <v>7.1444999999999999</v>
      </c>
      <c r="AA15" s="67">
        <f t="shared" si="11"/>
        <v>26</v>
      </c>
    </row>
    <row r="16" spans="1:27" x14ac:dyDescent="0.3">
      <c r="A16" s="63" t="s">
        <v>127</v>
      </c>
      <c r="B16" s="64">
        <f>VLOOKUP($A16,'Return Data'!$B$7:$R$2843,3,0)</f>
        <v>44374</v>
      </c>
      <c r="C16" s="65">
        <f>VLOOKUP($A16,'Return Data'!$B$7:$R$2843,4,0)</f>
        <v>3115.9389999999999</v>
      </c>
      <c r="D16" s="65">
        <f>VLOOKUP($A16,'Return Data'!$B$7:$R$2843,5,0)</f>
        <v>3.3094999999999999</v>
      </c>
      <c r="E16" s="66">
        <f t="shared" si="0"/>
        <v>18</v>
      </c>
      <c r="F16" s="65">
        <f>VLOOKUP($A16,'Return Data'!$B$7:$R$2843,6,0)</f>
        <v>3.3742000000000001</v>
      </c>
      <c r="G16" s="66">
        <f t="shared" si="1"/>
        <v>16</v>
      </c>
      <c r="H16" s="65">
        <f>VLOOKUP($A16,'Return Data'!$B$7:$R$2843,7,0)</f>
        <v>3.6414</v>
      </c>
      <c r="I16" s="66">
        <f t="shared" si="2"/>
        <v>27</v>
      </c>
      <c r="J16" s="65">
        <f>VLOOKUP($A16,'Return Data'!$B$7:$R$2843,8,0)</f>
        <v>3.3031999999999999</v>
      </c>
      <c r="K16" s="66">
        <f t="shared" si="3"/>
        <v>26</v>
      </c>
      <c r="L16" s="65">
        <f>VLOOKUP($A16,'Return Data'!$B$7:$R$2843,9,0)</f>
        <v>3.3203</v>
      </c>
      <c r="M16" s="66">
        <f t="shared" si="4"/>
        <v>23</v>
      </c>
      <c r="N16" s="65">
        <f>VLOOKUP($A16,'Return Data'!$B$7:$R$2843,10,0)</f>
        <v>3.2637</v>
      </c>
      <c r="O16" s="66">
        <f t="shared" si="5"/>
        <v>20</v>
      </c>
      <c r="P16" s="65">
        <f>VLOOKUP($A16,'Return Data'!$B$7:$R$2843,11,0)</f>
        <v>3.2271999999999998</v>
      </c>
      <c r="Q16" s="66">
        <f t="shared" si="6"/>
        <v>28</v>
      </c>
      <c r="R16" s="65">
        <f>VLOOKUP($A16,'Return Data'!$B$7:$R$2843,12,0)</f>
        <v>3.2204000000000002</v>
      </c>
      <c r="S16" s="66">
        <f t="shared" si="7"/>
        <v>28</v>
      </c>
      <c r="T16" s="65">
        <f>VLOOKUP($A16,'Return Data'!$B$7:$R$2843,13,0)</f>
        <v>3.2309999999999999</v>
      </c>
      <c r="U16" s="66">
        <f t="shared" si="8"/>
        <v>24</v>
      </c>
      <c r="V16" s="65">
        <f>VLOOKUP($A16,'Return Data'!$B$7:$R$2843,17,0)</f>
        <v>4.6067</v>
      </c>
      <c r="W16" s="66">
        <f t="shared" si="9"/>
        <v>3</v>
      </c>
      <c r="X16" s="65">
        <f>VLOOKUP($A16,'Return Data'!$B$7:$R$2843,14,0)</f>
        <v>5.6269</v>
      </c>
      <c r="Y16" s="66">
        <f t="shared" si="10"/>
        <v>3</v>
      </c>
      <c r="Z16" s="65">
        <f>VLOOKUP($A16,'Return Data'!$B$7:$R$2843,16,0)</f>
        <v>7.3240999999999996</v>
      </c>
      <c r="AA16" s="67">
        <f t="shared" si="11"/>
        <v>2</v>
      </c>
    </row>
    <row r="17" spans="1:27" x14ac:dyDescent="0.3">
      <c r="A17" s="63" t="s">
        <v>128</v>
      </c>
      <c r="B17" s="64">
        <f>VLOOKUP($A17,'Return Data'!$B$7:$R$2843,3,0)</f>
        <v>44374</v>
      </c>
      <c r="C17" s="65">
        <f>VLOOKUP($A17,'Return Data'!$B$7:$R$2843,4,0)</f>
        <v>4076.7392</v>
      </c>
      <c r="D17" s="65">
        <f>VLOOKUP($A17,'Return Data'!$B$7:$R$2843,5,0)</f>
        <v>3.2833999999999999</v>
      </c>
      <c r="E17" s="66">
        <f t="shared" si="0"/>
        <v>20</v>
      </c>
      <c r="F17" s="65">
        <f>VLOOKUP($A17,'Return Data'!$B$7:$R$2843,6,0)</f>
        <v>3.4032</v>
      </c>
      <c r="G17" s="66">
        <f t="shared" si="1"/>
        <v>12</v>
      </c>
      <c r="H17" s="65">
        <f>VLOOKUP($A17,'Return Data'!$B$7:$R$2843,7,0)</f>
        <v>3.657</v>
      </c>
      <c r="I17" s="66">
        <f t="shared" si="2"/>
        <v>25</v>
      </c>
      <c r="J17" s="65">
        <f>VLOOKUP($A17,'Return Data'!$B$7:$R$2843,8,0)</f>
        <v>3.3206000000000002</v>
      </c>
      <c r="K17" s="66">
        <f t="shared" si="3"/>
        <v>22</v>
      </c>
      <c r="L17" s="65">
        <f>VLOOKUP($A17,'Return Data'!$B$7:$R$2843,9,0)</f>
        <v>3.3315000000000001</v>
      </c>
      <c r="M17" s="66">
        <f t="shared" si="4"/>
        <v>22</v>
      </c>
      <c r="N17" s="65">
        <f>VLOOKUP($A17,'Return Data'!$B$7:$R$2843,10,0)</f>
        <v>3.2277</v>
      </c>
      <c r="O17" s="66">
        <f t="shared" si="5"/>
        <v>28</v>
      </c>
      <c r="P17" s="65">
        <f>VLOOKUP($A17,'Return Data'!$B$7:$R$2843,11,0)</f>
        <v>3.1848000000000001</v>
      </c>
      <c r="Q17" s="66">
        <f t="shared" si="6"/>
        <v>33</v>
      </c>
      <c r="R17" s="65">
        <f>VLOOKUP($A17,'Return Data'!$B$7:$R$2843,12,0)</f>
        <v>3.1825000000000001</v>
      </c>
      <c r="S17" s="66">
        <f t="shared" si="7"/>
        <v>32</v>
      </c>
      <c r="T17" s="65">
        <f>VLOOKUP($A17,'Return Data'!$B$7:$R$2843,13,0)</f>
        <v>3.2048999999999999</v>
      </c>
      <c r="U17" s="66">
        <f t="shared" si="8"/>
        <v>28</v>
      </c>
      <c r="V17" s="65">
        <f>VLOOKUP($A17,'Return Data'!$B$7:$R$2843,17,0)</f>
        <v>4.3754</v>
      </c>
      <c r="W17" s="66">
        <f t="shared" si="9"/>
        <v>23</v>
      </c>
      <c r="X17" s="65">
        <f>VLOOKUP($A17,'Return Data'!$B$7:$R$2843,14,0)</f>
        <v>5.3963999999999999</v>
      </c>
      <c r="Y17" s="66">
        <f t="shared" si="10"/>
        <v>23</v>
      </c>
      <c r="Z17" s="65">
        <f>VLOOKUP($A17,'Return Data'!$B$7:$R$2843,16,0)</f>
        <v>7.1638000000000002</v>
      </c>
      <c r="AA17" s="67">
        <f t="shared" si="11"/>
        <v>23</v>
      </c>
    </row>
    <row r="18" spans="1:27" x14ac:dyDescent="0.3">
      <c r="A18" s="63" t="s">
        <v>129</v>
      </c>
      <c r="B18" s="64">
        <f>VLOOKUP($A18,'Return Data'!$B$7:$R$2843,3,0)</f>
        <v>44374</v>
      </c>
      <c r="C18" s="65">
        <f>VLOOKUP($A18,'Return Data'!$B$7:$R$2843,4,0)</f>
        <v>2064.8541</v>
      </c>
      <c r="D18" s="65">
        <f>VLOOKUP($A18,'Return Data'!$B$7:$R$2843,5,0)</f>
        <v>3.1797</v>
      </c>
      <c r="E18" s="66">
        <f t="shared" si="0"/>
        <v>34</v>
      </c>
      <c r="F18" s="65">
        <f>VLOOKUP($A18,'Return Data'!$B$7:$R$2843,6,0)</f>
        <v>3.3359000000000001</v>
      </c>
      <c r="G18" s="66">
        <f t="shared" si="1"/>
        <v>22</v>
      </c>
      <c r="H18" s="65">
        <f>VLOOKUP($A18,'Return Data'!$B$7:$R$2843,7,0)</f>
        <v>3.6987999999999999</v>
      </c>
      <c r="I18" s="66">
        <f t="shared" si="2"/>
        <v>18</v>
      </c>
      <c r="J18" s="65">
        <f>VLOOKUP($A18,'Return Data'!$B$7:$R$2843,8,0)</f>
        <v>3.3371</v>
      </c>
      <c r="K18" s="66">
        <f t="shared" si="3"/>
        <v>17</v>
      </c>
      <c r="L18" s="65">
        <f>VLOOKUP($A18,'Return Data'!$B$7:$R$2843,9,0)</f>
        <v>3.3372000000000002</v>
      </c>
      <c r="M18" s="66">
        <f t="shared" si="4"/>
        <v>17</v>
      </c>
      <c r="N18" s="65">
        <f>VLOOKUP($A18,'Return Data'!$B$7:$R$2843,10,0)</f>
        <v>3.2625999999999999</v>
      </c>
      <c r="O18" s="66">
        <f t="shared" si="5"/>
        <v>22</v>
      </c>
      <c r="P18" s="65">
        <f>VLOOKUP($A18,'Return Data'!$B$7:$R$2843,11,0)</f>
        <v>3.2522000000000002</v>
      </c>
      <c r="Q18" s="66">
        <f t="shared" si="6"/>
        <v>21</v>
      </c>
      <c r="R18" s="65">
        <f>VLOOKUP($A18,'Return Data'!$B$7:$R$2843,12,0)</f>
        <v>3.2315999999999998</v>
      </c>
      <c r="S18" s="66">
        <f t="shared" si="7"/>
        <v>24</v>
      </c>
      <c r="T18" s="65">
        <f>VLOOKUP($A18,'Return Data'!$B$7:$R$2843,13,0)</f>
        <v>3.2530000000000001</v>
      </c>
      <c r="U18" s="66">
        <f t="shared" si="8"/>
        <v>21</v>
      </c>
      <c r="V18" s="65">
        <f>VLOOKUP($A18,'Return Data'!$B$7:$R$2843,17,0)</f>
        <v>4.3933999999999997</v>
      </c>
      <c r="W18" s="66">
        <f t="shared" si="9"/>
        <v>22</v>
      </c>
      <c r="X18" s="65">
        <f>VLOOKUP($A18,'Return Data'!$B$7:$R$2843,14,0)</f>
        <v>5.4451000000000001</v>
      </c>
      <c r="Y18" s="66">
        <f t="shared" si="10"/>
        <v>19</v>
      </c>
      <c r="Z18" s="65">
        <f>VLOOKUP($A18,'Return Data'!$B$7:$R$2843,16,0)</f>
        <v>7.1840999999999999</v>
      </c>
      <c r="AA18" s="67">
        <f t="shared" si="11"/>
        <v>22</v>
      </c>
    </row>
    <row r="19" spans="1:27" x14ac:dyDescent="0.3">
      <c r="A19" s="63" t="s">
        <v>130</v>
      </c>
      <c r="B19" s="64">
        <f>VLOOKUP($A19,'Return Data'!$B$7:$R$2843,3,0)</f>
        <v>44374</v>
      </c>
      <c r="C19" s="65">
        <f>VLOOKUP($A19,'Return Data'!$B$7:$R$2843,4,0)</f>
        <v>307.11349999999999</v>
      </c>
      <c r="D19" s="65">
        <f>VLOOKUP($A19,'Return Data'!$B$7:$R$2843,5,0)</f>
        <v>3.2686000000000002</v>
      </c>
      <c r="E19" s="66">
        <f t="shared" si="0"/>
        <v>23</v>
      </c>
      <c r="F19" s="65">
        <f>VLOOKUP($A19,'Return Data'!$B$7:$R$2843,6,0)</f>
        <v>3.3128000000000002</v>
      </c>
      <c r="G19" s="66">
        <f t="shared" si="1"/>
        <v>27</v>
      </c>
      <c r="H19" s="65">
        <f>VLOOKUP($A19,'Return Data'!$B$7:$R$2843,7,0)</f>
        <v>3.6818</v>
      </c>
      <c r="I19" s="66">
        <f t="shared" si="2"/>
        <v>21</v>
      </c>
      <c r="J19" s="65">
        <f>VLOOKUP($A19,'Return Data'!$B$7:$R$2843,8,0)</f>
        <v>3.3081999999999998</v>
      </c>
      <c r="K19" s="66">
        <f t="shared" si="3"/>
        <v>24</v>
      </c>
      <c r="L19" s="65">
        <f>VLOOKUP($A19,'Return Data'!$B$7:$R$2843,9,0)</f>
        <v>3.3359999999999999</v>
      </c>
      <c r="M19" s="66">
        <f t="shared" si="4"/>
        <v>18</v>
      </c>
      <c r="N19" s="65">
        <f>VLOOKUP($A19,'Return Data'!$B$7:$R$2843,10,0)</f>
        <v>3.2629999999999999</v>
      </c>
      <c r="O19" s="66">
        <f t="shared" si="5"/>
        <v>21</v>
      </c>
      <c r="P19" s="65">
        <f>VLOOKUP($A19,'Return Data'!$B$7:$R$2843,11,0)</f>
        <v>3.2515999999999998</v>
      </c>
      <c r="Q19" s="66">
        <f t="shared" si="6"/>
        <v>22</v>
      </c>
      <c r="R19" s="65">
        <f>VLOOKUP($A19,'Return Data'!$B$7:$R$2843,12,0)</f>
        <v>3.2602000000000002</v>
      </c>
      <c r="S19" s="66">
        <f t="shared" si="7"/>
        <v>14</v>
      </c>
      <c r="T19" s="65">
        <f>VLOOKUP($A19,'Return Data'!$B$7:$R$2843,13,0)</f>
        <v>3.2968000000000002</v>
      </c>
      <c r="U19" s="66">
        <f t="shared" si="8"/>
        <v>13</v>
      </c>
      <c r="V19" s="65">
        <f>VLOOKUP($A19,'Return Data'!$B$7:$R$2843,17,0)</f>
        <v>4.5030000000000001</v>
      </c>
      <c r="W19" s="66">
        <f t="shared" si="9"/>
        <v>12</v>
      </c>
      <c r="X19" s="65">
        <f>VLOOKUP($A19,'Return Data'!$B$7:$R$2843,14,0)</f>
        <v>5.5000999999999998</v>
      </c>
      <c r="Y19" s="66">
        <f t="shared" si="10"/>
        <v>14</v>
      </c>
      <c r="Z19" s="65">
        <f>VLOOKUP($A19,'Return Data'!$B$7:$R$2843,16,0)</f>
        <v>7.2217000000000002</v>
      </c>
      <c r="AA19" s="67">
        <f t="shared" si="11"/>
        <v>12</v>
      </c>
    </row>
    <row r="20" spans="1:27" x14ac:dyDescent="0.3">
      <c r="A20" s="63" t="s">
        <v>131</v>
      </c>
      <c r="B20" s="64">
        <f>VLOOKUP($A20,'Return Data'!$B$7:$R$2843,3,0)</f>
        <v>44374</v>
      </c>
      <c r="C20" s="65">
        <f>VLOOKUP($A20,'Return Data'!$B$7:$R$2843,4,0)</f>
        <v>2231.3624</v>
      </c>
      <c r="D20" s="65">
        <f>VLOOKUP($A20,'Return Data'!$B$7:$R$2843,5,0)</f>
        <v>3.3944999999999999</v>
      </c>
      <c r="E20" s="66">
        <f t="shared" si="0"/>
        <v>7</v>
      </c>
      <c r="F20" s="65">
        <f>VLOOKUP($A20,'Return Data'!$B$7:$R$2843,6,0)</f>
        <v>3.5665</v>
      </c>
      <c r="G20" s="66">
        <f t="shared" si="1"/>
        <v>4</v>
      </c>
      <c r="H20" s="65">
        <f>VLOOKUP($A20,'Return Data'!$B$7:$R$2843,7,0)</f>
        <v>3.8820000000000001</v>
      </c>
      <c r="I20" s="66">
        <f t="shared" si="2"/>
        <v>5</v>
      </c>
      <c r="J20" s="65">
        <f>VLOOKUP($A20,'Return Data'!$B$7:$R$2843,8,0)</f>
        <v>3.5579000000000001</v>
      </c>
      <c r="K20" s="66">
        <f t="shared" si="3"/>
        <v>3</v>
      </c>
      <c r="L20" s="65">
        <f>VLOOKUP($A20,'Return Data'!$B$7:$R$2843,9,0)</f>
        <v>3.5150000000000001</v>
      </c>
      <c r="M20" s="66">
        <f t="shared" si="4"/>
        <v>2</v>
      </c>
      <c r="N20" s="65">
        <f>VLOOKUP($A20,'Return Data'!$B$7:$R$2843,10,0)</f>
        <v>3.4142000000000001</v>
      </c>
      <c r="O20" s="66">
        <f t="shared" si="5"/>
        <v>3</v>
      </c>
      <c r="P20" s="65">
        <f>VLOOKUP($A20,'Return Data'!$B$7:$R$2843,11,0)</f>
        <v>3.3691</v>
      </c>
      <c r="Q20" s="66">
        <f t="shared" si="6"/>
        <v>3</v>
      </c>
      <c r="R20" s="65">
        <f>VLOOKUP($A20,'Return Data'!$B$7:$R$2843,12,0)</f>
        <v>3.3883000000000001</v>
      </c>
      <c r="S20" s="66">
        <f t="shared" si="7"/>
        <v>3</v>
      </c>
      <c r="T20" s="65">
        <f>VLOOKUP($A20,'Return Data'!$B$7:$R$2843,13,0)</f>
        <v>3.4687000000000001</v>
      </c>
      <c r="U20" s="66">
        <f t="shared" si="8"/>
        <v>2</v>
      </c>
      <c r="V20" s="65">
        <f>VLOOKUP($A20,'Return Data'!$B$7:$R$2843,17,0)</f>
        <v>4.6619000000000002</v>
      </c>
      <c r="W20" s="66">
        <f t="shared" si="9"/>
        <v>2</v>
      </c>
      <c r="X20" s="65">
        <f>VLOOKUP($A20,'Return Data'!$B$7:$R$2843,14,0)</f>
        <v>5.6345999999999998</v>
      </c>
      <c r="Y20" s="66">
        <f t="shared" si="10"/>
        <v>2</v>
      </c>
      <c r="Z20" s="65">
        <f>VLOOKUP($A20,'Return Data'!$B$7:$R$2843,16,0)</f>
        <v>7.2367999999999997</v>
      </c>
      <c r="AA20" s="67">
        <f t="shared" si="11"/>
        <v>9</v>
      </c>
    </row>
    <row r="21" spans="1:27" x14ac:dyDescent="0.3">
      <c r="A21" s="63" t="s">
        <v>132</v>
      </c>
      <c r="B21" s="64">
        <f>VLOOKUP($A21,'Return Data'!$B$7:$R$2843,3,0)</f>
        <v>44374</v>
      </c>
      <c r="C21" s="65">
        <f>VLOOKUP($A21,'Return Data'!$B$7:$R$2843,4,0)</f>
        <v>2505.2858999999999</v>
      </c>
      <c r="D21" s="65">
        <f>VLOOKUP($A21,'Return Data'!$B$7:$R$2843,5,0)</f>
        <v>3.2608999999999999</v>
      </c>
      <c r="E21" s="66">
        <f t="shared" si="0"/>
        <v>24</v>
      </c>
      <c r="F21" s="65">
        <f>VLOOKUP($A21,'Return Data'!$B$7:$R$2843,6,0)</f>
        <v>3.3498999999999999</v>
      </c>
      <c r="G21" s="66">
        <f t="shared" si="1"/>
        <v>19</v>
      </c>
      <c r="H21" s="65">
        <f>VLOOKUP($A21,'Return Data'!$B$7:$R$2843,7,0)</f>
        <v>3.7225999999999999</v>
      </c>
      <c r="I21" s="66">
        <f t="shared" si="2"/>
        <v>12</v>
      </c>
      <c r="J21" s="65">
        <f>VLOOKUP($A21,'Return Data'!$B$7:$R$2843,8,0)</f>
        <v>3.3338000000000001</v>
      </c>
      <c r="K21" s="66">
        <f t="shared" si="3"/>
        <v>19</v>
      </c>
      <c r="L21" s="65">
        <f>VLOOKUP($A21,'Return Data'!$B$7:$R$2843,9,0)</f>
        <v>3.3018999999999998</v>
      </c>
      <c r="M21" s="66">
        <f t="shared" si="4"/>
        <v>26</v>
      </c>
      <c r="N21" s="65">
        <f>VLOOKUP($A21,'Return Data'!$B$7:$R$2843,10,0)</f>
        <v>3.2433999999999998</v>
      </c>
      <c r="O21" s="66">
        <f t="shared" si="5"/>
        <v>24</v>
      </c>
      <c r="P21" s="65">
        <f>VLOOKUP($A21,'Return Data'!$B$7:$R$2843,11,0)</f>
        <v>3.1890000000000001</v>
      </c>
      <c r="Q21" s="66">
        <f t="shared" si="6"/>
        <v>32</v>
      </c>
      <c r="R21" s="65">
        <f>VLOOKUP($A21,'Return Data'!$B$7:$R$2843,12,0)</f>
        <v>3.1869999999999998</v>
      </c>
      <c r="S21" s="66">
        <f t="shared" si="7"/>
        <v>31</v>
      </c>
      <c r="T21" s="65">
        <f>VLOOKUP($A21,'Return Data'!$B$7:$R$2843,13,0)</f>
        <v>3.1903999999999999</v>
      </c>
      <c r="U21" s="66">
        <f t="shared" si="8"/>
        <v>30</v>
      </c>
      <c r="V21" s="65">
        <f>VLOOKUP($A21,'Return Data'!$B$7:$R$2843,17,0)</f>
        <v>4.2709999999999999</v>
      </c>
      <c r="W21" s="66">
        <f t="shared" si="9"/>
        <v>29</v>
      </c>
      <c r="X21" s="65">
        <f>VLOOKUP($A21,'Return Data'!$B$7:$R$2843,14,0)</f>
        <v>5.2880000000000003</v>
      </c>
      <c r="Y21" s="66">
        <f t="shared" si="10"/>
        <v>28</v>
      </c>
      <c r="Z21" s="65">
        <f>VLOOKUP($A21,'Return Data'!$B$7:$R$2843,16,0)</f>
        <v>7.1234000000000002</v>
      </c>
      <c r="AA21" s="67">
        <f t="shared" si="11"/>
        <v>27</v>
      </c>
    </row>
    <row r="22" spans="1:27" x14ac:dyDescent="0.3">
      <c r="A22" s="63" t="s">
        <v>133</v>
      </c>
      <c r="B22" s="64">
        <f>VLOOKUP($A22,'Return Data'!$B$7:$R$2843,3,0)</f>
        <v>44374</v>
      </c>
      <c r="C22" s="65">
        <f>VLOOKUP($A22,'Return Data'!$B$7:$R$2843,4,0)</f>
        <v>1601.3219999999999</v>
      </c>
      <c r="D22" s="65">
        <f>VLOOKUP($A22,'Return Data'!$B$7:$R$2843,5,0)</f>
        <v>2.9624999999999999</v>
      </c>
      <c r="E22" s="66">
        <f t="shared" si="0"/>
        <v>41</v>
      </c>
      <c r="F22" s="65">
        <f>VLOOKUP($A22,'Return Data'!$B$7:$R$2843,6,0)</f>
        <v>3.0346000000000002</v>
      </c>
      <c r="G22" s="66">
        <f t="shared" si="1"/>
        <v>36</v>
      </c>
      <c r="H22" s="65">
        <f>VLOOKUP($A22,'Return Data'!$B$7:$R$2843,7,0)</f>
        <v>3.2208000000000001</v>
      </c>
      <c r="I22" s="66">
        <f t="shared" si="2"/>
        <v>40</v>
      </c>
      <c r="J22" s="65">
        <f>VLOOKUP($A22,'Return Data'!$B$7:$R$2843,8,0)</f>
        <v>3.0451999999999999</v>
      </c>
      <c r="K22" s="66">
        <f t="shared" si="3"/>
        <v>39</v>
      </c>
      <c r="L22" s="65">
        <f>VLOOKUP($A22,'Return Data'!$B$7:$R$2843,9,0)</f>
        <v>3.0322</v>
      </c>
      <c r="M22" s="66">
        <f t="shared" si="4"/>
        <v>36</v>
      </c>
      <c r="N22" s="65">
        <f>VLOOKUP($A22,'Return Data'!$B$7:$R$2843,10,0)</f>
        <v>2.9733000000000001</v>
      </c>
      <c r="O22" s="66">
        <f t="shared" si="5"/>
        <v>37</v>
      </c>
      <c r="P22" s="65">
        <f>VLOOKUP($A22,'Return Data'!$B$7:$R$2843,11,0)</f>
        <v>2.8902999999999999</v>
      </c>
      <c r="Q22" s="66">
        <f t="shared" si="6"/>
        <v>41</v>
      </c>
      <c r="R22" s="65">
        <f>VLOOKUP($A22,'Return Data'!$B$7:$R$2843,12,0)</f>
        <v>2.8559000000000001</v>
      </c>
      <c r="S22" s="66">
        <f t="shared" si="7"/>
        <v>41</v>
      </c>
      <c r="T22" s="65">
        <f>VLOOKUP($A22,'Return Data'!$B$7:$R$2843,13,0)</f>
        <v>2.8894000000000002</v>
      </c>
      <c r="U22" s="66">
        <f t="shared" si="8"/>
        <v>38</v>
      </c>
      <c r="V22" s="65">
        <f>VLOOKUP($A22,'Return Data'!$B$7:$R$2843,17,0)</f>
        <v>3.8172999999999999</v>
      </c>
      <c r="W22" s="66">
        <f t="shared" si="9"/>
        <v>35</v>
      </c>
      <c r="X22" s="65">
        <f>VLOOKUP($A22,'Return Data'!$B$7:$R$2843,14,0)</f>
        <v>4.7976999999999999</v>
      </c>
      <c r="Y22" s="66">
        <f t="shared" si="10"/>
        <v>32</v>
      </c>
      <c r="Z22" s="65">
        <f>VLOOKUP($A22,'Return Data'!$B$7:$R$2843,16,0)</f>
        <v>6.3665000000000003</v>
      </c>
      <c r="AA22" s="67">
        <f t="shared" si="11"/>
        <v>32</v>
      </c>
    </row>
    <row r="23" spans="1:27" x14ac:dyDescent="0.3">
      <c r="A23" s="63" t="s">
        <v>134</v>
      </c>
      <c r="B23" s="64">
        <f>VLOOKUP($A23,'Return Data'!$B$7:$R$2843,3,0)</f>
        <v>44374</v>
      </c>
      <c r="C23" s="65">
        <f>VLOOKUP($A23,'Return Data'!$B$7:$R$2843,4,0)</f>
        <v>2020.3905999999999</v>
      </c>
      <c r="D23" s="65">
        <f>VLOOKUP($A23,'Return Data'!$B$7:$R$2843,5,0)</f>
        <v>3.0245000000000002</v>
      </c>
      <c r="E23" s="66">
        <f t="shared" si="0"/>
        <v>38</v>
      </c>
      <c r="F23" s="65">
        <f>VLOOKUP($A23,'Return Data'!$B$7:$R$2843,6,0)</f>
        <v>2.9935999999999998</v>
      </c>
      <c r="G23" s="66">
        <f t="shared" si="1"/>
        <v>38</v>
      </c>
      <c r="H23" s="65">
        <f>VLOOKUP($A23,'Return Data'!$B$7:$R$2843,7,0)</f>
        <v>3.327</v>
      </c>
      <c r="I23" s="66">
        <f t="shared" si="2"/>
        <v>38</v>
      </c>
      <c r="J23" s="65">
        <f>VLOOKUP($A23,'Return Data'!$B$7:$R$2843,8,0)</f>
        <v>3.0562</v>
      </c>
      <c r="K23" s="66">
        <f t="shared" si="3"/>
        <v>38</v>
      </c>
      <c r="L23" s="65">
        <f>VLOOKUP($A23,'Return Data'!$B$7:$R$2843,9,0)</f>
        <v>2.9943</v>
      </c>
      <c r="M23" s="66">
        <f t="shared" si="4"/>
        <v>38</v>
      </c>
      <c r="N23" s="65">
        <f>VLOOKUP($A23,'Return Data'!$B$7:$R$2843,10,0)</f>
        <v>2.9342999999999999</v>
      </c>
      <c r="O23" s="66">
        <f t="shared" si="5"/>
        <v>40</v>
      </c>
      <c r="P23" s="65">
        <f>VLOOKUP($A23,'Return Data'!$B$7:$R$2843,11,0)</f>
        <v>3.3125</v>
      </c>
      <c r="Q23" s="66">
        <f t="shared" si="6"/>
        <v>11</v>
      </c>
      <c r="R23" s="65">
        <f>VLOOKUP($A23,'Return Data'!$B$7:$R$2843,12,0)</f>
        <v>3.2382</v>
      </c>
      <c r="S23" s="66">
        <f t="shared" si="7"/>
        <v>21</v>
      </c>
      <c r="T23" s="65">
        <f>VLOOKUP($A23,'Return Data'!$B$7:$R$2843,13,0)</f>
        <v>3.2109999999999999</v>
      </c>
      <c r="U23" s="66">
        <f t="shared" si="8"/>
        <v>27</v>
      </c>
      <c r="V23" s="65">
        <f>VLOOKUP($A23,'Return Data'!$B$7:$R$2843,17,0)</f>
        <v>4.3022</v>
      </c>
      <c r="W23" s="66">
        <f t="shared" si="9"/>
        <v>28</v>
      </c>
      <c r="X23" s="65">
        <f>VLOOKUP($A23,'Return Data'!$B$7:$R$2843,14,0)</f>
        <v>5.3507999999999996</v>
      </c>
      <c r="Y23" s="66">
        <f t="shared" si="10"/>
        <v>27</v>
      </c>
      <c r="Z23" s="65">
        <f>VLOOKUP($A23,'Return Data'!$B$7:$R$2843,16,0)</f>
        <v>7.2256999999999998</v>
      </c>
      <c r="AA23" s="67">
        <f t="shared" si="11"/>
        <v>11</v>
      </c>
    </row>
    <row r="24" spans="1:27" x14ac:dyDescent="0.3">
      <c r="A24" s="63" t="s">
        <v>135</v>
      </c>
      <c r="B24" s="64">
        <f>VLOOKUP($A24,'Return Data'!$B$7:$R$2843,3,0)</f>
        <v>44374</v>
      </c>
      <c r="C24" s="65">
        <f>VLOOKUP($A24,'Return Data'!$B$7:$R$2843,4,0)</f>
        <v>2009.1729</v>
      </c>
      <c r="D24" s="65">
        <f>VLOOKUP($A24,'Return Data'!$B$7:$R$2843,5,0)</f>
        <v>4.0970000000000004</v>
      </c>
      <c r="E24" s="66">
        <f t="shared" si="0"/>
        <v>1</v>
      </c>
      <c r="F24" s="65">
        <f>VLOOKUP($A24,'Return Data'!$B$7:$R$2843,6,0)</f>
        <v>4.0991999999999997</v>
      </c>
      <c r="G24" s="66">
        <f t="shared" si="1"/>
        <v>1</v>
      </c>
      <c r="H24" s="65">
        <f>VLOOKUP($A24,'Return Data'!$B$7:$R$2843,7,0)</f>
        <v>4.1007999999999996</v>
      </c>
      <c r="I24" s="66">
        <f t="shared" si="2"/>
        <v>1</v>
      </c>
      <c r="J24" s="65">
        <f>VLOOKUP($A24,'Return Data'!$B$7:$R$2843,8,0)</f>
        <v>3.7126999999999999</v>
      </c>
      <c r="K24" s="66">
        <f t="shared" si="3"/>
        <v>2</v>
      </c>
      <c r="L24" s="65">
        <f>VLOOKUP($A24,'Return Data'!$B$7:$R$2843,9,0)</f>
        <v>2.4283999999999999</v>
      </c>
      <c r="M24" s="66">
        <f t="shared" si="4"/>
        <v>42</v>
      </c>
      <c r="N24" s="65">
        <f>VLOOKUP($A24,'Return Data'!$B$7:$R$2843,10,0)</f>
        <v>2.5701999999999998</v>
      </c>
      <c r="O24" s="66">
        <f t="shared" si="5"/>
        <v>42</v>
      </c>
      <c r="P24" s="65">
        <f>VLOOKUP($A24,'Return Data'!$B$7:$R$2843,11,0)</f>
        <v>2.8544</v>
      </c>
      <c r="Q24" s="66">
        <f t="shared" si="6"/>
        <v>42</v>
      </c>
      <c r="R24" s="65">
        <f>VLOOKUP($A24,'Return Data'!$B$7:$R$2843,12,0)</f>
        <v>2.7523</v>
      </c>
      <c r="S24" s="66">
        <f t="shared" si="7"/>
        <v>42</v>
      </c>
      <c r="T24" s="65"/>
      <c r="U24" s="66"/>
      <c r="V24" s="65"/>
      <c r="W24" s="66"/>
      <c r="X24" s="65"/>
      <c r="Y24" s="66"/>
      <c r="Z24" s="65">
        <f>VLOOKUP($A24,'Return Data'!$B$7:$R$2843,16,0)</f>
        <v>3.2879999999999998</v>
      </c>
      <c r="AA24" s="67">
        <f t="shared" si="11"/>
        <v>42</v>
      </c>
    </row>
    <row r="25" spans="1:27" x14ac:dyDescent="0.3">
      <c r="A25" s="63" t="s">
        <v>136</v>
      </c>
      <c r="B25" s="64">
        <f>VLOOKUP($A25,'Return Data'!$B$7:$R$2843,3,0)</f>
        <v>44374</v>
      </c>
      <c r="C25" s="65">
        <f>VLOOKUP($A25,'Return Data'!$B$7:$R$2843,4,0)</f>
        <v>2020.6057000000001</v>
      </c>
      <c r="D25" s="65">
        <f>VLOOKUP($A25,'Return Data'!$B$7:$R$2843,5,0)</f>
        <v>2.9194</v>
      </c>
      <c r="E25" s="66">
        <f t="shared" si="0"/>
        <v>42</v>
      </c>
      <c r="F25" s="65">
        <f>VLOOKUP($A25,'Return Data'!$B$7:$R$2843,6,0)</f>
        <v>2.8776999999999999</v>
      </c>
      <c r="G25" s="66">
        <f t="shared" si="1"/>
        <v>41</v>
      </c>
      <c r="H25" s="65">
        <f>VLOOKUP($A25,'Return Data'!$B$7:$R$2843,7,0)</f>
        <v>3.2496999999999998</v>
      </c>
      <c r="I25" s="66">
        <f t="shared" si="2"/>
        <v>39</v>
      </c>
      <c r="J25" s="65">
        <f>VLOOKUP($A25,'Return Data'!$B$7:$R$2843,8,0)</f>
        <v>3.0076999999999998</v>
      </c>
      <c r="K25" s="66">
        <f t="shared" si="3"/>
        <v>40</v>
      </c>
      <c r="L25" s="65">
        <f>VLOOKUP($A25,'Return Data'!$B$7:$R$2843,9,0)</f>
        <v>2.9129</v>
      </c>
      <c r="M25" s="66">
        <f t="shared" si="4"/>
        <v>41</v>
      </c>
      <c r="N25" s="65">
        <f>VLOOKUP($A25,'Return Data'!$B$7:$R$2843,10,0)</f>
        <v>2.9121999999999999</v>
      </c>
      <c r="O25" s="66">
        <f t="shared" si="5"/>
        <v>41</v>
      </c>
      <c r="P25" s="65">
        <f>VLOOKUP($A25,'Return Data'!$B$7:$R$2843,11,0)</f>
        <v>3.2959999999999998</v>
      </c>
      <c r="Q25" s="66">
        <f t="shared" si="6"/>
        <v>15</v>
      </c>
      <c r="R25" s="65">
        <f>VLOOKUP($A25,'Return Data'!$B$7:$R$2843,12,0)</f>
        <v>3.2198000000000002</v>
      </c>
      <c r="S25" s="66">
        <f t="shared" si="7"/>
        <v>29</v>
      </c>
      <c r="T25" s="65"/>
      <c r="U25" s="66"/>
      <c r="V25" s="65"/>
      <c r="W25" s="66"/>
      <c r="X25" s="65"/>
      <c r="Y25" s="66"/>
      <c r="Z25" s="65">
        <f>VLOOKUP($A25,'Return Data'!$B$7:$R$2843,16,0)</f>
        <v>3.6852</v>
      </c>
      <c r="AA25" s="67">
        <f t="shared" si="11"/>
        <v>40</v>
      </c>
    </row>
    <row r="26" spans="1:27" x14ac:dyDescent="0.3">
      <c r="A26" s="63" t="s">
        <v>137</v>
      </c>
      <c r="B26" s="64">
        <f>VLOOKUP($A26,'Return Data'!$B$7:$R$2843,3,0)</f>
        <v>44374</v>
      </c>
      <c r="C26" s="65">
        <f>VLOOKUP($A26,'Return Data'!$B$7:$R$2843,4,0)</f>
        <v>2020.8104000000001</v>
      </c>
      <c r="D26" s="65">
        <f>VLOOKUP($A26,'Return Data'!$B$7:$R$2843,5,0)</f>
        <v>3.0274999999999999</v>
      </c>
      <c r="E26" s="66">
        <f t="shared" si="0"/>
        <v>37</v>
      </c>
      <c r="F26" s="65">
        <f>VLOOKUP($A26,'Return Data'!$B$7:$R$2843,6,0)</f>
        <v>2.9954000000000001</v>
      </c>
      <c r="G26" s="66">
        <f t="shared" si="1"/>
        <v>37</v>
      </c>
      <c r="H26" s="65">
        <f>VLOOKUP($A26,'Return Data'!$B$7:$R$2843,7,0)</f>
        <v>3.3294000000000001</v>
      </c>
      <c r="I26" s="66">
        <f t="shared" si="2"/>
        <v>37</v>
      </c>
      <c r="J26" s="65">
        <f>VLOOKUP($A26,'Return Data'!$B$7:$R$2843,8,0)</f>
        <v>3.0581</v>
      </c>
      <c r="K26" s="66">
        <f t="shared" si="3"/>
        <v>37</v>
      </c>
      <c r="L26" s="65">
        <f>VLOOKUP($A26,'Return Data'!$B$7:$R$2843,9,0)</f>
        <v>2.9965000000000002</v>
      </c>
      <c r="M26" s="66">
        <f t="shared" si="4"/>
        <v>37</v>
      </c>
      <c r="N26" s="65">
        <f>VLOOKUP($A26,'Return Data'!$B$7:$R$2843,10,0)</f>
        <v>2.9426999999999999</v>
      </c>
      <c r="O26" s="66">
        <f t="shared" si="5"/>
        <v>38</v>
      </c>
      <c r="P26" s="65">
        <f>VLOOKUP($A26,'Return Data'!$B$7:$R$2843,11,0)</f>
        <v>3.3166000000000002</v>
      </c>
      <c r="Q26" s="66">
        <f t="shared" si="6"/>
        <v>10</v>
      </c>
      <c r="R26" s="65">
        <f>VLOOKUP($A26,'Return Data'!$B$7:$R$2843,12,0)</f>
        <v>3.2414999999999998</v>
      </c>
      <c r="S26" s="66">
        <f t="shared" si="7"/>
        <v>20</v>
      </c>
      <c r="T26" s="65"/>
      <c r="U26" s="66"/>
      <c r="V26" s="65"/>
      <c r="W26" s="66"/>
      <c r="X26" s="65"/>
      <c r="Y26" s="66"/>
      <c r="Z26" s="65">
        <f>VLOOKUP($A26,'Return Data'!$B$7:$R$2843,16,0)</f>
        <v>3.6938</v>
      </c>
      <c r="AA26" s="67">
        <f t="shared" si="11"/>
        <v>39</v>
      </c>
    </row>
    <row r="27" spans="1:27" x14ac:dyDescent="0.3">
      <c r="A27" s="63" t="s">
        <v>138</v>
      </c>
      <c r="B27" s="64">
        <f>VLOOKUP($A27,'Return Data'!$B$7:$R$2843,3,0)</f>
        <v>44374</v>
      </c>
      <c r="C27" s="65">
        <f>VLOOKUP($A27,'Return Data'!$B$7:$R$2843,4,0)</f>
        <v>2020.3910000000001</v>
      </c>
      <c r="D27" s="65">
        <f>VLOOKUP($A27,'Return Data'!$B$7:$R$2843,5,0)</f>
        <v>3.0064000000000002</v>
      </c>
      <c r="E27" s="66">
        <f t="shared" si="0"/>
        <v>39</v>
      </c>
      <c r="F27" s="65">
        <f>VLOOKUP($A27,'Return Data'!$B$7:$R$2843,6,0)</f>
        <v>2.9563000000000001</v>
      </c>
      <c r="G27" s="66">
        <f t="shared" si="1"/>
        <v>40</v>
      </c>
      <c r="H27" s="65">
        <f>VLOOKUP($A27,'Return Data'!$B$7:$R$2843,7,0)</f>
        <v>3.3730000000000002</v>
      </c>
      <c r="I27" s="66">
        <f t="shared" si="2"/>
        <v>36</v>
      </c>
      <c r="J27" s="65">
        <f>VLOOKUP($A27,'Return Data'!$B$7:$R$2843,8,0)</f>
        <v>3.0954999999999999</v>
      </c>
      <c r="K27" s="66">
        <f t="shared" si="3"/>
        <v>36</v>
      </c>
      <c r="L27" s="65">
        <f>VLOOKUP($A27,'Return Data'!$B$7:$R$2843,9,0)</f>
        <v>2.9942000000000002</v>
      </c>
      <c r="M27" s="66">
        <f t="shared" si="4"/>
        <v>39</v>
      </c>
      <c r="N27" s="65">
        <f>VLOOKUP($A27,'Return Data'!$B$7:$R$2843,10,0)</f>
        <v>2.9394</v>
      </c>
      <c r="O27" s="66">
        <f t="shared" si="5"/>
        <v>39</v>
      </c>
      <c r="P27" s="65">
        <f>VLOOKUP($A27,'Return Data'!$B$7:$R$2843,11,0)</f>
        <v>3.3125</v>
      </c>
      <c r="Q27" s="66">
        <f t="shared" si="6"/>
        <v>11</v>
      </c>
      <c r="R27" s="65">
        <f>VLOOKUP($A27,'Return Data'!$B$7:$R$2843,12,0)</f>
        <v>3.2222</v>
      </c>
      <c r="S27" s="66">
        <f t="shared" si="7"/>
        <v>27</v>
      </c>
      <c r="T27" s="65"/>
      <c r="U27" s="66"/>
      <c r="V27" s="65"/>
      <c r="W27" s="66"/>
      <c r="X27" s="65"/>
      <c r="Y27" s="66"/>
      <c r="Z27" s="65">
        <f>VLOOKUP($A27,'Return Data'!$B$7:$R$2843,16,0)</f>
        <v>3.6764999999999999</v>
      </c>
      <c r="AA27" s="67">
        <f t="shared" si="11"/>
        <v>41</v>
      </c>
    </row>
    <row r="28" spans="1:27" x14ac:dyDescent="0.3">
      <c r="A28" s="63" t="s">
        <v>139</v>
      </c>
      <c r="B28" s="64">
        <f>VLOOKUP($A28,'Return Data'!$B$7:$R$2843,3,0)</f>
        <v>44374</v>
      </c>
      <c r="C28" s="65">
        <f>VLOOKUP($A28,'Return Data'!$B$7:$R$2843,4,0)</f>
        <v>2847.9839000000002</v>
      </c>
      <c r="D28" s="65">
        <f>VLOOKUP($A28,'Return Data'!$B$7:$R$2843,5,0)</f>
        <v>3.3401999999999998</v>
      </c>
      <c r="E28" s="66">
        <f t="shared" si="0"/>
        <v>11</v>
      </c>
      <c r="F28" s="65">
        <f>VLOOKUP($A28,'Return Data'!$B$7:$R$2843,6,0)</f>
        <v>3.3895</v>
      </c>
      <c r="G28" s="66">
        <f t="shared" si="1"/>
        <v>13</v>
      </c>
      <c r="H28" s="65">
        <f>VLOOKUP($A28,'Return Data'!$B$7:$R$2843,7,0)</f>
        <v>3.7128999999999999</v>
      </c>
      <c r="I28" s="66">
        <f t="shared" si="2"/>
        <v>15</v>
      </c>
      <c r="J28" s="65">
        <f>VLOOKUP($A28,'Return Data'!$B$7:$R$2843,8,0)</f>
        <v>3.3081</v>
      </c>
      <c r="K28" s="66">
        <f t="shared" si="3"/>
        <v>25</v>
      </c>
      <c r="L28" s="65">
        <f>VLOOKUP($A28,'Return Data'!$B$7:$R$2843,9,0)</f>
        <v>3.3121</v>
      </c>
      <c r="M28" s="66">
        <f t="shared" si="4"/>
        <v>25</v>
      </c>
      <c r="N28" s="65">
        <f>VLOOKUP($A28,'Return Data'!$B$7:$R$2843,10,0)</f>
        <v>3.2404000000000002</v>
      </c>
      <c r="O28" s="66">
        <f t="shared" si="5"/>
        <v>25</v>
      </c>
      <c r="P28" s="65">
        <f>VLOOKUP($A28,'Return Data'!$B$7:$R$2843,11,0)</f>
        <v>3.2254999999999998</v>
      </c>
      <c r="Q28" s="66">
        <f t="shared" si="6"/>
        <v>29</v>
      </c>
      <c r="R28" s="65">
        <f>VLOOKUP($A28,'Return Data'!$B$7:$R$2843,12,0)</f>
        <v>3.2229000000000001</v>
      </c>
      <c r="S28" s="66">
        <f t="shared" si="7"/>
        <v>25</v>
      </c>
      <c r="T28" s="65">
        <f>VLOOKUP($A28,'Return Data'!$B$7:$R$2843,13,0)</f>
        <v>3.2355</v>
      </c>
      <c r="U28" s="66">
        <f t="shared" ref="U28:U50" si="12">RANK(T28,T$8:T$50,0)</f>
        <v>23</v>
      </c>
      <c r="V28" s="65">
        <f>VLOOKUP($A28,'Return Data'!$B$7:$R$2843,17,0)</f>
        <v>4.3308999999999997</v>
      </c>
      <c r="W28" s="66">
        <f>RANK(V28,V$8:V$50,0)</f>
        <v>26</v>
      </c>
      <c r="X28" s="65">
        <f>VLOOKUP($A28,'Return Data'!$B$7:$R$2843,14,0)</f>
        <v>5.3834999999999997</v>
      </c>
      <c r="Y28" s="66">
        <f>RANK(X28,X$8:X$50,0)</f>
        <v>25</v>
      </c>
      <c r="Z28" s="65">
        <f>VLOOKUP($A28,'Return Data'!$B$7:$R$2843,16,0)</f>
        <v>7.1905999999999999</v>
      </c>
      <c r="AA28" s="67">
        <f t="shared" si="11"/>
        <v>17</v>
      </c>
    </row>
    <row r="29" spans="1:27" x14ac:dyDescent="0.3">
      <c r="A29" s="63" t="s">
        <v>140</v>
      </c>
      <c r="B29" s="64">
        <f>VLOOKUP($A29,'Return Data'!$B$7:$R$2843,3,0)</f>
        <v>44374</v>
      </c>
      <c r="C29" s="65">
        <f>VLOOKUP($A29,'Return Data'!$B$7:$R$2843,4,0)</f>
        <v>1088.047</v>
      </c>
      <c r="D29" s="65">
        <f>VLOOKUP($A29,'Return Data'!$B$7:$R$2843,5,0)</f>
        <v>3.1905000000000001</v>
      </c>
      <c r="E29" s="66">
        <f t="shared" si="0"/>
        <v>33</v>
      </c>
      <c r="F29" s="65">
        <f>VLOOKUP($A29,'Return Data'!$B$7:$R$2843,6,0)</f>
        <v>3.3041</v>
      </c>
      <c r="G29" s="66">
        <f t="shared" si="1"/>
        <v>30</v>
      </c>
      <c r="H29" s="65">
        <f>VLOOKUP($A29,'Return Data'!$B$7:$R$2843,7,0)</f>
        <v>3.4681000000000002</v>
      </c>
      <c r="I29" s="66">
        <f t="shared" si="2"/>
        <v>33</v>
      </c>
      <c r="J29" s="65">
        <f>VLOOKUP($A29,'Return Data'!$B$7:$R$2843,8,0)</f>
        <v>3.2330999999999999</v>
      </c>
      <c r="K29" s="66">
        <f t="shared" si="3"/>
        <v>32</v>
      </c>
      <c r="L29" s="65">
        <f>VLOOKUP($A29,'Return Data'!$B$7:$R$2843,9,0)</f>
        <v>3.1642999999999999</v>
      </c>
      <c r="M29" s="66">
        <f t="shared" si="4"/>
        <v>33</v>
      </c>
      <c r="N29" s="65">
        <f>VLOOKUP($A29,'Return Data'!$B$7:$R$2843,10,0)</f>
        <v>3.0960999999999999</v>
      </c>
      <c r="O29" s="66">
        <f t="shared" si="5"/>
        <v>34</v>
      </c>
      <c r="P29" s="65">
        <f>VLOOKUP($A29,'Return Data'!$B$7:$R$2843,11,0)</f>
        <v>3.0371999999999999</v>
      </c>
      <c r="Q29" s="66">
        <f t="shared" si="6"/>
        <v>38</v>
      </c>
      <c r="R29" s="65">
        <f>VLOOKUP($A29,'Return Data'!$B$7:$R$2843,12,0)</f>
        <v>3.0169999999999999</v>
      </c>
      <c r="S29" s="66">
        <f t="shared" si="7"/>
        <v>39</v>
      </c>
      <c r="T29" s="65">
        <f>VLOOKUP($A29,'Return Data'!$B$7:$R$2843,13,0)</f>
        <v>3.0240999999999998</v>
      </c>
      <c r="U29" s="66">
        <f t="shared" si="12"/>
        <v>35</v>
      </c>
      <c r="V29" s="65"/>
      <c r="W29" s="66"/>
      <c r="X29" s="65"/>
      <c r="Y29" s="66"/>
      <c r="Z29" s="65">
        <f>VLOOKUP($A29,'Return Data'!$B$7:$R$2843,16,0)</f>
        <v>3.9460999999999999</v>
      </c>
      <c r="AA29" s="67">
        <f t="shared" si="11"/>
        <v>38</v>
      </c>
    </row>
    <row r="30" spans="1:27" x14ac:dyDescent="0.3">
      <c r="A30" s="63" t="s">
        <v>141</v>
      </c>
      <c r="B30" s="64">
        <f>VLOOKUP($A30,'Return Data'!$B$7:$R$2843,3,0)</f>
        <v>44374</v>
      </c>
      <c r="C30" s="65">
        <f>VLOOKUP($A30,'Return Data'!$B$7:$R$2843,4,0)</f>
        <v>56.691299999999998</v>
      </c>
      <c r="D30" s="65">
        <f>VLOOKUP($A30,'Return Data'!$B$7:$R$2843,5,0)</f>
        <v>3.2195</v>
      </c>
      <c r="E30" s="66">
        <f t="shared" si="0"/>
        <v>30</v>
      </c>
      <c r="F30" s="65">
        <f>VLOOKUP($A30,'Return Data'!$B$7:$R$2843,6,0)</f>
        <v>3.2414999999999998</v>
      </c>
      <c r="G30" s="66">
        <f t="shared" si="1"/>
        <v>34</v>
      </c>
      <c r="H30" s="65">
        <f>VLOOKUP($A30,'Return Data'!$B$7:$R$2843,7,0)</f>
        <v>3.4975000000000001</v>
      </c>
      <c r="I30" s="66">
        <f t="shared" si="2"/>
        <v>32</v>
      </c>
      <c r="J30" s="65">
        <f>VLOOKUP($A30,'Return Data'!$B$7:$R$2843,8,0)</f>
        <v>3.2968999999999999</v>
      </c>
      <c r="K30" s="66">
        <f t="shared" si="3"/>
        <v>28</v>
      </c>
      <c r="L30" s="65">
        <f>VLOOKUP($A30,'Return Data'!$B$7:$R$2843,9,0)</f>
        <v>3.3344999999999998</v>
      </c>
      <c r="M30" s="66">
        <f t="shared" si="4"/>
        <v>19</v>
      </c>
      <c r="N30" s="65">
        <f>VLOOKUP($A30,'Return Data'!$B$7:$R$2843,10,0)</f>
        <v>3.2989000000000002</v>
      </c>
      <c r="O30" s="66">
        <f t="shared" si="5"/>
        <v>13</v>
      </c>
      <c r="P30" s="65">
        <f>VLOOKUP($A30,'Return Data'!$B$7:$R$2843,11,0)</f>
        <v>3.2823000000000002</v>
      </c>
      <c r="Q30" s="66">
        <f t="shared" si="6"/>
        <v>16</v>
      </c>
      <c r="R30" s="65">
        <f>VLOOKUP($A30,'Return Data'!$B$7:$R$2843,12,0)</f>
        <v>3.2490999999999999</v>
      </c>
      <c r="S30" s="66">
        <f t="shared" si="7"/>
        <v>16</v>
      </c>
      <c r="T30" s="65">
        <f>VLOOKUP($A30,'Return Data'!$B$7:$R$2843,13,0)</f>
        <v>3.2612999999999999</v>
      </c>
      <c r="U30" s="66">
        <f t="shared" si="12"/>
        <v>18</v>
      </c>
      <c r="V30" s="65">
        <f>VLOOKUP($A30,'Return Data'!$B$7:$R$2843,17,0)</f>
        <v>4.33</v>
      </c>
      <c r="W30" s="66">
        <f t="shared" ref="W30:W35" si="13">RANK(V30,V$8:V$50,0)</f>
        <v>27</v>
      </c>
      <c r="X30" s="65">
        <f>VLOOKUP($A30,'Return Data'!$B$7:$R$2843,14,0)</f>
        <v>5.4128999999999996</v>
      </c>
      <c r="Y30" s="66">
        <f t="shared" ref="Y30:Y35" si="14">RANK(X30,X$8:X$50,0)</f>
        <v>22</v>
      </c>
      <c r="Z30" s="65">
        <f>VLOOKUP($A30,'Return Data'!$B$7:$R$2843,16,0)</f>
        <v>7.2389000000000001</v>
      </c>
      <c r="AA30" s="67">
        <f t="shared" si="11"/>
        <v>7</v>
      </c>
    </row>
    <row r="31" spans="1:27" x14ac:dyDescent="0.3">
      <c r="A31" s="63" t="s">
        <v>142</v>
      </c>
      <c r="B31" s="64">
        <f>VLOOKUP($A31,'Return Data'!$B$7:$R$2843,3,0)</f>
        <v>44374</v>
      </c>
      <c r="C31" s="65">
        <f>VLOOKUP($A31,'Return Data'!$B$7:$R$2843,4,0)</f>
        <v>4191.7605000000003</v>
      </c>
      <c r="D31" s="65">
        <f>VLOOKUP($A31,'Return Data'!$B$7:$R$2843,5,0)</f>
        <v>3.1958000000000002</v>
      </c>
      <c r="E31" s="66">
        <f t="shared" si="0"/>
        <v>32</v>
      </c>
      <c r="F31" s="65">
        <f>VLOOKUP($A31,'Return Data'!$B$7:$R$2843,6,0)</f>
        <v>3.3098000000000001</v>
      </c>
      <c r="G31" s="66">
        <f t="shared" si="1"/>
        <v>29</v>
      </c>
      <c r="H31" s="65">
        <f>VLOOKUP($A31,'Return Data'!$B$7:$R$2843,7,0)</f>
        <v>3.7008000000000001</v>
      </c>
      <c r="I31" s="66">
        <f t="shared" si="2"/>
        <v>17</v>
      </c>
      <c r="J31" s="65">
        <f>VLOOKUP($A31,'Return Data'!$B$7:$R$2843,8,0)</f>
        <v>3.3491</v>
      </c>
      <c r="K31" s="66">
        <f t="shared" si="3"/>
        <v>15</v>
      </c>
      <c r="L31" s="65">
        <f>VLOOKUP($A31,'Return Data'!$B$7:$R$2843,9,0)</f>
        <v>3.3593999999999999</v>
      </c>
      <c r="M31" s="66">
        <f t="shared" si="4"/>
        <v>11</v>
      </c>
      <c r="N31" s="65">
        <f>VLOOKUP($A31,'Return Data'!$B$7:$R$2843,10,0)</f>
        <v>3.2928999999999999</v>
      </c>
      <c r="O31" s="66">
        <f t="shared" si="5"/>
        <v>14</v>
      </c>
      <c r="P31" s="65">
        <f>VLOOKUP($A31,'Return Data'!$B$7:$R$2843,11,0)</f>
        <v>3.2408000000000001</v>
      </c>
      <c r="Q31" s="66">
        <f t="shared" si="6"/>
        <v>24</v>
      </c>
      <c r="R31" s="65">
        <f>VLOOKUP($A31,'Return Data'!$B$7:$R$2843,12,0)</f>
        <v>3.2341000000000002</v>
      </c>
      <c r="S31" s="66">
        <f t="shared" si="7"/>
        <v>23</v>
      </c>
      <c r="T31" s="65">
        <f>VLOOKUP($A31,'Return Data'!$B$7:$R$2843,13,0)</f>
        <v>3.2572999999999999</v>
      </c>
      <c r="U31" s="66">
        <f t="shared" si="12"/>
        <v>19</v>
      </c>
      <c r="V31" s="65">
        <f>VLOOKUP($A31,'Return Data'!$B$7:$R$2843,17,0)</f>
        <v>4.3666</v>
      </c>
      <c r="W31" s="66">
        <f t="shared" si="13"/>
        <v>24</v>
      </c>
      <c r="X31" s="65">
        <f>VLOOKUP($A31,'Return Data'!$B$7:$R$2843,14,0)</f>
        <v>5.3780999999999999</v>
      </c>
      <c r="Y31" s="66">
        <f t="shared" si="14"/>
        <v>26</v>
      </c>
      <c r="Z31" s="65">
        <f>VLOOKUP($A31,'Return Data'!$B$7:$R$2843,16,0)</f>
        <v>7.1593</v>
      </c>
      <c r="AA31" s="67">
        <f t="shared" si="11"/>
        <v>24</v>
      </c>
    </row>
    <row r="32" spans="1:27" x14ac:dyDescent="0.3">
      <c r="A32" s="63" t="s">
        <v>143</v>
      </c>
      <c r="B32" s="64">
        <f>VLOOKUP($A32,'Return Data'!$B$7:$R$2843,3,0)</f>
        <v>44374</v>
      </c>
      <c r="C32" s="65">
        <f>VLOOKUP($A32,'Return Data'!$B$7:$R$2843,4,0)</f>
        <v>2840.6556999999998</v>
      </c>
      <c r="D32" s="65">
        <f>VLOOKUP($A32,'Return Data'!$B$7:$R$2843,5,0)</f>
        <v>3.4117999999999999</v>
      </c>
      <c r="E32" s="66">
        <f t="shared" si="0"/>
        <v>5</v>
      </c>
      <c r="F32" s="65">
        <f>VLOOKUP($A32,'Return Data'!$B$7:$R$2843,6,0)</f>
        <v>3.3536999999999999</v>
      </c>
      <c r="G32" s="66">
        <f t="shared" si="1"/>
        <v>18</v>
      </c>
      <c r="H32" s="65">
        <f>VLOOKUP($A32,'Return Data'!$B$7:$R$2843,7,0)</f>
        <v>3.7143999999999999</v>
      </c>
      <c r="I32" s="66">
        <f t="shared" si="2"/>
        <v>14</v>
      </c>
      <c r="J32" s="65">
        <f>VLOOKUP($A32,'Return Data'!$B$7:$R$2843,8,0)</f>
        <v>3.2896999999999998</v>
      </c>
      <c r="K32" s="66">
        <f t="shared" si="3"/>
        <v>30</v>
      </c>
      <c r="L32" s="65">
        <f>VLOOKUP($A32,'Return Data'!$B$7:$R$2843,9,0)</f>
        <v>3.2980999999999998</v>
      </c>
      <c r="M32" s="66">
        <f t="shared" si="4"/>
        <v>27</v>
      </c>
      <c r="N32" s="65">
        <f>VLOOKUP($A32,'Return Data'!$B$7:$R$2843,10,0)</f>
        <v>3.2292000000000001</v>
      </c>
      <c r="O32" s="66">
        <f t="shared" si="5"/>
        <v>27</v>
      </c>
      <c r="P32" s="65">
        <f>VLOOKUP($A32,'Return Data'!$B$7:$R$2843,11,0)</f>
        <v>3.2008000000000001</v>
      </c>
      <c r="Q32" s="66">
        <f t="shared" si="6"/>
        <v>30</v>
      </c>
      <c r="R32" s="65">
        <f>VLOOKUP($A32,'Return Data'!$B$7:$R$2843,12,0)</f>
        <v>3.2016</v>
      </c>
      <c r="S32" s="66">
        <f t="shared" si="7"/>
        <v>30</v>
      </c>
      <c r="T32" s="65">
        <f>VLOOKUP($A32,'Return Data'!$B$7:$R$2843,13,0)</f>
        <v>3.2202999999999999</v>
      </c>
      <c r="U32" s="66">
        <f t="shared" si="12"/>
        <v>26</v>
      </c>
      <c r="V32" s="65">
        <f>VLOOKUP($A32,'Return Data'!$B$7:$R$2843,17,0)</f>
        <v>4.3998999999999997</v>
      </c>
      <c r="W32" s="66">
        <f t="shared" si="13"/>
        <v>21</v>
      </c>
      <c r="X32" s="65">
        <f>VLOOKUP($A32,'Return Data'!$B$7:$R$2843,14,0)</f>
        <v>5.4219999999999997</v>
      </c>
      <c r="Y32" s="66">
        <f t="shared" si="14"/>
        <v>20</v>
      </c>
      <c r="Z32" s="65">
        <f>VLOOKUP($A32,'Return Data'!$B$7:$R$2843,16,0)</f>
        <v>7.1860999999999997</v>
      </c>
      <c r="AA32" s="67">
        <f t="shared" si="11"/>
        <v>21</v>
      </c>
    </row>
    <row r="33" spans="1:27" x14ac:dyDescent="0.3">
      <c r="A33" s="63" t="s">
        <v>144</v>
      </c>
      <c r="B33" s="64">
        <f>VLOOKUP($A33,'Return Data'!$B$7:$R$2843,3,0)</f>
        <v>44374</v>
      </c>
      <c r="C33" s="65">
        <f>VLOOKUP($A33,'Return Data'!$B$7:$R$2843,4,0)</f>
        <v>3766.5907000000002</v>
      </c>
      <c r="D33" s="65">
        <f>VLOOKUP($A33,'Return Data'!$B$7:$R$2843,5,0)</f>
        <v>3.2805</v>
      </c>
      <c r="E33" s="66">
        <f t="shared" si="0"/>
        <v>21</v>
      </c>
      <c r="F33" s="65">
        <f>VLOOKUP($A33,'Return Data'!$B$7:$R$2843,6,0)</f>
        <v>3.2808000000000002</v>
      </c>
      <c r="G33" s="66">
        <f t="shared" si="1"/>
        <v>32</v>
      </c>
      <c r="H33" s="65">
        <f>VLOOKUP($A33,'Return Data'!$B$7:$R$2843,7,0)</f>
        <v>3.5712999999999999</v>
      </c>
      <c r="I33" s="66">
        <f t="shared" si="2"/>
        <v>28</v>
      </c>
      <c r="J33" s="65">
        <f>VLOOKUP($A33,'Return Data'!$B$7:$R$2843,8,0)</f>
        <v>3.3633000000000002</v>
      </c>
      <c r="K33" s="66">
        <f t="shared" si="3"/>
        <v>13</v>
      </c>
      <c r="L33" s="65">
        <f>VLOOKUP($A33,'Return Data'!$B$7:$R$2843,9,0)</f>
        <v>3.3683999999999998</v>
      </c>
      <c r="M33" s="66">
        <f t="shared" si="4"/>
        <v>10</v>
      </c>
      <c r="N33" s="65">
        <f>VLOOKUP($A33,'Return Data'!$B$7:$R$2843,10,0)</f>
        <v>3.3121999999999998</v>
      </c>
      <c r="O33" s="66">
        <f t="shared" si="5"/>
        <v>11</v>
      </c>
      <c r="P33" s="65">
        <f>VLOOKUP($A33,'Return Data'!$B$7:$R$2843,11,0)</f>
        <v>3.3228</v>
      </c>
      <c r="Q33" s="66">
        <f t="shared" si="6"/>
        <v>9</v>
      </c>
      <c r="R33" s="65">
        <f>VLOOKUP($A33,'Return Data'!$B$7:$R$2843,12,0)</f>
        <v>3.3022999999999998</v>
      </c>
      <c r="S33" s="66">
        <f t="shared" si="7"/>
        <v>9</v>
      </c>
      <c r="T33" s="65">
        <f>VLOOKUP($A33,'Return Data'!$B$7:$R$2843,13,0)</f>
        <v>3.3323</v>
      </c>
      <c r="U33" s="66">
        <f t="shared" si="12"/>
        <v>7</v>
      </c>
      <c r="V33" s="65">
        <f>VLOOKUP($A33,'Return Data'!$B$7:$R$2843,17,0)</f>
        <v>4.5361000000000002</v>
      </c>
      <c r="W33" s="66">
        <f t="shared" si="13"/>
        <v>7</v>
      </c>
      <c r="X33" s="65">
        <f>VLOOKUP($A33,'Return Data'!$B$7:$R$2843,14,0)</f>
        <v>5.5157999999999996</v>
      </c>
      <c r="Y33" s="66">
        <f t="shared" si="14"/>
        <v>11</v>
      </c>
      <c r="Z33" s="65">
        <f>VLOOKUP($A33,'Return Data'!$B$7:$R$2843,16,0)</f>
        <v>7.2122999999999999</v>
      </c>
      <c r="AA33" s="67">
        <f t="shared" si="11"/>
        <v>13</v>
      </c>
    </row>
    <row r="34" spans="1:27" x14ac:dyDescent="0.3">
      <c r="A34" s="63" t="s">
        <v>436</v>
      </c>
      <c r="B34" s="64">
        <f>VLOOKUP($A34,'Return Data'!$B$7:$R$2843,3,0)</f>
        <v>44374</v>
      </c>
      <c r="C34" s="65">
        <f>VLOOKUP($A34,'Return Data'!$B$7:$R$2843,4,0)</f>
        <v>1348.0518999999999</v>
      </c>
      <c r="D34" s="65">
        <f>VLOOKUP($A34,'Return Data'!$B$7:$R$2843,5,0)</f>
        <v>3.4498000000000002</v>
      </c>
      <c r="E34" s="66">
        <f t="shared" si="0"/>
        <v>4</v>
      </c>
      <c r="F34" s="65">
        <f>VLOOKUP($A34,'Return Data'!$B$7:$R$2843,6,0)</f>
        <v>3.5615999999999999</v>
      </c>
      <c r="G34" s="66">
        <f t="shared" si="1"/>
        <v>5</v>
      </c>
      <c r="H34" s="65">
        <f>VLOOKUP($A34,'Return Data'!$B$7:$R$2843,7,0)</f>
        <v>3.8828999999999998</v>
      </c>
      <c r="I34" s="66">
        <f t="shared" si="2"/>
        <v>4</v>
      </c>
      <c r="J34" s="65">
        <f>VLOOKUP($A34,'Return Data'!$B$7:$R$2843,8,0)</f>
        <v>3.4579</v>
      </c>
      <c r="K34" s="66">
        <f t="shared" si="3"/>
        <v>5</v>
      </c>
      <c r="L34" s="65">
        <f>VLOOKUP($A34,'Return Data'!$B$7:$R$2843,9,0)</f>
        <v>3.4500999999999999</v>
      </c>
      <c r="M34" s="66">
        <f t="shared" si="4"/>
        <v>4</v>
      </c>
      <c r="N34" s="65">
        <f>VLOOKUP($A34,'Return Data'!$B$7:$R$2843,10,0)</f>
        <v>3.3925999999999998</v>
      </c>
      <c r="O34" s="66">
        <f t="shared" si="5"/>
        <v>4</v>
      </c>
      <c r="P34" s="65">
        <f>VLOOKUP($A34,'Return Data'!$B$7:$R$2843,11,0)</f>
        <v>3.3509000000000002</v>
      </c>
      <c r="Q34" s="66">
        <f t="shared" si="6"/>
        <v>6</v>
      </c>
      <c r="R34" s="65">
        <f>VLOOKUP($A34,'Return Data'!$B$7:$R$2843,12,0)</f>
        <v>3.3565999999999998</v>
      </c>
      <c r="S34" s="66">
        <f t="shared" si="7"/>
        <v>5</v>
      </c>
      <c r="T34" s="65">
        <f>VLOOKUP($A34,'Return Data'!$B$7:$R$2843,13,0)</f>
        <v>3.4039000000000001</v>
      </c>
      <c r="U34" s="66">
        <f t="shared" si="12"/>
        <v>3</v>
      </c>
      <c r="V34" s="65">
        <f>VLOOKUP($A34,'Return Data'!$B$7:$R$2843,17,0)</f>
        <v>4.5864000000000003</v>
      </c>
      <c r="W34" s="66">
        <f t="shared" si="13"/>
        <v>5</v>
      </c>
      <c r="X34" s="65">
        <f>VLOOKUP($A34,'Return Data'!$B$7:$R$2843,14,0)</f>
        <v>5.6001000000000003</v>
      </c>
      <c r="Y34" s="66">
        <f t="shared" si="14"/>
        <v>4</v>
      </c>
      <c r="Z34" s="65">
        <f>VLOOKUP($A34,'Return Data'!$B$7:$R$2843,16,0)</f>
        <v>6.1726999999999999</v>
      </c>
      <c r="AA34" s="67">
        <f t="shared" si="11"/>
        <v>33</v>
      </c>
    </row>
    <row r="35" spans="1:27" x14ac:dyDescent="0.3">
      <c r="A35" s="63" t="s">
        <v>146</v>
      </c>
      <c r="B35" s="64">
        <f>VLOOKUP($A35,'Return Data'!$B$7:$R$2843,3,0)</f>
        <v>44374</v>
      </c>
      <c r="C35" s="65">
        <f>VLOOKUP($A35,'Return Data'!$B$7:$R$2843,4,0)</f>
        <v>2188.9439000000002</v>
      </c>
      <c r="D35" s="65">
        <f>VLOOKUP($A35,'Return Data'!$B$7:$R$2843,5,0)</f>
        <v>3.3197000000000001</v>
      </c>
      <c r="E35" s="66">
        <f t="shared" si="0"/>
        <v>16</v>
      </c>
      <c r="F35" s="65">
        <f>VLOOKUP($A35,'Return Data'!$B$7:$R$2843,6,0)</f>
        <v>3.3847999999999998</v>
      </c>
      <c r="G35" s="66">
        <f t="shared" si="1"/>
        <v>15</v>
      </c>
      <c r="H35" s="65">
        <f>VLOOKUP($A35,'Return Data'!$B$7:$R$2843,7,0)</f>
        <v>3.6665000000000001</v>
      </c>
      <c r="I35" s="66">
        <f t="shared" si="2"/>
        <v>24</v>
      </c>
      <c r="J35" s="65">
        <f>VLOOKUP($A35,'Return Data'!$B$7:$R$2843,8,0)</f>
        <v>3.4091999999999998</v>
      </c>
      <c r="K35" s="66">
        <f t="shared" si="3"/>
        <v>8</v>
      </c>
      <c r="L35" s="65">
        <f>VLOOKUP($A35,'Return Data'!$B$7:$R$2843,9,0)</f>
        <v>3.4218000000000002</v>
      </c>
      <c r="M35" s="66">
        <f t="shared" si="4"/>
        <v>6</v>
      </c>
      <c r="N35" s="65">
        <f>VLOOKUP($A35,'Return Data'!$B$7:$R$2843,10,0)</f>
        <v>3.3673999999999999</v>
      </c>
      <c r="O35" s="66">
        <f t="shared" si="5"/>
        <v>5</v>
      </c>
      <c r="P35" s="65">
        <f>VLOOKUP($A35,'Return Data'!$B$7:$R$2843,11,0)</f>
        <v>3.3532000000000002</v>
      </c>
      <c r="Q35" s="66">
        <f t="shared" si="6"/>
        <v>5</v>
      </c>
      <c r="R35" s="65">
        <f>VLOOKUP($A35,'Return Data'!$B$7:$R$2843,12,0)</f>
        <v>3.3569</v>
      </c>
      <c r="S35" s="66">
        <f t="shared" si="7"/>
        <v>4</v>
      </c>
      <c r="T35" s="65">
        <f>VLOOKUP($A35,'Return Data'!$B$7:$R$2843,13,0)</f>
        <v>3.3681999999999999</v>
      </c>
      <c r="U35" s="66">
        <f t="shared" si="12"/>
        <v>5</v>
      </c>
      <c r="V35" s="65">
        <f>VLOOKUP($A35,'Return Data'!$B$7:$R$2843,17,0)</f>
        <v>4.476</v>
      </c>
      <c r="W35" s="66">
        <f t="shared" si="13"/>
        <v>15</v>
      </c>
      <c r="X35" s="65">
        <f>VLOOKUP($A35,'Return Data'!$B$7:$R$2843,14,0)</f>
        <v>5.4748000000000001</v>
      </c>
      <c r="Y35" s="66">
        <f t="shared" si="14"/>
        <v>17</v>
      </c>
      <c r="Z35" s="65">
        <f>VLOOKUP($A35,'Return Data'!$B$7:$R$2843,16,0)</f>
        <v>7.0007000000000001</v>
      </c>
      <c r="AA35" s="67">
        <f t="shared" si="11"/>
        <v>29</v>
      </c>
    </row>
    <row r="36" spans="1:27" x14ac:dyDescent="0.3">
      <c r="A36" s="63" t="s">
        <v>147</v>
      </c>
      <c r="B36" s="64">
        <f>VLOOKUP($A36,'Return Data'!$B$7:$R$2843,3,0)</f>
        <v>44374</v>
      </c>
      <c r="C36" s="65">
        <f>VLOOKUP($A36,'Return Data'!$B$7:$R$2843,4,0)</f>
        <v>11.1165</v>
      </c>
      <c r="D36" s="65">
        <f>VLOOKUP($A36,'Return Data'!$B$7:$R$2843,5,0)</f>
        <v>3.1198000000000001</v>
      </c>
      <c r="E36" s="66">
        <f t="shared" si="0"/>
        <v>36</v>
      </c>
      <c r="F36" s="65">
        <f>VLOOKUP($A36,'Return Data'!$B$7:$R$2843,6,0)</f>
        <v>3.1747999999999998</v>
      </c>
      <c r="G36" s="66">
        <f t="shared" si="1"/>
        <v>35</v>
      </c>
      <c r="H36" s="65">
        <f>VLOOKUP($A36,'Return Data'!$B$7:$R$2843,7,0)</f>
        <v>3.3794</v>
      </c>
      <c r="I36" s="66">
        <f t="shared" si="2"/>
        <v>35</v>
      </c>
      <c r="J36" s="65">
        <f>VLOOKUP($A36,'Return Data'!$B$7:$R$2843,8,0)</f>
        <v>3.0994999999999999</v>
      </c>
      <c r="K36" s="66">
        <f t="shared" si="3"/>
        <v>35</v>
      </c>
      <c r="L36" s="65">
        <f>VLOOKUP($A36,'Return Data'!$B$7:$R$2843,9,0)</f>
        <v>3.1009000000000002</v>
      </c>
      <c r="M36" s="66">
        <f t="shared" si="4"/>
        <v>34</v>
      </c>
      <c r="N36" s="65">
        <f>VLOOKUP($A36,'Return Data'!$B$7:$R$2843,10,0)</f>
        <v>3.0062000000000002</v>
      </c>
      <c r="O36" s="66">
        <f t="shared" si="5"/>
        <v>36</v>
      </c>
      <c r="P36" s="65">
        <f>VLOOKUP($A36,'Return Data'!$B$7:$R$2843,11,0)</f>
        <v>2.9992999999999999</v>
      </c>
      <c r="Q36" s="66">
        <f t="shared" si="6"/>
        <v>40</v>
      </c>
      <c r="R36" s="65">
        <f>VLOOKUP($A36,'Return Data'!$B$7:$R$2843,12,0)</f>
        <v>2.9929000000000001</v>
      </c>
      <c r="S36" s="66">
        <f t="shared" si="7"/>
        <v>40</v>
      </c>
      <c r="T36" s="65">
        <f>VLOOKUP($A36,'Return Data'!$B$7:$R$2843,13,0)</f>
        <v>2.992</v>
      </c>
      <c r="U36" s="66">
        <f t="shared" si="12"/>
        <v>37</v>
      </c>
      <c r="V36" s="65"/>
      <c r="W36" s="66"/>
      <c r="X36" s="65"/>
      <c r="Y36" s="66"/>
      <c r="Z36" s="65">
        <f>VLOOKUP($A36,'Return Data'!$B$7:$R$2843,16,0)</f>
        <v>4.2839999999999998</v>
      </c>
      <c r="AA36" s="67">
        <f t="shared" si="11"/>
        <v>37</v>
      </c>
    </row>
    <row r="37" spans="1:27" x14ac:dyDescent="0.3">
      <c r="A37" s="63" t="s">
        <v>2021</v>
      </c>
      <c r="B37" s="64">
        <f>VLOOKUP($A37,'Return Data'!$B$7:$R$2843,3,0)</f>
        <v>44374</v>
      </c>
      <c r="C37" s="65">
        <f>VLOOKUP($A37,'Return Data'!$B$7:$R$2843,4,0)</f>
        <v>2265.6795999999999</v>
      </c>
      <c r="D37" s="65">
        <f>VLOOKUP($A37,'Return Data'!$B$7:$R$2843,5,0)</f>
        <v>3.1741999999999999</v>
      </c>
      <c r="E37" s="66">
        <f t="shared" si="0"/>
        <v>35</v>
      </c>
      <c r="F37" s="65">
        <f>VLOOKUP($A37,'Return Data'!$B$7:$R$2843,6,0)</f>
        <v>2.8708999999999998</v>
      </c>
      <c r="G37" s="66">
        <f t="shared" si="1"/>
        <v>42</v>
      </c>
      <c r="H37" s="65">
        <f>VLOOKUP($A37,'Return Data'!$B$7:$R$2843,7,0)</f>
        <v>2.8132000000000001</v>
      </c>
      <c r="I37" s="66">
        <f t="shared" si="2"/>
        <v>42</v>
      </c>
      <c r="J37" s="65">
        <f>VLOOKUP($A37,'Return Data'!$B$7:$R$2843,8,0)</f>
        <v>2.9138999999999999</v>
      </c>
      <c r="K37" s="66">
        <f t="shared" si="3"/>
        <v>42</v>
      </c>
      <c r="L37" s="65">
        <f>VLOOKUP($A37,'Return Data'!$B$7:$R$2843,9,0)</f>
        <v>3.0543999999999998</v>
      </c>
      <c r="M37" s="66">
        <f t="shared" si="4"/>
        <v>35</v>
      </c>
      <c r="N37" s="65">
        <f>VLOOKUP($A37,'Return Data'!$B$7:$R$2843,10,0)</f>
        <v>3.1802000000000001</v>
      </c>
      <c r="O37" s="66">
        <f t="shared" si="5"/>
        <v>31</v>
      </c>
      <c r="P37" s="65">
        <f>VLOOKUP($A37,'Return Data'!$B$7:$R$2843,11,0)</f>
        <v>3.1398999999999999</v>
      </c>
      <c r="Q37" s="66">
        <f t="shared" si="6"/>
        <v>35</v>
      </c>
      <c r="R37" s="65">
        <f>VLOOKUP($A37,'Return Data'!$B$7:$R$2843,12,0)</f>
        <v>3.0712000000000002</v>
      </c>
      <c r="S37" s="66">
        <f t="shared" si="7"/>
        <v>37</v>
      </c>
      <c r="T37" s="65">
        <f>VLOOKUP($A37,'Return Data'!$B$7:$R$2843,13,0)</f>
        <v>3.0832999999999999</v>
      </c>
      <c r="U37" s="66">
        <f t="shared" si="12"/>
        <v>34</v>
      </c>
      <c r="V37" s="65">
        <f>VLOOKUP($A37,'Return Data'!$B$7:$R$2843,17,0)</f>
        <v>4</v>
      </c>
      <c r="W37" s="66">
        <f t="shared" ref="W37:W49" si="15">RANK(V37,V$8:V$50,0)</f>
        <v>33</v>
      </c>
      <c r="X37" s="65">
        <f>VLOOKUP($A37,'Return Data'!$B$7:$R$2843,14,0)</f>
        <v>5.1624999999999996</v>
      </c>
      <c r="Y37" s="66">
        <f>RANK(X37,X$8:X$50,0)</f>
        <v>29</v>
      </c>
      <c r="Z37" s="65">
        <f>VLOOKUP($A37,'Return Data'!$B$7:$R$2843,16,0)</f>
        <v>7.1894</v>
      </c>
      <c r="AA37" s="67">
        <f t="shared" si="11"/>
        <v>19</v>
      </c>
    </row>
    <row r="38" spans="1:27" x14ac:dyDescent="0.3">
      <c r="A38" s="63" t="s">
        <v>148</v>
      </c>
      <c r="B38" s="64">
        <f>VLOOKUP($A38,'Return Data'!$B$7:$R$2843,3,0)</f>
        <v>44374</v>
      </c>
      <c r="C38" s="65">
        <f>VLOOKUP($A38,'Return Data'!$B$7:$R$2843,4,0)</f>
        <v>5072.0434999999998</v>
      </c>
      <c r="D38" s="65">
        <f>VLOOKUP($A38,'Return Data'!$B$7:$R$2843,5,0)</f>
        <v>3.302</v>
      </c>
      <c r="E38" s="66">
        <f t="shared" si="0"/>
        <v>19</v>
      </c>
      <c r="F38" s="65">
        <f>VLOOKUP($A38,'Return Data'!$B$7:$R$2843,6,0)</f>
        <v>3.3854000000000002</v>
      </c>
      <c r="G38" s="66">
        <f t="shared" si="1"/>
        <v>14</v>
      </c>
      <c r="H38" s="65">
        <f>VLOOKUP($A38,'Return Data'!$B$7:$R$2843,7,0)</f>
        <v>3.7984</v>
      </c>
      <c r="I38" s="66">
        <f t="shared" si="2"/>
        <v>7</v>
      </c>
      <c r="J38" s="65">
        <f>VLOOKUP($A38,'Return Data'!$B$7:$R$2843,8,0)</f>
        <v>3.3348</v>
      </c>
      <c r="K38" s="66">
        <f t="shared" si="3"/>
        <v>18</v>
      </c>
      <c r="L38" s="65">
        <f>VLOOKUP($A38,'Return Data'!$B$7:$R$2843,9,0)</f>
        <v>3.3405</v>
      </c>
      <c r="M38" s="66">
        <f t="shared" si="4"/>
        <v>16</v>
      </c>
      <c r="N38" s="65">
        <f>VLOOKUP($A38,'Return Data'!$B$7:$R$2843,10,0)</f>
        <v>3.2772999999999999</v>
      </c>
      <c r="O38" s="66">
        <f t="shared" si="5"/>
        <v>18</v>
      </c>
      <c r="P38" s="65">
        <f>VLOOKUP($A38,'Return Data'!$B$7:$R$2843,11,0)</f>
        <v>3.2782</v>
      </c>
      <c r="Q38" s="66">
        <f t="shared" si="6"/>
        <v>18</v>
      </c>
      <c r="R38" s="65">
        <f>VLOOKUP($A38,'Return Data'!$B$7:$R$2843,12,0)</f>
        <v>3.2591000000000001</v>
      </c>
      <c r="S38" s="66">
        <f t="shared" si="7"/>
        <v>15</v>
      </c>
      <c r="T38" s="65">
        <f>VLOOKUP($A38,'Return Data'!$B$7:$R$2843,13,0)</f>
        <v>3.2881999999999998</v>
      </c>
      <c r="U38" s="66">
        <f t="shared" si="12"/>
        <v>14</v>
      </c>
      <c r="V38" s="65">
        <f>VLOOKUP($A38,'Return Data'!$B$7:$R$2843,17,0)</f>
        <v>4.5179</v>
      </c>
      <c r="W38" s="66">
        <f t="shared" si="15"/>
        <v>9</v>
      </c>
      <c r="X38" s="65">
        <f>VLOOKUP($A38,'Return Data'!$B$7:$R$2843,14,0)</f>
        <v>5.5515999999999996</v>
      </c>
      <c r="Y38" s="66">
        <f>RANK(X38,X$8:X$50,0)</f>
        <v>8</v>
      </c>
      <c r="Z38" s="65">
        <f>VLOOKUP($A38,'Return Data'!$B$7:$R$2843,16,0)</f>
        <v>7.2565999999999997</v>
      </c>
      <c r="AA38" s="67">
        <f t="shared" si="11"/>
        <v>5</v>
      </c>
    </row>
    <row r="39" spans="1:27" x14ac:dyDescent="0.3">
      <c r="A39" s="63" t="s">
        <v>149</v>
      </c>
      <c r="B39" s="64">
        <f>VLOOKUP($A39,'Return Data'!$B$7:$R$2843,3,0)</f>
        <v>44374</v>
      </c>
      <c r="C39" s="65">
        <f>VLOOKUP($A39,'Return Data'!$B$7:$R$2843,4,0)</f>
        <v>1161.8009999999999</v>
      </c>
      <c r="D39" s="65">
        <f>VLOOKUP($A39,'Return Data'!$B$7:$R$2843,5,0)</f>
        <v>3.2065999999999999</v>
      </c>
      <c r="E39" s="66">
        <f t="shared" si="0"/>
        <v>31</v>
      </c>
      <c r="F39" s="65">
        <f>VLOOKUP($A39,'Return Data'!$B$7:$R$2843,6,0)</f>
        <v>3.2545999999999999</v>
      </c>
      <c r="G39" s="66">
        <f t="shared" si="1"/>
        <v>33</v>
      </c>
      <c r="H39" s="65">
        <f>VLOOKUP($A39,'Return Data'!$B$7:$R$2843,7,0)</f>
        <v>3.5470999999999999</v>
      </c>
      <c r="I39" s="66">
        <f t="shared" si="2"/>
        <v>31</v>
      </c>
      <c r="J39" s="65">
        <f>VLOOKUP($A39,'Return Data'!$B$7:$R$2843,8,0)</f>
        <v>3.2069000000000001</v>
      </c>
      <c r="K39" s="66">
        <f t="shared" si="3"/>
        <v>34</v>
      </c>
      <c r="L39" s="65">
        <f>VLOOKUP($A39,'Return Data'!$B$7:$R$2843,9,0)</f>
        <v>3.2286999999999999</v>
      </c>
      <c r="M39" s="66">
        <f t="shared" si="4"/>
        <v>32</v>
      </c>
      <c r="N39" s="65">
        <f>VLOOKUP($A39,'Return Data'!$B$7:$R$2843,10,0)</f>
        <v>3.1602000000000001</v>
      </c>
      <c r="O39" s="66">
        <f t="shared" si="5"/>
        <v>32</v>
      </c>
      <c r="P39" s="65">
        <f>VLOOKUP($A39,'Return Data'!$B$7:$R$2843,11,0)</f>
        <v>3.1126999999999998</v>
      </c>
      <c r="Q39" s="66">
        <f t="shared" si="6"/>
        <v>36</v>
      </c>
      <c r="R39" s="65">
        <f>VLOOKUP($A39,'Return Data'!$B$7:$R$2843,12,0)</f>
        <v>3.1089000000000002</v>
      </c>
      <c r="S39" s="66">
        <f t="shared" si="7"/>
        <v>35</v>
      </c>
      <c r="T39" s="65">
        <f>VLOOKUP($A39,'Return Data'!$B$7:$R$2843,13,0)</f>
        <v>3.0979000000000001</v>
      </c>
      <c r="U39" s="66">
        <f t="shared" si="12"/>
        <v>32</v>
      </c>
      <c r="V39" s="65">
        <f>VLOOKUP($A39,'Return Data'!$B$7:$R$2843,17,0)</f>
        <v>4.0435999999999996</v>
      </c>
      <c r="W39" s="66">
        <f t="shared" si="15"/>
        <v>32</v>
      </c>
      <c r="X39" s="65"/>
      <c r="Y39" s="66"/>
      <c r="Z39" s="65">
        <f>VLOOKUP($A39,'Return Data'!$B$7:$R$2843,16,0)</f>
        <v>4.9055999999999997</v>
      </c>
      <c r="AA39" s="67">
        <f t="shared" si="11"/>
        <v>35</v>
      </c>
    </row>
    <row r="40" spans="1:27" x14ac:dyDescent="0.3">
      <c r="A40" s="63" t="s">
        <v>150</v>
      </c>
      <c r="B40" s="64">
        <f>VLOOKUP($A40,'Return Data'!$B$7:$R$2843,3,0)</f>
        <v>44374</v>
      </c>
      <c r="C40" s="65">
        <f>VLOOKUP($A40,'Return Data'!$B$7:$R$2843,4,0)</f>
        <v>270.22649999999999</v>
      </c>
      <c r="D40" s="65">
        <f>VLOOKUP($A40,'Return Data'!$B$7:$R$2843,5,0)</f>
        <v>3.3365999999999998</v>
      </c>
      <c r="E40" s="66">
        <f t="shared" si="0"/>
        <v>12</v>
      </c>
      <c r="F40" s="65">
        <f>VLOOKUP($A40,'Return Data'!$B$7:$R$2843,6,0)</f>
        <v>3.4678</v>
      </c>
      <c r="G40" s="66">
        <f t="shared" si="1"/>
        <v>7</v>
      </c>
      <c r="H40" s="65">
        <f>VLOOKUP($A40,'Return Data'!$B$7:$R$2843,7,0)</f>
        <v>3.7827999999999999</v>
      </c>
      <c r="I40" s="66">
        <f t="shared" si="2"/>
        <v>8</v>
      </c>
      <c r="J40" s="65">
        <f>VLOOKUP($A40,'Return Data'!$B$7:$R$2843,8,0)</f>
        <v>3.4344000000000001</v>
      </c>
      <c r="K40" s="66">
        <f t="shared" si="3"/>
        <v>6</v>
      </c>
      <c r="L40" s="65">
        <f>VLOOKUP($A40,'Return Data'!$B$7:$R$2843,9,0)</f>
        <v>3.4321000000000002</v>
      </c>
      <c r="M40" s="66">
        <f t="shared" si="4"/>
        <v>5</v>
      </c>
      <c r="N40" s="65">
        <f>VLOOKUP($A40,'Return Data'!$B$7:$R$2843,10,0)</f>
        <v>3.3652000000000002</v>
      </c>
      <c r="O40" s="66">
        <f t="shared" si="5"/>
        <v>6</v>
      </c>
      <c r="P40" s="65">
        <f>VLOOKUP($A40,'Return Data'!$B$7:$R$2843,11,0)</f>
        <v>3.3258999999999999</v>
      </c>
      <c r="Q40" s="66">
        <f t="shared" si="6"/>
        <v>8</v>
      </c>
      <c r="R40" s="65">
        <f>VLOOKUP($A40,'Return Data'!$B$7:$R$2843,12,0)</f>
        <v>3.3003999999999998</v>
      </c>
      <c r="S40" s="66">
        <f t="shared" si="7"/>
        <v>10</v>
      </c>
      <c r="T40" s="65">
        <f>VLOOKUP($A40,'Return Data'!$B$7:$R$2843,13,0)</f>
        <v>3.3302999999999998</v>
      </c>
      <c r="U40" s="66">
        <f t="shared" si="12"/>
        <v>8</v>
      </c>
      <c r="V40" s="65">
        <f>VLOOKUP($A40,'Return Data'!$B$7:$R$2843,17,0)</f>
        <v>4.5317999999999996</v>
      </c>
      <c r="W40" s="66">
        <f t="shared" si="15"/>
        <v>8</v>
      </c>
      <c r="X40" s="65">
        <f>VLOOKUP($A40,'Return Data'!$B$7:$R$2843,14,0)</f>
        <v>5.5621999999999998</v>
      </c>
      <c r="Y40" s="66">
        <f t="shared" ref="Y40:Y49" si="16">RANK(X40,X$8:X$50,0)</f>
        <v>6</v>
      </c>
      <c r="Z40" s="65">
        <f>VLOOKUP($A40,'Return Data'!$B$7:$R$2843,16,0)</f>
        <v>7.2385000000000002</v>
      </c>
      <c r="AA40" s="67">
        <f t="shared" si="11"/>
        <v>8</v>
      </c>
    </row>
    <row r="41" spans="1:27" x14ac:dyDescent="0.3">
      <c r="A41" s="63" t="s">
        <v>151</v>
      </c>
      <c r="B41" s="64">
        <f>VLOOKUP($A41,'Return Data'!$B$7:$R$2843,3,0)</f>
        <v>44374</v>
      </c>
      <c r="C41" s="65">
        <f>VLOOKUP($A41,'Return Data'!$B$7:$R$2843,4,0)</f>
        <v>2930.2857600000002</v>
      </c>
      <c r="D41" s="65">
        <f>VLOOKUP($A41,'Return Data'!$B$7:$R$2843,5,0)</f>
        <v>3.2747999999999999</v>
      </c>
      <c r="E41" s="66">
        <f t="shared" si="0"/>
        <v>22</v>
      </c>
      <c r="F41" s="65">
        <f>VLOOKUP($A41,'Return Data'!$B$7:$R$2843,6,0)</f>
        <v>3.3332000000000002</v>
      </c>
      <c r="G41" s="66">
        <f t="shared" si="1"/>
        <v>23</v>
      </c>
      <c r="H41" s="65">
        <f>VLOOKUP($A41,'Return Data'!$B$7:$R$2843,7,0)</f>
        <v>3.5491000000000001</v>
      </c>
      <c r="I41" s="66">
        <f t="shared" si="2"/>
        <v>29</v>
      </c>
      <c r="J41" s="65">
        <f>VLOOKUP($A41,'Return Data'!$B$7:$R$2843,8,0)</f>
        <v>3.2947000000000002</v>
      </c>
      <c r="K41" s="66">
        <f t="shared" si="3"/>
        <v>29</v>
      </c>
      <c r="L41" s="65">
        <f>VLOOKUP($A41,'Return Data'!$B$7:$R$2843,9,0)</f>
        <v>3.2728999999999999</v>
      </c>
      <c r="M41" s="66">
        <f t="shared" si="4"/>
        <v>29</v>
      </c>
      <c r="N41" s="65">
        <f>VLOOKUP($A41,'Return Data'!$B$7:$R$2843,10,0)</f>
        <v>3.2235</v>
      </c>
      <c r="O41" s="66">
        <f t="shared" si="5"/>
        <v>29</v>
      </c>
      <c r="P41" s="65">
        <f>VLOOKUP($A41,'Return Data'!$B$7:$R$2843,11,0)</f>
        <v>3.1966000000000001</v>
      </c>
      <c r="Q41" s="66">
        <f t="shared" si="6"/>
        <v>31</v>
      </c>
      <c r="R41" s="65">
        <f>VLOOKUP($A41,'Return Data'!$B$7:$R$2843,12,0)</f>
        <v>3.1684000000000001</v>
      </c>
      <c r="S41" s="66">
        <f t="shared" si="7"/>
        <v>33</v>
      </c>
      <c r="T41" s="65">
        <f>VLOOKUP($A41,'Return Data'!$B$7:$R$2843,13,0)</f>
        <v>3.1934</v>
      </c>
      <c r="U41" s="66">
        <f t="shared" si="12"/>
        <v>29</v>
      </c>
      <c r="V41" s="65">
        <f>VLOOKUP($A41,'Return Data'!$B$7:$R$2843,17,0)</f>
        <v>4.1205999999999996</v>
      </c>
      <c r="W41" s="66">
        <f t="shared" si="15"/>
        <v>30</v>
      </c>
      <c r="X41" s="65">
        <f>VLOOKUP($A41,'Return Data'!$B$7:$R$2843,14,0)</f>
        <v>2.0627</v>
      </c>
      <c r="Y41" s="66">
        <f t="shared" si="16"/>
        <v>34</v>
      </c>
      <c r="Z41" s="65">
        <f>VLOOKUP($A41,'Return Data'!$B$7:$R$2843,16,0)</f>
        <v>5.9970999999999997</v>
      </c>
      <c r="AA41" s="67">
        <f t="shared" si="11"/>
        <v>34</v>
      </c>
    </row>
    <row r="42" spans="1:27" x14ac:dyDescent="0.3">
      <c r="A42" s="63" t="s">
        <v>152</v>
      </c>
      <c r="B42" s="64">
        <f>VLOOKUP($A42,'Return Data'!$B$7:$R$2843,3,0)</f>
        <v>44374</v>
      </c>
      <c r="C42" s="65">
        <f>VLOOKUP($A42,'Return Data'!$B$7:$R$2843,4,0)</f>
        <v>33.269100000000002</v>
      </c>
      <c r="D42" s="65">
        <f>VLOOKUP($A42,'Return Data'!$B$7:$R$2843,5,0)</f>
        <v>3.6760999999999999</v>
      </c>
      <c r="E42" s="66">
        <f t="shared" si="0"/>
        <v>2</v>
      </c>
      <c r="F42" s="65">
        <f>VLOOKUP($A42,'Return Data'!$B$7:$R$2843,6,0)</f>
        <v>3.7313000000000001</v>
      </c>
      <c r="G42" s="66">
        <f t="shared" si="1"/>
        <v>2</v>
      </c>
      <c r="H42" s="65">
        <f>VLOOKUP($A42,'Return Data'!$B$7:$R$2843,7,0)</f>
        <v>3.9211999999999998</v>
      </c>
      <c r="I42" s="66">
        <f t="shared" si="2"/>
        <v>3</v>
      </c>
      <c r="J42" s="65">
        <f>VLOOKUP($A42,'Return Data'!$B$7:$R$2843,8,0)</f>
        <v>3.7433999999999998</v>
      </c>
      <c r="K42" s="66">
        <f t="shared" si="3"/>
        <v>1</v>
      </c>
      <c r="L42" s="65">
        <f>VLOOKUP($A42,'Return Data'!$B$7:$R$2843,9,0)</f>
        <v>3.9950000000000001</v>
      </c>
      <c r="M42" s="66">
        <f t="shared" si="4"/>
        <v>1</v>
      </c>
      <c r="N42" s="65">
        <f>VLOOKUP($A42,'Return Data'!$B$7:$R$2843,10,0)</f>
        <v>4.5176999999999996</v>
      </c>
      <c r="O42" s="66">
        <f t="shared" si="5"/>
        <v>1</v>
      </c>
      <c r="P42" s="65">
        <f>VLOOKUP($A42,'Return Data'!$B$7:$R$2843,11,0)</f>
        <v>4.4835000000000003</v>
      </c>
      <c r="Q42" s="66">
        <f t="shared" si="6"/>
        <v>1</v>
      </c>
      <c r="R42" s="65">
        <f>VLOOKUP($A42,'Return Data'!$B$7:$R$2843,12,0)</f>
        <v>4.6577999999999999</v>
      </c>
      <c r="S42" s="66">
        <f t="shared" si="7"/>
        <v>1</v>
      </c>
      <c r="T42" s="65">
        <f>VLOOKUP($A42,'Return Data'!$B$7:$R$2843,13,0)</f>
        <v>4.7445000000000004</v>
      </c>
      <c r="U42" s="66">
        <f t="shared" si="12"/>
        <v>1</v>
      </c>
      <c r="V42" s="65">
        <f>VLOOKUP($A42,'Return Data'!$B$7:$R$2843,17,0)</f>
        <v>5.5603999999999996</v>
      </c>
      <c r="W42" s="66">
        <f t="shared" si="15"/>
        <v>1</v>
      </c>
      <c r="X42" s="65">
        <f>VLOOKUP($A42,'Return Data'!$B$7:$R$2843,14,0)</f>
        <v>6.3076999999999996</v>
      </c>
      <c r="Y42" s="66">
        <f t="shared" si="16"/>
        <v>1</v>
      </c>
      <c r="Z42" s="65">
        <f>VLOOKUP($A42,'Return Data'!$B$7:$R$2843,16,0)</f>
        <v>7.7112999999999996</v>
      </c>
      <c r="AA42" s="67">
        <f t="shared" si="11"/>
        <v>1</v>
      </c>
    </row>
    <row r="43" spans="1:27" x14ac:dyDescent="0.3">
      <c r="A43" s="63" t="s">
        <v>153</v>
      </c>
      <c r="B43" s="64">
        <f>VLOOKUP($A43,'Return Data'!$B$7:$R$2843,3,0)</f>
        <v>44374</v>
      </c>
      <c r="C43" s="65">
        <f>VLOOKUP($A43,'Return Data'!$B$7:$R$2843,4,0)</f>
        <v>27.9954</v>
      </c>
      <c r="D43" s="65">
        <f>VLOOKUP($A43,'Return Data'!$B$7:$R$2843,5,0)</f>
        <v>3.2597999999999998</v>
      </c>
      <c r="E43" s="66">
        <f t="shared" si="0"/>
        <v>25</v>
      </c>
      <c r="F43" s="65">
        <f>VLOOKUP($A43,'Return Data'!$B$7:$R$2843,6,0)</f>
        <v>3.3473000000000002</v>
      </c>
      <c r="G43" s="66">
        <f t="shared" si="1"/>
        <v>20</v>
      </c>
      <c r="H43" s="65">
        <f>VLOOKUP($A43,'Return Data'!$B$7:$R$2843,7,0)</f>
        <v>3.6532</v>
      </c>
      <c r="I43" s="66">
        <f t="shared" si="2"/>
        <v>26</v>
      </c>
      <c r="J43" s="65">
        <f>VLOOKUP($A43,'Return Data'!$B$7:$R$2843,8,0)</f>
        <v>3.2262</v>
      </c>
      <c r="K43" s="66">
        <f t="shared" si="3"/>
        <v>33</v>
      </c>
      <c r="L43" s="65">
        <f>VLOOKUP($A43,'Return Data'!$B$7:$R$2843,9,0)</f>
        <v>3.2305000000000001</v>
      </c>
      <c r="M43" s="66">
        <f t="shared" si="4"/>
        <v>31</v>
      </c>
      <c r="N43" s="65">
        <f>VLOOKUP($A43,'Return Data'!$B$7:$R$2843,10,0)</f>
        <v>3.1423999999999999</v>
      </c>
      <c r="O43" s="66">
        <f t="shared" si="5"/>
        <v>33</v>
      </c>
      <c r="P43" s="65">
        <f>VLOOKUP($A43,'Return Data'!$B$7:$R$2843,11,0)</f>
        <v>3.1055000000000001</v>
      </c>
      <c r="Q43" s="66">
        <f t="shared" si="6"/>
        <v>37</v>
      </c>
      <c r="R43" s="65">
        <f>VLOOKUP($A43,'Return Data'!$B$7:$R$2843,12,0)</f>
        <v>3.1055000000000001</v>
      </c>
      <c r="S43" s="66">
        <f t="shared" si="7"/>
        <v>36</v>
      </c>
      <c r="T43" s="65">
        <f>VLOOKUP($A43,'Return Data'!$B$7:$R$2843,13,0)</f>
        <v>3.0922000000000001</v>
      </c>
      <c r="U43" s="66">
        <f t="shared" si="12"/>
        <v>33</v>
      </c>
      <c r="V43" s="65">
        <f>VLOOKUP($A43,'Return Data'!$B$7:$R$2843,17,0)</f>
        <v>3.9889999999999999</v>
      </c>
      <c r="W43" s="66">
        <f t="shared" si="15"/>
        <v>34</v>
      </c>
      <c r="X43" s="65">
        <f>VLOOKUP($A43,'Return Data'!$B$7:$R$2843,14,0)</f>
        <v>4.9097999999999997</v>
      </c>
      <c r="Y43" s="66">
        <f t="shared" si="16"/>
        <v>31</v>
      </c>
      <c r="Z43" s="65">
        <f>VLOOKUP($A43,'Return Data'!$B$7:$R$2843,16,0)</f>
        <v>6.9916999999999998</v>
      </c>
      <c r="AA43" s="67">
        <f t="shared" si="11"/>
        <v>30</v>
      </c>
    </row>
    <row r="44" spans="1:27" x14ac:dyDescent="0.3">
      <c r="A44" s="63" t="s">
        <v>156</v>
      </c>
      <c r="B44" s="64">
        <f>VLOOKUP($A44,'Return Data'!$B$7:$R$2843,3,0)</f>
        <v>44374</v>
      </c>
      <c r="C44" s="65">
        <f>VLOOKUP($A44,'Return Data'!$B$7:$R$2843,4,0)</f>
        <v>3246.6430999999998</v>
      </c>
      <c r="D44" s="65">
        <f>VLOOKUP($A44,'Return Data'!$B$7:$R$2843,5,0)</f>
        <v>3.2595000000000001</v>
      </c>
      <c r="E44" s="66">
        <f t="shared" si="0"/>
        <v>26</v>
      </c>
      <c r="F44" s="65">
        <f>VLOOKUP($A44,'Return Data'!$B$7:$R$2843,6,0)</f>
        <v>3.3677000000000001</v>
      </c>
      <c r="G44" s="66">
        <f t="shared" si="1"/>
        <v>17</v>
      </c>
      <c r="H44" s="65">
        <f>VLOOKUP($A44,'Return Data'!$B$7:$R$2843,7,0)</f>
        <v>3.6776</v>
      </c>
      <c r="I44" s="66">
        <f t="shared" si="2"/>
        <v>22</v>
      </c>
      <c r="J44" s="65">
        <f>VLOOKUP($A44,'Return Data'!$B$7:$R$2843,8,0)</f>
        <v>3.3246000000000002</v>
      </c>
      <c r="K44" s="66">
        <f t="shared" si="3"/>
        <v>21</v>
      </c>
      <c r="L44" s="65">
        <f>VLOOKUP($A44,'Return Data'!$B$7:$R$2843,9,0)</f>
        <v>3.3176999999999999</v>
      </c>
      <c r="M44" s="66">
        <f t="shared" si="4"/>
        <v>24</v>
      </c>
      <c r="N44" s="65">
        <f>VLOOKUP($A44,'Return Data'!$B$7:$R$2843,10,0)</f>
        <v>3.2484999999999999</v>
      </c>
      <c r="O44" s="66">
        <f t="shared" si="5"/>
        <v>23</v>
      </c>
      <c r="P44" s="65">
        <f>VLOOKUP($A44,'Return Data'!$B$7:$R$2843,11,0)</f>
        <v>3.2382</v>
      </c>
      <c r="Q44" s="66">
        <f t="shared" si="6"/>
        <v>25</v>
      </c>
      <c r="R44" s="65">
        <f>VLOOKUP($A44,'Return Data'!$B$7:$R$2843,12,0)</f>
        <v>3.2351999999999999</v>
      </c>
      <c r="S44" s="66">
        <f t="shared" si="7"/>
        <v>22</v>
      </c>
      <c r="T44" s="65">
        <f>VLOOKUP($A44,'Return Data'!$B$7:$R$2843,13,0)</f>
        <v>3.2545999999999999</v>
      </c>
      <c r="U44" s="66">
        <f t="shared" si="12"/>
        <v>20</v>
      </c>
      <c r="V44" s="65">
        <f>VLOOKUP($A44,'Return Data'!$B$7:$R$2843,17,0)</f>
        <v>4.4147999999999996</v>
      </c>
      <c r="W44" s="66">
        <f t="shared" si="15"/>
        <v>20</v>
      </c>
      <c r="X44" s="65">
        <f>VLOOKUP($A44,'Return Data'!$B$7:$R$2843,14,0)</f>
        <v>5.4211999999999998</v>
      </c>
      <c r="Y44" s="66">
        <f t="shared" si="16"/>
        <v>21</v>
      </c>
      <c r="Z44" s="65">
        <f>VLOOKUP($A44,'Return Data'!$B$7:$R$2843,16,0)</f>
        <v>7.1532999999999998</v>
      </c>
      <c r="AA44" s="67">
        <f t="shared" si="11"/>
        <v>25</v>
      </c>
    </row>
    <row r="45" spans="1:27" x14ac:dyDescent="0.3">
      <c r="A45" s="63" t="s">
        <v>157</v>
      </c>
      <c r="B45" s="64">
        <f>VLOOKUP($A45,'Return Data'!$B$7:$R$2843,3,0)</f>
        <v>44374</v>
      </c>
      <c r="C45" s="65">
        <f>VLOOKUP($A45,'Return Data'!$B$7:$R$2843,4,0)</f>
        <v>43.740499999999997</v>
      </c>
      <c r="D45" s="65">
        <f>VLOOKUP($A45,'Return Data'!$B$7:$R$2843,5,0)</f>
        <v>3.2547000000000001</v>
      </c>
      <c r="E45" s="66">
        <f t="shared" si="0"/>
        <v>27</v>
      </c>
      <c r="F45" s="65">
        <f>VLOOKUP($A45,'Return Data'!$B$7:$R$2843,6,0)</f>
        <v>3.3388</v>
      </c>
      <c r="G45" s="66">
        <f t="shared" si="1"/>
        <v>21</v>
      </c>
      <c r="H45" s="65">
        <f>VLOOKUP($A45,'Return Data'!$B$7:$R$2843,7,0)</f>
        <v>3.6981000000000002</v>
      </c>
      <c r="I45" s="66">
        <f t="shared" si="2"/>
        <v>19</v>
      </c>
      <c r="J45" s="65">
        <f>VLOOKUP($A45,'Return Data'!$B$7:$R$2843,8,0)</f>
        <v>3.3780000000000001</v>
      </c>
      <c r="K45" s="66">
        <f t="shared" si="3"/>
        <v>10</v>
      </c>
      <c r="L45" s="65">
        <f>VLOOKUP($A45,'Return Data'!$B$7:$R$2843,9,0)</f>
        <v>3.3500999999999999</v>
      </c>
      <c r="M45" s="66">
        <f t="shared" si="4"/>
        <v>13</v>
      </c>
      <c r="N45" s="65">
        <f>VLOOKUP($A45,'Return Data'!$B$7:$R$2843,10,0)</f>
        <v>3.3071999999999999</v>
      </c>
      <c r="O45" s="66">
        <f t="shared" si="5"/>
        <v>12</v>
      </c>
      <c r="P45" s="65">
        <f>VLOOKUP($A45,'Return Data'!$B$7:$R$2843,11,0)</f>
        <v>3.3067000000000002</v>
      </c>
      <c r="Q45" s="66">
        <f t="shared" si="6"/>
        <v>13</v>
      </c>
      <c r="R45" s="65">
        <f>VLOOKUP($A45,'Return Data'!$B$7:$R$2843,12,0)</f>
        <v>3.3031999999999999</v>
      </c>
      <c r="S45" s="66">
        <f t="shared" si="7"/>
        <v>8</v>
      </c>
      <c r="T45" s="65">
        <f>VLOOKUP($A45,'Return Data'!$B$7:$R$2843,13,0)</f>
        <v>3.3207</v>
      </c>
      <c r="U45" s="66">
        <f t="shared" si="12"/>
        <v>9</v>
      </c>
      <c r="V45" s="65">
        <f>VLOOKUP($A45,'Return Data'!$B$7:$R$2843,17,0)</f>
        <v>4.4531000000000001</v>
      </c>
      <c r="W45" s="66">
        <f t="shared" si="15"/>
        <v>17</v>
      </c>
      <c r="X45" s="65">
        <f>VLOOKUP($A45,'Return Data'!$B$7:$R$2843,14,0)</f>
        <v>5.4854000000000003</v>
      </c>
      <c r="Y45" s="66">
        <f t="shared" si="16"/>
        <v>15</v>
      </c>
      <c r="Z45" s="65">
        <f>VLOOKUP($A45,'Return Data'!$B$7:$R$2843,16,0)</f>
        <v>7.2084999999999999</v>
      </c>
      <c r="AA45" s="67">
        <f t="shared" si="11"/>
        <v>15</v>
      </c>
    </row>
    <row r="46" spans="1:27" x14ac:dyDescent="0.3">
      <c r="A46" s="63" t="s">
        <v>158</v>
      </c>
      <c r="B46" s="64">
        <f>VLOOKUP($A46,'Return Data'!$B$7:$R$2843,3,0)</f>
        <v>44374</v>
      </c>
      <c r="C46" s="65">
        <f>VLOOKUP($A46,'Return Data'!$B$7:$R$2843,4,0)</f>
        <v>3273.1320000000001</v>
      </c>
      <c r="D46" s="65">
        <f>VLOOKUP($A46,'Return Data'!$B$7:$R$2843,5,0)</f>
        <v>3.3334999999999999</v>
      </c>
      <c r="E46" s="66">
        <f t="shared" si="0"/>
        <v>13</v>
      </c>
      <c r="F46" s="65">
        <f>VLOOKUP($A46,'Return Data'!$B$7:$R$2843,6,0)</f>
        <v>3.3136000000000001</v>
      </c>
      <c r="G46" s="66">
        <f t="shared" si="1"/>
        <v>26</v>
      </c>
      <c r="H46" s="65">
        <f>VLOOKUP($A46,'Return Data'!$B$7:$R$2843,7,0)</f>
        <v>3.6924999999999999</v>
      </c>
      <c r="I46" s="66">
        <f t="shared" si="2"/>
        <v>20</v>
      </c>
      <c r="J46" s="65">
        <f>VLOOKUP($A46,'Return Data'!$B$7:$R$2843,8,0)</f>
        <v>3.3296000000000001</v>
      </c>
      <c r="K46" s="66">
        <f t="shared" si="3"/>
        <v>20</v>
      </c>
      <c r="L46" s="65">
        <f>VLOOKUP($A46,'Return Data'!$B$7:$R$2843,9,0)</f>
        <v>3.3344</v>
      </c>
      <c r="M46" s="66">
        <f t="shared" si="4"/>
        <v>20</v>
      </c>
      <c r="N46" s="65">
        <f>VLOOKUP($A46,'Return Data'!$B$7:$R$2843,10,0)</f>
        <v>3.2814999999999999</v>
      </c>
      <c r="O46" s="66">
        <f t="shared" si="5"/>
        <v>17</v>
      </c>
      <c r="P46" s="65">
        <f>VLOOKUP($A46,'Return Data'!$B$7:$R$2843,11,0)</f>
        <v>3.2315999999999998</v>
      </c>
      <c r="Q46" s="66">
        <f t="shared" si="6"/>
        <v>26</v>
      </c>
      <c r="R46" s="65">
        <f>VLOOKUP($A46,'Return Data'!$B$7:$R$2843,12,0)</f>
        <v>3.2435999999999998</v>
      </c>
      <c r="S46" s="66">
        <f t="shared" si="7"/>
        <v>17</v>
      </c>
      <c r="T46" s="65">
        <f>VLOOKUP($A46,'Return Data'!$B$7:$R$2843,13,0)</f>
        <v>3.2738999999999998</v>
      </c>
      <c r="U46" s="66">
        <f t="shared" si="12"/>
        <v>16</v>
      </c>
      <c r="V46" s="65">
        <f>VLOOKUP($A46,'Return Data'!$B$7:$R$2843,17,0)</f>
        <v>4.5175000000000001</v>
      </c>
      <c r="W46" s="66">
        <f t="shared" si="15"/>
        <v>10</v>
      </c>
      <c r="X46" s="65">
        <f>VLOOKUP($A46,'Return Data'!$B$7:$R$2843,14,0)</f>
        <v>5.5209000000000001</v>
      </c>
      <c r="Y46" s="66">
        <f t="shared" si="16"/>
        <v>10</v>
      </c>
      <c r="Z46" s="65">
        <f>VLOOKUP($A46,'Return Data'!$B$7:$R$2843,16,0)</f>
        <v>7.2561999999999998</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44374</v>
      </c>
      <c r="C48" s="65">
        <f>VLOOKUP($A48,'Return Data'!$B$7:$R$2843,4,0)</f>
        <v>1997.82</v>
      </c>
      <c r="D48" s="65">
        <f>VLOOKUP($A48,'Return Data'!$B$7:$R$2843,5,0)</f>
        <v>3.3948999999999998</v>
      </c>
      <c r="E48" s="66">
        <f t="shared" si="0"/>
        <v>6</v>
      </c>
      <c r="F48" s="65">
        <f>VLOOKUP($A48,'Return Data'!$B$7:$R$2843,6,0)</f>
        <v>3.4472999999999998</v>
      </c>
      <c r="G48" s="66">
        <f t="shared" si="1"/>
        <v>8</v>
      </c>
      <c r="H48" s="65">
        <f>VLOOKUP($A48,'Return Data'!$B$7:$R$2843,7,0)</f>
        <v>3.7164000000000001</v>
      </c>
      <c r="I48" s="66">
        <f t="shared" si="2"/>
        <v>13</v>
      </c>
      <c r="J48" s="65">
        <f>VLOOKUP($A48,'Return Data'!$B$7:$R$2843,8,0)</f>
        <v>3.3527</v>
      </c>
      <c r="K48" s="66">
        <f t="shared" si="3"/>
        <v>14</v>
      </c>
      <c r="L48" s="65">
        <f>VLOOKUP($A48,'Return Data'!$B$7:$R$2843,9,0)</f>
        <v>3.3496999999999999</v>
      </c>
      <c r="M48" s="66">
        <f t="shared" si="4"/>
        <v>14</v>
      </c>
      <c r="N48" s="65">
        <f>VLOOKUP($A48,'Return Data'!$B$7:$R$2843,10,0)</f>
        <v>3.3191000000000002</v>
      </c>
      <c r="O48" s="66">
        <f t="shared" si="5"/>
        <v>9</v>
      </c>
      <c r="P48" s="65">
        <f>VLOOKUP($A48,'Return Data'!$B$7:$R$2843,11,0)</f>
        <v>3.3029000000000002</v>
      </c>
      <c r="Q48" s="66">
        <f t="shared" si="6"/>
        <v>14</v>
      </c>
      <c r="R48" s="65">
        <f>VLOOKUP($A48,'Return Data'!$B$7:$R$2843,12,0)</f>
        <v>3.2843</v>
      </c>
      <c r="S48" s="66">
        <f t="shared" si="7"/>
        <v>11</v>
      </c>
      <c r="T48" s="65">
        <f>VLOOKUP($A48,'Return Data'!$B$7:$R$2843,13,0)</f>
        <v>3.2997999999999998</v>
      </c>
      <c r="U48" s="66">
        <f t="shared" si="12"/>
        <v>12</v>
      </c>
      <c r="V48" s="65">
        <f>VLOOKUP($A48,'Return Data'!$B$7:$R$2843,17,0)</f>
        <v>4.5023999999999997</v>
      </c>
      <c r="W48" s="66">
        <f t="shared" si="15"/>
        <v>13</v>
      </c>
      <c r="X48" s="65">
        <f>VLOOKUP($A48,'Return Data'!$B$7:$R$2843,14,0)</f>
        <v>4.2176999999999998</v>
      </c>
      <c r="Y48" s="66">
        <f t="shared" si="16"/>
        <v>33</v>
      </c>
      <c r="Z48" s="65">
        <f>VLOOKUP($A48,'Return Data'!$B$7:$R$2843,16,0)</f>
        <v>6.7114000000000003</v>
      </c>
      <c r="AA48" s="67">
        <f t="shared" si="11"/>
        <v>31</v>
      </c>
    </row>
    <row r="49" spans="1:27" x14ac:dyDescent="0.3">
      <c r="A49" s="63" t="s">
        <v>161</v>
      </c>
      <c r="B49" s="64">
        <f>VLOOKUP($A49,'Return Data'!$B$7:$R$2843,3,0)</f>
        <v>44374</v>
      </c>
      <c r="C49" s="65">
        <f>VLOOKUP($A49,'Return Data'!$B$7:$R$2843,4,0)</f>
        <v>3397.0304000000001</v>
      </c>
      <c r="D49" s="65">
        <f>VLOOKUP($A49,'Return Data'!$B$7:$R$2843,5,0)</f>
        <v>3.3300999999999998</v>
      </c>
      <c r="E49" s="66">
        <f t="shared" si="0"/>
        <v>15</v>
      </c>
      <c r="F49" s="65">
        <f>VLOOKUP($A49,'Return Data'!$B$7:$R$2843,6,0)</f>
        <v>3.4285000000000001</v>
      </c>
      <c r="G49" s="66">
        <f t="shared" si="1"/>
        <v>9</v>
      </c>
      <c r="H49" s="65">
        <f>VLOOKUP($A49,'Return Data'!$B$7:$R$2843,7,0)</f>
        <v>3.7780999999999998</v>
      </c>
      <c r="I49" s="66">
        <f t="shared" si="2"/>
        <v>9</v>
      </c>
      <c r="J49" s="65">
        <f>VLOOKUP($A49,'Return Data'!$B$7:$R$2843,8,0)</f>
        <v>3.3668</v>
      </c>
      <c r="K49" s="66">
        <f t="shared" si="3"/>
        <v>12</v>
      </c>
      <c r="L49" s="65">
        <f>VLOOKUP($A49,'Return Data'!$B$7:$R$2843,9,0)</f>
        <v>3.3561999999999999</v>
      </c>
      <c r="M49" s="66">
        <f t="shared" si="4"/>
        <v>12</v>
      </c>
      <c r="N49" s="65">
        <f>VLOOKUP($A49,'Return Data'!$B$7:$R$2843,10,0)</f>
        <v>3.2892999999999999</v>
      </c>
      <c r="O49" s="66">
        <f t="shared" si="5"/>
        <v>15</v>
      </c>
      <c r="P49" s="65">
        <f>VLOOKUP($A49,'Return Data'!$B$7:$R$2843,11,0)</f>
        <v>3.2664</v>
      </c>
      <c r="Q49" s="66">
        <f t="shared" si="6"/>
        <v>19</v>
      </c>
      <c r="R49" s="65">
        <f>VLOOKUP($A49,'Return Data'!$B$7:$R$2843,12,0)</f>
        <v>3.2621000000000002</v>
      </c>
      <c r="S49" s="66">
        <f t="shared" si="7"/>
        <v>12</v>
      </c>
      <c r="T49" s="65">
        <f>VLOOKUP($A49,'Return Data'!$B$7:$R$2843,13,0)</f>
        <v>3.2841</v>
      </c>
      <c r="U49" s="66">
        <f t="shared" si="12"/>
        <v>15</v>
      </c>
      <c r="V49" s="65">
        <f>VLOOKUP($A49,'Return Data'!$B$7:$R$2843,17,0)</f>
        <v>4.4455</v>
      </c>
      <c r="W49" s="66">
        <f t="shared" si="15"/>
        <v>18</v>
      </c>
      <c r="X49" s="65">
        <f>VLOOKUP($A49,'Return Data'!$B$7:$R$2843,14,0)</f>
        <v>5.4820000000000002</v>
      </c>
      <c r="Y49" s="66">
        <f t="shared" si="16"/>
        <v>16</v>
      </c>
      <c r="Z49" s="65">
        <f>VLOOKUP($A49,'Return Data'!$B$7:$R$2843,16,0)</f>
        <v>7.1878000000000002</v>
      </c>
      <c r="AA49" s="67">
        <f t="shared" si="11"/>
        <v>20</v>
      </c>
    </row>
    <row r="50" spans="1:27" x14ac:dyDescent="0.3">
      <c r="A50" s="63" t="s">
        <v>162</v>
      </c>
      <c r="B50" s="64">
        <f>VLOOKUP($A50,'Return Data'!$B$7:$R$2843,3,0)</f>
        <v>44374</v>
      </c>
      <c r="C50" s="65">
        <f>VLOOKUP($A50,'Return Data'!$B$7:$R$2843,4,0)</f>
        <v>1120.1008999999999</v>
      </c>
      <c r="D50" s="65">
        <f>VLOOKUP($A50,'Return Data'!$B$7:$R$2843,5,0)</f>
        <v>2.9706999999999999</v>
      </c>
      <c r="E50" s="66">
        <f t="shared" si="0"/>
        <v>40</v>
      </c>
      <c r="F50" s="65">
        <f>VLOOKUP($A50,'Return Data'!$B$7:$R$2843,6,0)</f>
        <v>2.9704000000000002</v>
      </c>
      <c r="G50" s="66">
        <f t="shared" si="1"/>
        <v>39</v>
      </c>
      <c r="H50" s="65">
        <f>VLOOKUP($A50,'Return Data'!$B$7:$R$2843,7,0)</f>
        <v>2.9548999999999999</v>
      </c>
      <c r="I50" s="66">
        <f t="shared" si="2"/>
        <v>41</v>
      </c>
      <c r="J50" s="65">
        <f>VLOOKUP($A50,'Return Data'!$B$7:$R$2843,8,0)</f>
        <v>2.9582000000000002</v>
      </c>
      <c r="K50" s="66">
        <f t="shared" si="3"/>
        <v>41</v>
      </c>
      <c r="L50" s="65">
        <f>VLOOKUP($A50,'Return Data'!$B$7:$R$2843,9,0)</f>
        <v>2.9478</v>
      </c>
      <c r="M50" s="66">
        <f t="shared" si="4"/>
        <v>40</v>
      </c>
      <c r="N50" s="65">
        <f>VLOOKUP($A50,'Return Data'!$B$7:$R$2843,10,0)</f>
        <v>3.0200999999999998</v>
      </c>
      <c r="O50" s="66">
        <f t="shared" si="5"/>
        <v>35</v>
      </c>
      <c r="P50" s="65">
        <f>VLOOKUP($A50,'Return Data'!$B$7:$R$2843,11,0)</f>
        <v>3.0148999999999999</v>
      </c>
      <c r="Q50" s="66">
        <f t="shared" si="6"/>
        <v>39</v>
      </c>
      <c r="R50" s="65">
        <f>VLOOKUP($A50,'Return Data'!$B$7:$R$2843,12,0)</f>
        <v>3.0312000000000001</v>
      </c>
      <c r="S50" s="66">
        <f t="shared" si="7"/>
        <v>38</v>
      </c>
      <c r="T50" s="65">
        <f>VLOOKUP($A50,'Return Data'!$B$7:$R$2843,13,0)</f>
        <v>3.0116000000000001</v>
      </c>
      <c r="U50" s="66">
        <f t="shared" si="12"/>
        <v>36</v>
      </c>
      <c r="V50" s="65"/>
      <c r="W50" s="66"/>
      <c r="X50" s="65"/>
      <c r="Y50" s="66"/>
      <c r="Z50" s="65">
        <f>VLOOKUP($A50,'Return Data'!$B$7:$R$2843,16,0)</f>
        <v>4.7347000000000001</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3.2025930232558135</v>
      </c>
      <c r="E52" s="74"/>
      <c r="F52" s="75">
        <f>AVERAGE(F8:F50)</f>
        <v>3.2488232558139547</v>
      </c>
      <c r="G52" s="74"/>
      <c r="H52" s="75">
        <f>AVERAGE(H8:H50)</f>
        <v>3.5288488372093028</v>
      </c>
      <c r="I52" s="74"/>
      <c r="J52" s="75">
        <f>AVERAGE(J8:J50)</f>
        <v>3.2259558139534885</v>
      </c>
      <c r="K52" s="74"/>
      <c r="L52" s="75">
        <f>AVERAGE(L8:L50)</f>
        <v>3.1951813953488384</v>
      </c>
      <c r="M52" s="74"/>
      <c r="N52" s="75">
        <f>AVERAGE(N8:N50)</f>
        <v>3.1624604651162795</v>
      </c>
      <c r="O52" s="74"/>
      <c r="P52" s="75">
        <f>AVERAGE(P8:P50)</f>
        <v>3.1813744186046526</v>
      </c>
      <c r="Q52" s="74"/>
      <c r="R52" s="75">
        <f>AVERAGE(R8:R50)</f>
        <v>3.1660953488372101</v>
      </c>
      <c r="S52" s="74"/>
      <c r="T52" s="75">
        <f>AVERAGE(T8:T50)</f>
        <v>3.1891153846153841</v>
      </c>
      <c r="U52" s="74"/>
      <c r="V52" s="75">
        <f>AVERAGE(V8:V50)</f>
        <v>4.2910722222222226</v>
      </c>
      <c r="W52" s="74"/>
      <c r="X52" s="75">
        <f>AVERAGE(X8:X50)</f>
        <v>5.1593771428571431</v>
      </c>
      <c r="Y52" s="74"/>
      <c r="Z52" s="75">
        <f>AVERAGE(Z8:Z50)</f>
        <v>6.3642488372093</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4.0970000000000004</v>
      </c>
      <c r="E54" s="78"/>
      <c r="F54" s="79">
        <f>MAX(F8:F50)</f>
        <v>4.0991999999999997</v>
      </c>
      <c r="G54" s="78"/>
      <c r="H54" s="79">
        <f>MAX(H8:H50)</f>
        <v>4.1007999999999996</v>
      </c>
      <c r="I54" s="78"/>
      <c r="J54" s="79">
        <f>MAX(J8:J50)</f>
        <v>3.7433999999999998</v>
      </c>
      <c r="K54" s="78"/>
      <c r="L54" s="79">
        <f>MAX(L8:L50)</f>
        <v>3.9950000000000001</v>
      </c>
      <c r="M54" s="78"/>
      <c r="N54" s="79">
        <f>MAX(N8:N50)</f>
        <v>4.5176999999999996</v>
      </c>
      <c r="O54" s="78"/>
      <c r="P54" s="79">
        <f>MAX(P8:P50)</f>
        <v>4.4835000000000003</v>
      </c>
      <c r="Q54" s="78"/>
      <c r="R54" s="79">
        <f>MAX(R8:R50)</f>
        <v>4.6577999999999999</v>
      </c>
      <c r="S54" s="78"/>
      <c r="T54" s="79">
        <f>MAX(T8:T50)</f>
        <v>4.7445000000000004</v>
      </c>
      <c r="U54" s="78"/>
      <c r="V54" s="79">
        <f>MAX(V8:V50)</f>
        <v>5.5603999999999996</v>
      </c>
      <c r="W54" s="78"/>
      <c r="X54" s="79">
        <f>MAX(X8:X50)</f>
        <v>6.3076999999999996</v>
      </c>
      <c r="Y54" s="78"/>
      <c r="Z54" s="79">
        <f>MAX(Z8:Z50)</f>
        <v>7.7112999999999996</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44374</v>
      </c>
      <c r="C8" s="65">
        <f>VLOOKUP($A8,'Return Data'!$B$7:$R$2843,4,0)</f>
        <v>331.82760000000002</v>
      </c>
      <c r="D8" s="65">
        <f>VLOOKUP($A8,'Return Data'!$B$7:$R$2843,5,0)</f>
        <v>3.2342</v>
      </c>
      <c r="E8" s="66">
        <f t="shared" ref="E8:E45" si="0">RANK(D8,D$8:D$45,0)</f>
        <v>11</v>
      </c>
      <c r="F8" s="65">
        <f>VLOOKUP($A8,'Return Data'!$B$7:$R$2843,6,0)</f>
        <v>3.3081</v>
      </c>
      <c r="G8" s="66">
        <f t="shared" ref="G8:G45" si="1">RANK(F8,F$8:F$45,0)</f>
        <v>10</v>
      </c>
      <c r="H8" s="65">
        <f>VLOOKUP($A8,'Return Data'!$B$7:$R$2843,7,0)</f>
        <v>3.7174</v>
      </c>
      <c r="I8" s="66">
        <f t="shared" ref="I8:I45" si="2">RANK(H8,H$8:H$45,0)</f>
        <v>3</v>
      </c>
      <c r="J8" s="65">
        <f>VLOOKUP($A8,'Return Data'!$B$7:$R$2843,8,0)</f>
        <v>3.2521</v>
      </c>
      <c r="K8" s="66">
        <f t="shared" ref="K8:K45" si="3">RANK(J8,J$8:J$45,0)</f>
        <v>13</v>
      </c>
      <c r="L8" s="65">
        <f>VLOOKUP($A8,'Return Data'!$B$7:$R$2843,9,0)</f>
        <v>3.2616999999999998</v>
      </c>
      <c r="M8" s="66">
        <f t="shared" ref="M8:M45" si="4">RANK(L8,L$8:L$45,0)</f>
        <v>11</v>
      </c>
      <c r="N8" s="65">
        <f>VLOOKUP($A8,'Return Data'!$B$7:$R$2843,10,0)</f>
        <v>3.1968999999999999</v>
      </c>
      <c r="O8" s="66">
        <f t="shared" ref="O8:O45" si="5">RANK(N8,N$8:N$45,0)</f>
        <v>13</v>
      </c>
      <c r="P8" s="65">
        <f>VLOOKUP($A8,'Return Data'!$B$7:$R$2843,11,0)</f>
        <v>3.1638000000000002</v>
      </c>
      <c r="Q8" s="66">
        <f t="shared" ref="Q8:Q45" si="6">RANK(P8,P$8:P$45,0)</f>
        <v>17</v>
      </c>
      <c r="R8" s="65">
        <f>VLOOKUP($A8,'Return Data'!$B$7:$R$2843,12,0)</f>
        <v>3.149</v>
      </c>
      <c r="S8" s="66">
        <f t="shared" ref="S8:S45" si="7">RANK(R8,R$8:R$45,0)</f>
        <v>19</v>
      </c>
      <c r="T8" s="65">
        <f>VLOOKUP($A8,'Return Data'!$B$7:$R$2843,13,0)</f>
        <v>3.2057000000000002</v>
      </c>
      <c r="U8" s="66">
        <f t="shared" ref="U8:U45" si="8">RANK(T8,T$8:T$45,0)</f>
        <v>7</v>
      </c>
      <c r="V8" s="65">
        <f>VLOOKUP($A8,'Return Data'!$B$7:$R$2843,17,0)</f>
        <v>4.4474</v>
      </c>
      <c r="W8" s="66">
        <f t="shared" ref="W8:W23" si="9">RANK(V8,V$8:V$45,0)</f>
        <v>4</v>
      </c>
      <c r="X8" s="65">
        <f>VLOOKUP($A8,'Return Data'!$B$7:$R$2843,14,0)</f>
        <v>5.4515000000000002</v>
      </c>
      <c r="Y8" s="66">
        <f t="shared" ref="Y8:Y23" si="10">RANK(X8,X$8:X$45,0)</f>
        <v>4</v>
      </c>
      <c r="Z8" s="65">
        <f>VLOOKUP($A8,'Return Data'!$B$7:$R$2843,16,0)</f>
        <v>7.1978999999999997</v>
      </c>
      <c r="AA8" s="67">
        <f t="shared" ref="AA8:AA45" si="11">RANK(Z8,Z$8:Z$45,0)</f>
        <v>16</v>
      </c>
    </row>
    <row r="9" spans="1:27" x14ac:dyDescent="0.3">
      <c r="A9" s="63" t="s">
        <v>228</v>
      </c>
      <c r="B9" s="64">
        <f>VLOOKUP($A9,'Return Data'!$B$7:$R$2843,3,0)</f>
        <v>44374</v>
      </c>
      <c r="C9" s="65">
        <f>VLOOKUP($A9,'Return Data'!$B$7:$R$2843,4,0)</f>
        <v>2290.1183999999998</v>
      </c>
      <c r="D9" s="65">
        <f>VLOOKUP($A9,'Return Data'!$B$7:$R$2843,5,0)</f>
        <v>3.2835000000000001</v>
      </c>
      <c r="E9" s="66">
        <f t="shared" si="0"/>
        <v>6</v>
      </c>
      <c r="F9" s="65">
        <f>VLOOKUP($A9,'Return Data'!$B$7:$R$2843,6,0)</f>
        <v>3.2511999999999999</v>
      </c>
      <c r="G9" s="66">
        <f t="shared" si="1"/>
        <v>19</v>
      </c>
      <c r="H9" s="65">
        <f>VLOOKUP($A9,'Return Data'!$B$7:$R$2843,7,0)</f>
        <v>3.6613000000000002</v>
      </c>
      <c r="I9" s="66">
        <f t="shared" si="2"/>
        <v>10</v>
      </c>
      <c r="J9" s="65">
        <f>VLOOKUP($A9,'Return Data'!$B$7:$R$2843,8,0)</f>
        <v>3.2675000000000001</v>
      </c>
      <c r="K9" s="66">
        <f t="shared" si="3"/>
        <v>12</v>
      </c>
      <c r="L9" s="65">
        <f>VLOOKUP($A9,'Return Data'!$B$7:$R$2843,9,0)</f>
        <v>3.2749000000000001</v>
      </c>
      <c r="M9" s="66">
        <f t="shared" si="4"/>
        <v>8</v>
      </c>
      <c r="N9" s="65">
        <f>VLOOKUP($A9,'Return Data'!$B$7:$R$2843,10,0)</f>
        <v>3.1937000000000002</v>
      </c>
      <c r="O9" s="66">
        <f t="shared" si="5"/>
        <v>14</v>
      </c>
      <c r="P9" s="65">
        <f>VLOOKUP($A9,'Return Data'!$B$7:$R$2843,11,0)</f>
        <v>3.1775000000000002</v>
      </c>
      <c r="Q9" s="66">
        <f t="shared" si="6"/>
        <v>15</v>
      </c>
      <c r="R9" s="65">
        <f>VLOOKUP($A9,'Return Data'!$B$7:$R$2843,12,0)</f>
        <v>3.1709000000000001</v>
      </c>
      <c r="S9" s="66">
        <f t="shared" si="7"/>
        <v>10</v>
      </c>
      <c r="T9" s="65">
        <f>VLOOKUP($A9,'Return Data'!$B$7:$R$2843,13,0)</f>
        <v>3.1985000000000001</v>
      </c>
      <c r="U9" s="66">
        <f t="shared" si="8"/>
        <v>11</v>
      </c>
      <c r="V9" s="65">
        <f>VLOOKUP($A9,'Return Data'!$B$7:$R$2843,17,0)</f>
        <v>4.4172000000000002</v>
      </c>
      <c r="W9" s="66">
        <f t="shared" si="9"/>
        <v>5</v>
      </c>
      <c r="X9" s="65">
        <f>VLOOKUP($A9,'Return Data'!$B$7:$R$2843,14,0)</f>
        <v>5.4389000000000003</v>
      </c>
      <c r="Y9" s="66">
        <f t="shared" si="10"/>
        <v>7</v>
      </c>
      <c r="Z9" s="65">
        <f>VLOOKUP($A9,'Return Data'!$B$7:$R$2843,16,0)</f>
        <v>7.3238000000000003</v>
      </c>
      <c r="AA9" s="67">
        <f t="shared" si="11"/>
        <v>9</v>
      </c>
    </row>
    <row r="10" spans="1:27" x14ac:dyDescent="0.3">
      <c r="A10" s="63" t="s">
        <v>229</v>
      </c>
      <c r="B10" s="64">
        <f>VLOOKUP($A10,'Return Data'!$B$7:$R$2843,3,0)</f>
        <v>44374</v>
      </c>
      <c r="C10" s="65">
        <f>VLOOKUP($A10,'Return Data'!$B$7:$R$2843,4,0)</f>
        <v>2369.0556000000001</v>
      </c>
      <c r="D10" s="65">
        <f>VLOOKUP($A10,'Return Data'!$B$7:$R$2843,5,0)</f>
        <v>3.2326999999999999</v>
      </c>
      <c r="E10" s="66">
        <f t="shared" si="0"/>
        <v>13</v>
      </c>
      <c r="F10" s="65">
        <f>VLOOKUP($A10,'Return Data'!$B$7:$R$2843,6,0)</f>
        <v>3.3062</v>
      </c>
      <c r="G10" s="66">
        <f t="shared" si="1"/>
        <v>11</v>
      </c>
      <c r="H10" s="65">
        <f>VLOOKUP($A10,'Return Data'!$B$7:$R$2843,7,0)</f>
        <v>3.5758000000000001</v>
      </c>
      <c r="I10" s="66">
        <f t="shared" si="2"/>
        <v>20</v>
      </c>
      <c r="J10" s="65">
        <f>VLOOKUP($A10,'Return Data'!$B$7:$R$2843,8,0)</f>
        <v>3.3334999999999999</v>
      </c>
      <c r="K10" s="66">
        <f t="shared" si="3"/>
        <v>5</v>
      </c>
      <c r="L10" s="65">
        <f>VLOOKUP($A10,'Return Data'!$B$7:$R$2843,9,0)</f>
        <v>3.2974000000000001</v>
      </c>
      <c r="M10" s="66">
        <f t="shared" si="4"/>
        <v>7</v>
      </c>
      <c r="N10" s="65">
        <f>VLOOKUP($A10,'Return Data'!$B$7:$R$2843,10,0)</f>
        <v>3.2471999999999999</v>
      </c>
      <c r="O10" s="66">
        <f t="shared" si="5"/>
        <v>7</v>
      </c>
      <c r="P10" s="65">
        <f>VLOOKUP($A10,'Return Data'!$B$7:$R$2843,11,0)</f>
        <v>3.2353000000000001</v>
      </c>
      <c r="Q10" s="66">
        <f t="shared" si="6"/>
        <v>6</v>
      </c>
      <c r="R10" s="65">
        <f>VLOOKUP($A10,'Return Data'!$B$7:$R$2843,12,0)</f>
        <v>3.2044999999999999</v>
      </c>
      <c r="S10" s="66">
        <f t="shared" si="7"/>
        <v>7</v>
      </c>
      <c r="T10" s="65">
        <f>VLOOKUP($A10,'Return Data'!$B$7:$R$2843,13,0)</f>
        <v>3.2052</v>
      </c>
      <c r="U10" s="66">
        <f t="shared" si="8"/>
        <v>8</v>
      </c>
      <c r="V10" s="65">
        <f>VLOOKUP($A10,'Return Data'!$B$7:$R$2843,17,0)</f>
        <v>4.3593000000000002</v>
      </c>
      <c r="W10" s="66">
        <f t="shared" si="9"/>
        <v>15</v>
      </c>
      <c r="X10" s="65">
        <f>VLOOKUP($A10,'Return Data'!$B$7:$R$2843,14,0)</f>
        <v>5.3979999999999997</v>
      </c>
      <c r="Y10" s="66">
        <f t="shared" si="10"/>
        <v>13</v>
      </c>
      <c r="Z10" s="65">
        <f>VLOOKUP($A10,'Return Data'!$B$7:$R$2843,16,0)</f>
        <v>7.2047999999999996</v>
      </c>
      <c r="AA10" s="67">
        <f t="shared" si="11"/>
        <v>15</v>
      </c>
    </row>
    <row r="11" spans="1:27" x14ac:dyDescent="0.3">
      <c r="A11" s="63" t="s">
        <v>230</v>
      </c>
      <c r="B11" s="64">
        <f>VLOOKUP($A11,'Return Data'!$B$7:$R$2843,3,0)</f>
        <v>44374</v>
      </c>
      <c r="C11" s="65">
        <f>VLOOKUP($A11,'Return Data'!$B$7:$R$2843,4,0)</f>
        <v>3165.7948999999999</v>
      </c>
      <c r="D11" s="65">
        <f>VLOOKUP($A11,'Return Data'!$B$7:$R$2843,5,0)</f>
        <v>3.2629000000000001</v>
      </c>
      <c r="E11" s="66">
        <f t="shared" si="0"/>
        <v>8</v>
      </c>
      <c r="F11" s="65">
        <f>VLOOKUP($A11,'Return Data'!$B$7:$R$2843,6,0)</f>
        <v>3.3733</v>
      </c>
      <c r="G11" s="66">
        <f t="shared" si="1"/>
        <v>4</v>
      </c>
      <c r="H11" s="65">
        <f>VLOOKUP($A11,'Return Data'!$B$7:$R$2843,7,0)</f>
        <v>3.6107</v>
      </c>
      <c r="I11" s="66">
        <f t="shared" si="2"/>
        <v>14</v>
      </c>
      <c r="J11" s="65">
        <f>VLOOKUP($A11,'Return Data'!$B$7:$R$2843,8,0)</f>
        <v>3.3043999999999998</v>
      </c>
      <c r="K11" s="66">
        <f t="shared" si="3"/>
        <v>7</v>
      </c>
      <c r="L11" s="65">
        <f>VLOOKUP($A11,'Return Data'!$B$7:$R$2843,9,0)</f>
        <v>3.3134000000000001</v>
      </c>
      <c r="M11" s="66">
        <f t="shared" si="4"/>
        <v>6</v>
      </c>
      <c r="N11" s="65">
        <f>VLOOKUP($A11,'Return Data'!$B$7:$R$2843,10,0)</f>
        <v>3.2584</v>
      </c>
      <c r="O11" s="66">
        <f t="shared" si="5"/>
        <v>6</v>
      </c>
      <c r="P11" s="65">
        <f>VLOOKUP($A11,'Return Data'!$B$7:$R$2843,11,0)</f>
        <v>3.2612000000000001</v>
      </c>
      <c r="Q11" s="66">
        <f t="shared" si="6"/>
        <v>3</v>
      </c>
      <c r="R11" s="65">
        <f>VLOOKUP($A11,'Return Data'!$B$7:$R$2843,12,0)</f>
        <v>3.2339000000000002</v>
      </c>
      <c r="S11" s="66">
        <f t="shared" si="7"/>
        <v>5</v>
      </c>
      <c r="T11" s="65">
        <f>VLOOKUP($A11,'Return Data'!$B$7:$R$2843,13,0)</f>
        <v>3.2334999999999998</v>
      </c>
      <c r="U11" s="66">
        <f t="shared" si="8"/>
        <v>5</v>
      </c>
      <c r="V11" s="65">
        <f>VLOOKUP($A11,'Return Data'!$B$7:$R$2843,17,0)</f>
        <v>4.3914</v>
      </c>
      <c r="W11" s="66">
        <f t="shared" si="9"/>
        <v>11</v>
      </c>
      <c r="X11" s="65">
        <f>VLOOKUP($A11,'Return Data'!$B$7:$R$2843,14,0)</f>
        <v>5.4151999999999996</v>
      </c>
      <c r="Y11" s="66">
        <f t="shared" si="10"/>
        <v>8</v>
      </c>
      <c r="Z11" s="65">
        <f>VLOOKUP($A11,'Return Data'!$B$7:$R$2843,16,0)</f>
        <v>7.0883000000000003</v>
      </c>
      <c r="AA11" s="67">
        <f t="shared" si="11"/>
        <v>18</v>
      </c>
    </row>
    <row r="12" spans="1:27" x14ac:dyDescent="0.3">
      <c r="A12" s="63" t="s">
        <v>231</v>
      </c>
      <c r="B12" s="64">
        <f>VLOOKUP($A12,'Return Data'!$B$7:$R$2843,3,0)</f>
        <v>44374</v>
      </c>
      <c r="C12" s="65">
        <f>VLOOKUP($A12,'Return Data'!$B$7:$R$2843,4,0)</f>
        <v>2366.6907000000001</v>
      </c>
      <c r="D12" s="65">
        <f>VLOOKUP($A12,'Return Data'!$B$7:$R$2843,5,0)</f>
        <v>3.1741999999999999</v>
      </c>
      <c r="E12" s="66">
        <f t="shared" si="0"/>
        <v>23</v>
      </c>
      <c r="F12" s="65">
        <f>VLOOKUP($A12,'Return Data'!$B$7:$R$2843,6,0)</f>
        <v>3.2421000000000002</v>
      </c>
      <c r="G12" s="66">
        <f t="shared" si="1"/>
        <v>23</v>
      </c>
      <c r="H12" s="65">
        <f>VLOOKUP($A12,'Return Data'!$B$7:$R$2843,7,0)</f>
        <v>3.4790000000000001</v>
      </c>
      <c r="I12" s="66">
        <f t="shared" si="2"/>
        <v>26</v>
      </c>
      <c r="J12" s="65">
        <f>VLOOKUP($A12,'Return Data'!$B$7:$R$2843,8,0)</f>
        <v>3.2309999999999999</v>
      </c>
      <c r="K12" s="66">
        <f t="shared" si="3"/>
        <v>18</v>
      </c>
      <c r="L12" s="65">
        <f>VLOOKUP($A12,'Return Data'!$B$7:$R$2843,9,0)</f>
        <v>3.2077</v>
      </c>
      <c r="M12" s="66">
        <f t="shared" si="4"/>
        <v>27</v>
      </c>
      <c r="N12" s="65">
        <f>VLOOKUP($A12,'Return Data'!$B$7:$R$2843,10,0)</f>
        <v>3.1564000000000001</v>
      </c>
      <c r="O12" s="66">
        <f t="shared" si="5"/>
        <v>25</v>
      </c>
      <c r="P12" s="65">
        <f>VLOOKUP($A12,'Return Data'!$B$7:$R$2843,11,0)</f>
        <v>3.1515</v>
      </c>
      <c r="Q12" s="66">
        <f t="shared" si="6"/>
        <v>21</v>
      </c>
      <c r="R12" s="65">
        <f>VLOOKUP($A12,'Return Data'!$B$7:$R$2843,12,0)</f>
        <v>3.1415999999999999</v>
      </c>
      <c r="S12" s="66">
        <f t="shared" si="7"/>
        <v>20</v>
      </c>
      <c r="T12" s="65">
        <f>VLOOKUP($A12,'Return Data'!$B$7:$R$2843,13,0)</f>
        <v>3.1398000000000001</v>
      </c>
      <c r="U12" s="66">
        <f t="shared" si="8"/>
        <v>24</v>
      </c>
      <c r="V12" s="65">
        <f>VLOOKUP($A12,'Return Data'!$B$7:$R$2843,17,0)</f>
        <v>4.2609000000000004</v>
      </c>
      <c r="W12" s="66">
        <f t="shared" si="9"/>
        <v>24</v>
      </c>
      <c r="X12" s="65">
        <f>VLOOKUP($A12,'Return Data'!$B$7:$R$2843,14,0)</f>
        <v>5.2972000000000001</v>
      </c>
      <c r="Y12" s="66">
        <f t="shared" si="10"/>
        <v>24</v>
      </c>
      <c r="Z12" s="65">
        <f>VLOOKUP($A12,'Return Data'!$B$7:$R$2843,16,0)</f>
        <v>6.8753000000000002</v>
      </c>
      <c r="AA12" s="67">
        <f t="shared" si="11"/>
        <v>27</v>
      </c>
    </row>
    <row r="13" spans="1:27" x14ac:dyDescent="0.3">
      <c r="A13" s="63" t="s">
        <v>232</v>
      </c>
      <c r="B13" s="64">
        <f>VLOOKUP($A13,'Return Data'!$B$7:$R$2843,3,0)</f>
        <v>44374</v>
      </c>
      <c r="C13" s="65">
        <f>VLOOKUP($A13,'Return Data'!$B$7:$R$2843,4,0)</f>
        <v>2477.9978999999998</v>
      </c>
      <c r="D13" s="65">
        <f>VLOOKUP($A13,'Return Data'!$B$7:$R$2843,5,0)</f>
        <v>3.2010000000000001</v>
      </c>
      <c r="E13" s="66">
        <f t="shared" si="0"/>
        <v>18</v>
      </c>
      <c r="F13" s="65">
        <f>VLOOKUP($A13,'Return Data'!$B$7:$R$2843,6,0)</f>
        <v>3.2915000000000001</v>
      </c>
      <c r="G13" s="66">
        <f t="shared" si="1"/>
        <v>15</v>
      </c>
      <c r="H13" s="65">
        <f>VLOOKUP($A13,'Return Data'!$B$7:$R$2843,7,0)</f>
        <v>3.4228999999999998</v>
      </c>
      <c r="I13" s="66">
        <f t="shared" si="2"/>
        <v>30</v>
      </c>
      <c r="J13" s="65">
        <f>VLOOKUP($A13,'Return Data'!$B$7:$R$2843,8,0)</f>
        <v>3.2216</v>
      </c>
      <c r="K13" s="66">
        <f t="shared" si="3"/>
        <v>22</v>
      </c>
      <c r="L13" s="65">
        <f>VLOOKUP($A13,'Return Data'!$B$7:$R$2843,9,0)</f>
        <v>3.2179000000000002</v>
      </c>
      <c r="M13" s="66">
        <f t="shared" si="4"/>
        <v>25</v>
      </c>
      <c r="N13" s="65">
        <f>VLOOKUP($A13,'Return Data'!$B$7:$R$2843,10,0)</f>
        <v>3.1793</v>
      </c>
      <c r="O13" s="66">
        <f t="shared" si="5"/>
        <v>17</v>
      </c>
      <c r="P13" s="65">
        <f>VLOOKUP($A13,'Return Data'!$B$7:$R$2843,11,0)</f>
        <v>3.1410999999999998</v>
      </c>
      <c r="Q13" s="66">
        <f t="shared" si="6"/>
        <v>23</v>
      </c>
      <c r="R13" s="65">
        <f>VLOOKUP($A13,'Return Data'!$B$7:$R$2843,12,0)</f>
        <v>3.1278000000000001</v>
      </c>
      <c r="S13" s="66">
        <f t="shared" si="7"/>
        <v>25</v>
      </c>
      <c r="T13" s="65">
        <f>VLOOKUP($A13,'Return Data'!$B$7:$R$2843,13,0)</f>
        <v>3.1339999999999999</v>
      </c>
      <c r="U13" s="66">
        <f t="shared" si="8"/>
        <v>26</v>
      </c>
      <c r="V13" s="65">
        <f>VLOOKUP($A13,'Return Data'!$B$7:$R$2843,17,0)</f>
        <v>4.0282999999999998</v>
      </c>
      <c r="W13" s="66">
        <f t="shared" si="9"/>
        <v>30</v>
      </c>
      <c r="X13" s="65">
        <f>VLOOKUP($A13,'Return Data'!$B$7:$R$2843,14,0)</f>
        <v>5.1196999999999999</v>
      </c>
      <c r="Y13" s="66">
        <f t="shared" si="10"/>
        <v>28</v>
      </c>
      <c r="Z13" s="65">
        <f>VLOOKUP($A13,'Return Data'!$B$7:$R$2843,16,0)</f>
        <v>7.2176</v>
      </c>
      <c r="AA13" s="67">
        <f t="shared" si="11"/>
        <v>14</v>
      </c>
    </row>
    <row r="14" spans="1:27" x14ac:dyDescent="0.3">
      <c r="A14" s="63" t="s">
        <v>233</v>
      </c>
      <c r="B14" s="64">
        <f>VLOOKUP($A14,'Return Data'!$B$7:$R$2843,3,0)</f>
        <v>44374</v>
      </c>
      <c r="C14" s="65">
        <f>VLOOKUP($A14,'Return Data'!$B$7:$R$2843,4,0)</f>
        <v>2942.0185000000001</v>
      </c>
      <c r="D14" s="65">
        <f>VLOOKUP($A14,'Return Data'!$B$7:$R$2843,5,0)</f>
        <v>3.2136</v>
      </c>
      <c r="E14" s="66">
        <f t="shared" si="0"/>
        <v>16</v>
      </c>
      <c r="F14" s="65">
        <f>VLOOKUP($A14,'Return Data'!$B$7:$R$2843,6,0)</f>
        <v>3.1947000000000001</v>
      </c>
      <c r="G14" s="66">
        <f t="shared" si="1"/>
        <v>26</v>
      </c>
      <c r="H14" s="65">
        <f>VLOOKUP($A14,'Return Data'!$B$7:$R$2843,7,0)</f>
        <v>3.6638999999999999</v>
      </c>
      <c r="I14" s="66">
        <f t="shared" si="2"/>
        <v>9</v>
      </c>
      <c r="J14" s="65">
        <f>VLOOKUP($A14,'Return Data'!$B$7:$R$2843,8,0)</f>
        <v>3.2118000000000002</v>
      </c>
      <c r="K14" s="66">
        <f t="shared" si="3"/>
        <v>26</v>
      </c>
      <c r="L14" s="65">
        <f>VLOOKUP($A14,'Return Data'!$B$7:$R$2843,9,0)</f>
        <v>3.2343000000000002</v>
      </c>
      <c r="M14" s="66">
        <f t="shared" si="4"/>
        <v>19</v>
      </c>
      <c r="N14" s="65">
        <f>VLOOKUP($A14,'Return Data'!$B$7:$R$2843,10,0)</f>
        <v>3.1884000000000001</v>
      </c>
      <c r="O14" s="66">
        <f t="shared" si="5"/>
        <v>16</v>
      </c>
      <c r="P14" s="65">
        <f>VLOOKUP($A14,'Return Data'!$B$7:$R$2843,11,0)</f>
        <v>3.1684999999999999</v>
      </c>
      <c r="Q14" s="66">
        <f t="shared" si="6"/>
        <v>16</v>
      </c>
      <c r="R14" s="65">
        <f>VLOOKUP($A14,'Return Data'!$B$7:$R$2843,12,0)</f>
        <v>3.1545000000000001</v>
      </c>
      <c r="S14" s="66">
        <f t="shared" si="7"/>
        <v>14</v>
      </c>
      <c r="T14" s="65">
        <f>VLOOKUP($A14,'Return Data'!$B$7:$R$2843,13,0)</f>
        <v>3.1678999999999999</v>
      </c>
      <c r="U14" s="66">
        <f t="shared" si="8"/>
        <v>18</v>
      </c>
      <c r="V14" s="65">
        <f>VLOOKUP($A14,'Return Data'!$B$7:$R$2843,17,0)</f>
        <v>4.3268000000000004</v>
      </c>
      <c r="W14" s="66">
        <f t="shared" si="9"/>
        <v>20</v>
      </c>
      <c r="X14" s="65">
        <f>VLOOKUP($A14,'Return Data'!$B$7:$R$2843,14,0)</f>
        <v>5.3503999999999996</v>
      </c>
      <c r="Y14" s="66">
        <f t="shared" si="10"/>
        <v>19</v>
      </c>
      <c r="Z14" s="65">
        <f>VLOOKUP($A14,'Return Data'!$B$7:$R$2843,16,0)</f>
        <v>7.1595000000000004</v>
      </c>
      <c r="AA14" s="67">
        <f t="shared" si="11"/>
        <v>17</v>
      </c>
    </row>
    <row r="15" spans="1:27" x14ac:dyDescent="0.3">
      <c r="A15" s="63" t="s">
        <v>234</v>
      </c>
      <c r="B15" s="64">
        <f>VLOOKUP($A15,'Return Data'!$B$7:$R$2843,3,0)</f>
        <v>44374</v>
      </c>
      <c r="C15" s="65">
        <f>VLOOKUP($A15,'Return Data'!$B$7:$R$2843,4,0)</f>
        <v>2643.6822000000002</v>
      </c>
      <c r="D15" s="65">
        <f>VLOOKUP($A15,'Return Data'!$B$7:$R$2843,5,0)</f>
        <v>3.2338</v>
      </c>
      <c r="E15" s="66">
        <f t="shared" si="0"/>
        <v>12</v>
      </c>
      <c r="F15" s="65">
        <f>VLOOKUP($A15,'Return Data'!$B$7:$R$2843,6,0)</f>
        <v>3.3361000000000001</v>
      </c>
      <c r="G15" s="66">
        <f t="shared" si="1"/>
        <v>8</v>
      </c>
      <c r="H15" s="65">
        <f>VLOOKUP($A15,'Return Data'!$B$7:$R$2843,7,0)</f>
        <v>3.7132000000000001</v>
      </c>
      <c r="I15" s="66">
        <f t="shared" si="2"/>
        <v>4</v>
      </c>
      <c r="J15" s="65">
        <f>VLOOKUP($A15,'Return Data'!$B$7:$R$2843,8,0)</f>
        <v>3.2503000000000002</v>
      </c>
      <c r="K15" s="66">
        <f t="shared" si="3"/>
        <v>14</v>
      </c>
      <c r="L15" s="65">
        <f>VLOOKUP($A15,'Return Data'!$B$7:$R$2843,9,0)</f>
        <v>3.2338</v>
      </c>
      <c r="M15" s="66">
        <f t="shared" si="4"/>
        <v>20</v>
      </c>
      <c r="N15" s="65">
        <f>VLOOKUP($A15,'Return Data'!$B$7:$R$2843,10,0)</f>
        <v>3.2136999999999998</v>
      </c>
      <c r="O15" s="66">
        <f t="shared" si="5"/>
        <v>10</v>
      </c>
      <c r="P15" s="65">
        <f>VLOOKUP($A15,'Return Data'!$B$7:$R$2843,11,0)</f>
        <v>3.1802000000000001</v>
      </c>
      <c r="Q15" s="66">
        <f t="shared" si="6"/>
        <v>13</v>
      </c>
      <c r="R15" s="65">
        <f>VLOOKUP($A15,'Return Data'!$B$7:$R$2843,12,0)</f>
        <v>3.1514000000000002</v>
      </c>
      <c r="S15" s="66">
        <f t="shared" si="7"/>
        <v>16</v>
      </c>
      <c r="T15" s="65">
        <f>VLOOKUP($A15,'Return Data'!$B$7:$R$2843,13,0)</f>
        <v>3.1291000000000002</v>
      </c>
      <c r="U15" s="66">
        <f t="shared" si="8"/>
        <v>27</v>
      </c>
      <c r="V15" s="65">
        <f>VLOOKUP($A15,'Return Data'!$B$7:$R$2843,17,0)</f>
        <v>4.3376999999999999</v>
      </c>
      <c r="W15" s="66">
        <f t="shared" si="9"/>
        <v>18</v>
      </c>
      <c r="X15" s="65">
        <f>VLOOKUP($A15,'Return Data'!$B$7:$R$2843,14,0)</f>
        <v>5.3739999999999997</v>
      </c>
      <c r="Y15" s="66">
        <f t="shared" si="10"/>
        <v>15</v>
      </c>
      <c r="Z15" s="65">
        <f>VLOOKUP($A15,'Return Data'!$B$7:$R$2843,16,0)</f>
        <v>7.2247000000000003</v>
      </c>
      <c r="AA15" s="67">
        <f t="shared" si="11"/>
        <v>13</v>
      </c>
    </row>
    <row r="16" spans="1:27" x14ac:dyDescent="0.3">
      <c r="A16" s="63" t="s">
        <v>236</v>
      </c>
      <c r="B16" s="64">
        <f>VLOOKUP($A16,'Return Data'!$B$7:$R$2843,3,0)</f>
        <v>44374</v>
      </c>
      <c r="C16" s="65">
        <f>VLOOKUP($A16,'Return Data'!$B$7:$R$2843,4,0)</f>
        <v>4047.7179999999998</v>
      </c>
      <c r="D16" s="65">
        <f>VLOOKUP($A16,'Return Data'!$B$7:$R$2843,5,0)</f>
        <v>3.1833999999999998</v>
      </c>
      <c r="E16" s="66">
        <f t="shared" si="0"/>
        <v>21</v>
      </c>
      <c r="F16" s="65">
        <f>VLOOKUP($A16,'Return Data'!$B$7:$R$2843,6,0)</f>
        <v>3.3031000000000001</v>
      </c>
      <c r="G16" s="66">
        <f t="shared" si="1"/>
        <v>13</v>
      </c>
      <c r="H16" s="65">
        <f>VLOOKUP($A16,'Return Data'!$B$7:$R$2843,7,0)</f>
        <v>3.5568</v>
      </c>
      <c r="I16" s="66">
        <f t="shared" si="2"/>
        <v>24</v>
      </c>
      <c r="J16" s="65">
        <f>VLOOKUP($A16,'Return Data'!$B$7:$R$2843,8,0)</f>
        <v>3.2204999999999999</v>
      </c>
      <c r="K16" s="66">
        <f t="shared" si="3"/>
        <v>23</v>
      </c>
      <c r="L16" s="65">
        <f>VLOOKUP($A16,'Return Data'!$B$7:$R$2843,9,0)</f>
        <v>3.2311000000000001</v>
      </c>
      <c r="M16" s="66">
        <f t="shared" si="4"/>
        <v>21</v>
      </c>
      <c r="N16" s="65">
        <f>VLOOKUP($A16,'Return Data'!$B$7:$R$2843,10,0)</f>
        <v>3.1284000000000001</v>
      </c>
      <c r="O16" s="66">
        <f t="shared" si="5"/>
        <v>30</v>
      </c>
      <c r="P16" s="65">
        <f>VLOOKUP($A16,'Return Data'!$B$7:$R$2843,11,0)</f>
        <v>3.0840000000000001</v>
      </c>
      <c r="Q16" s="66">
        <f t="shared" si="6"/>
        <v>31</v>
      </c>
      <c r="R16" s="65">
        <f>VLOOKUP($A16,'Return Data'!$B$7:$R$2843,12,0)</f>
        <v>3.0806</v>
      </c>
      <c r="S16" s="66">
        <f t="shared" si="7"/>
        <v>30</v>
      </c>
      <c r="T16" s="65">
        <f>VLOOKUP($A16,'Return Data'!$B$7:$R$2843,13,0)</f>
        <v>3.1021000000000001</v>
      </c>
      <c r="U16" s="66">
        <f t="shared" si="8"/>
        <v>30</v>
      </c>
      <c r="V16" s="65">
        <f>VLOOKUP($A16,'Return Data'!$B$7:$R$2843,17,0)</f>
        <v>4.2710999999999997</v>
      </c>
      <c r="W16" s="66">
        <f t="shared" si="9"/>
        <v>23</v>
      </c>
      <c r="X16" s="65">
        <f>VLOOKUP($A16,'Return Data'!$B$7:$R$2843,14,0)</f>
        <v>5.2911000000000001</v>
      </c>
      <c r="Y16" s="66">
        <f t="shared" si="10"/>
        <v>25</v>
      </c>
      <c r="Z16" s="65">
        <f>VLOOKUP($A16,'Return Data'!$B$7:$R$2843,16,0)</f>
        <v>6.9852999999999996</v>
      </c>
      <c r="AA16" s="67">
        <f t="shared" si="11"/>
        <v>24</v>
      </c>
    </row>
    <row r="17" spans="1:27" x14ac:dyDescent="0.3">
      <c r="A17" s="63" t="s">
        <v>237</v>
      </c>
      <c r="B17" s="64">
        <f>VLOOKUP($A17,'Return Data'!$B$7:$R$2843,3,0)</f>
        <v>44374</v>
      </c>
      <c r="C17" s="65">
        <f>VLOOKUP($A17,'Return Data'!$B$7:$R$2843,4,0)</f>
        <v>2053.9047999999998</v>
      </c>
      <c r="D17" s="65">
        <f>VLOOKUP($A17,'Return Data'!$B$7:$R$2843,5,0)</f>
        <v>3.0847000000000002</v>
      </c>
      <c r="E17" s="66">
        <f t="shared" si="0"/>
        <v>31</v>
      </c>
      <c r="F17" s="65">
        <f>VLOOKUP($A17,'Return Data'!$B$7:$R$2843,6,0)</f>
        <v>3.2404999999999999</v>
      </c>
      <c r="G17" s="66">
        <f t="shared" si="1"/>
        <v>24</v>
      </c>
      <c r="H17" s="65">
        <f>VLOOKUP($A17,'Return Data'!$B$7:$R$2843,7,0)</f>
        <v>3.6036999999999999</v>
      </c>
      <c r="I17" s="66">
        <f t="shared" si="2"/>
        <v>15</v>
      </c>
      <c r="J17" s="65">
        <f>VLOOKUP($A17,'Return Data'!$B$7:$R$2843,8,0)</f>
        <v>3.2418</v>
      </c>
      <c r="K17" s="66">
        <f t="shared" si="3"/>
        <v>15</v>
      </c>
      <c r="L17" s="65">
        <f>VLOOKUP($A17,'Return Data'!$B$7:$R$2843,9,0)</f>
        <v>3.2416</v>
      </c>
      <c r="M17" s="66">
        <f t="shared" si="4"/>
        <v>17</v>
      </c>
      <c r="N17" s="65">
        <f>VLOOKUP($A17,'Return Data'!$B$7:$R$2843,10,0)</f>
        <v>3.1663000000000001</v>
      </c>
      <c r="O17" s="66">
        <f t="shared" si="5"/>
        <v>23</v>
      </c>
      <c r="P17" s="65">
        <f>VLOOKUP($A17,'Return Data'!$B$7:$R$2843,11,0)</f>
        <v>3.1528999999999998</v>
      </c>
      <c r="Q17" s="66">
        <f t="shared" si="6"/>
        <v>20</v>
      </c>
      <c r="R17" s="65">
        <f>VLOOKUP($A17,'Return Data'!$B$7:$R$2843,12,0)</f>
        <v>3.1309</v>
      </c>
      <c r="S17" s="66">
        <f t="shared" si="7"/>
        <v>24</v>
      </c>
      <c r="T17" s="65">
        <f>VLOOKUP($A17,'Return Data'!$B$7:$R$2843,13,0)</f>
        <v>3.1513</v>
      </c>
      <c r="U17" s="66">
        <f t="shared" si="8"/>
        <v>23</v>
      </c>
      <c r="V17" s="65">
        <f>VLOOKUP($A17,'Return Data'!$B$7:$R$2843,17,0)</f>
        <v>4.2896999999999998</v>
      </c>
      <c r="W17" s="66">
        <f t="shared" si="9"/>
        <v>21</v>
      </c>
      <c r="X17" s="65">
        <f>VLOOKUP($A17,'Return Data'!$B$7:$R$2843,14,0)</f>
        <v>5.3541999999999996</v>
      </c>
      <c r="Y17" s="66">
        <f t="shared" si="10"/>
        <v>18</v>
      </c>
      <c r="Z17" s="65">
        <f>VLOOKUP($A17,'Return Data'!$B$7:$R$2843,16,0)</f>
        <v>4.3033999999999999</v>
      </c>
      <c r="AA17" s="67">
        <f t="shared" si="11"/>
        <v>35</v>
      </c>
    </row>
    <row r="18" spans="1:27" x14ac:dyDescent="0.3">
      <c r="A18" s="63" t="s">
        <v>238</v>
      </c>
      <c r="B18" s="64">
        <f>VLOOKUP($A18,'Return Data'!$B$7:$R$2843,3,0)</f>
        <v>44374</v>
      </c>
      <c r="C18" s="65">
        <f>VLOOKUP($A18,'Return Data'!$B$7:$R$2843,4,0)</f>
        <v>305.31869999999998</v>
      </c>
      <c r="D18" s="65">
        <f>VLOOKUP($A18,'Return Data'!$B$7:$R$2843,5,0)</f>
        <v>3.1562999999999999</v>
      </c>
      <c r="E18" s="66">
        <f t="shared" si="0"/>
        <v>26</v>
      </c>
      <c r="F18" s="65">
        <f>VLOOKUP($A18,'Return Data'!$B$7:$R$2843,6,0)</f>
        <v>3.1926999999999999</v>
      </c>
      <c r="G18" s="66">
        <f t="shared" si="1"/>
        <v>28</v>
      </c>
      <c r="H18" s="65">
        <f>VLOOKUP($A18,'Return Data'!$B$7:$R$2843,7,0)</f>
        <v>3.5615000000000001</v>
      </c>
      <c r="I18" s="66">
        <f t="shared" si="2"/>
        <v>23</v>
      </c>
      <c r="J18" s="65">
        <f>VLOOKUP($A18,'Return Data'!$B$7:$R$2843,8,0)</f>
        <v>3.1890000000000001</v>
      </c>
      <c r="K18" s="66">
        <f t="shared" si="3"/>
        <v>29</v>
      </c>
      <c r="L18" s="65">
        <f>VLOOKUP($A18,'Return Data'!$B$7:$R$2843,9,0)</f>
        <v>3.2153</v>
      </c>
      <c r="M18" s="66">
        <f t="shared" si="4"/>
        <v>26</v>
      </c>
      <c r="N18" s="65">
        <f>VLOOKUP($A18,'Return Data'!$B$7:$R$2843,10,0)</f>
        <v>3.1419999999999999</v>
      </c>
      <c r="O18" s="66">
        <f t="shared" si="5"/>
        <v>26</v>
      </c>
      <c r="P18" s="65">
        <f>VLOOKUP($A18,'Return Data'!$B$7:$R$2843,11,0)</f>
        <v>3.1297000000000001</v>
      </c>
      <c r="Q18" s="66">
        <f t="shared" si="6"/>
        <v>25</v>
      </c>
      <c r="R18" s="65">
        <f>VLOOKUP($A18,'Return Data'!$B$7:$R$2843,12,0)</f>
        <v>3.1373000000000002</v>
      </c>
      <c r="S18" s="66">
        <f t="shared" si="7"/>
        <v>21</v>
      </c>
      <c r="T18" s="65">
        <f>VLOOKUP($A18,'Return Data'!$B$7:$R$2843,13,0)</f>
        <v>3.1728999999999998</v>
      </c>
      <c r="U18" s="66">
        <f t="shared" si="8"/>
        <v>15</v>
      </c>
      <c r="V18" s="65">
        <f>VLOOKUP($A18,'Return Data'!$B$7:$R$2843,17,0)</f>
        <v>4.3947000000000003</v>
      </c>
      <c r="W18" s="66">
        <f t="shared" si="9"/>
        <v>8</v>
      </c>
      <c r="X18" s="65">
        <f>VLOOKUP($A18,'Return Data'!$B$7:$R$2843,14,0)</f>
        <v>5.4025999999999996</v>
      </c>
      <c r="Y18" s="66">
        <f t="shared" si="10"/>
        <v>10</v>
      </c>
      <c r="Z18" s="65">
        <f>VLOOKUP($A18,'Return Data'!$B$7:$R$2843,16,0)</f>
        <v>7.4077999999999999</v>
      </c>
      <c r="AA18" s="67">
        <f t="shared" si="11"/>
        <v>5</v>
      </c>
    </row>
    <row r="19" spans="1:27" x14ac:dyDescent="0.3">
      <c r="A19" s="63" t="s">
        <v>239</v>
      </c>
      <c r="B19" s="64">
        <f>VLOOKUP($A19,'Return Data'!$B$7:$R$2843,3,0)</f>
        <v>44374</v>
      </c>
      <c r="C19" s="65">
        <f>VLOOKUP($A19,'Return Data'!$B$7:$R$2843,4,0)</f>
        <v>2213.9960999999998</v>
      </c>
      <c r="D19" s="65">
        <f>VLOOKUP($A19,'Return Data'!$B$7:$R$2843,5,0)</f>
        <v>3.3552</v>
      </c>
      <c r="E19" s="66">
        <f t="shared" si="0"/>
        <v>2</v>
      </c>
      <c r="F19" s="65">
        <f>VLOOKUP($A19,'Return Data'!$B$7:$R$2843,6,0)</f>
        <v>3.5263</v>
      </c>
      <c r="G19" s="66">
        <f t="shared" si="1"/>
        <v>1</v>
      </c>
      <c r="H19" s="65">
        <f>VLOOKUP($A19,'Return Data'!$B$7:$R$2843,7,0)</f>
        <v>3.8420000000000001</v>
      </c>
      <c r="I19" s="66">
        <f t="shared" si="2"/>
        <v>1</v>
      </c>
      <c r="J19" s="65">
        <f>VLOOKUP($A19,'Return Data'!$B$7:$R$2843,8,0)</f>
        <v>3.5177999999999998</v>
      </c>
      <c r="K19" s="66">
        <f t="shared" si="3"/>
        <v>1</v>
      </c>
      <c r="L19" s="65">
        <f>VLOOKUP($A19,'Return Data'!$B$7:$R$2843,9,0)</f>
        <v>3.4748999999999999</v>
      </c>
      <c r="M19" s="66">
        <f t="shared" si="4"/>
        <v>2</v>
      </c>
      <c r="N19" s="65">
        <f>VLOOKUP($A19,'Return Data'!$B$7:$R$2843,10,0)</f>
        <v>3.3736000000000002</v>
      </c>
      <c r="O19" s="66">
        <f t="shared" si="5"/>
        <v>2</v>
      </c>
      <c r="P19" s="65">
        <f>VLOOKUP($A19,'Return Data'!$B$7:$R$2843,11,0)</f>
        <v>3.3283999999999998</v>
      </c>
      <c r="Q19" s="66">
        <f t="shared" si="6"/>
        <v>2</v>
      </c>
      <c r="R19" s="65">
        <f>VLOOKUP($A19,'Return Data'!$B$7:$R$2843,12,0)</f>
        <v>3.3472</v>
      </c>
      <c r="S19" s="66">
        <f t="shared" si="7"/>
        <v>2</v>
      </c>
      <c r="T19" s="65">
        <f>VLOOKUP($A19,'Return Data'!$B$7:$R$2843,13,0)</f>
        <v>3.4272999999999998</v>
      </c>
      <c r="U19" s="66">
        <f t="shared" si="8"/>
        <v>2</v>
      </c>
      <c r="V19" s="65">
        <f>VLOOKUP($A19,'Return Data'!$B$7:$R$2843,17,0)</f>
        <v>4.6079999999999997</v>
      </c>
      <c r="W19" s="66">
        <f t="shared" si="9"/>
        <v>2</v>
      </c>
      <c r="X19" s="65">
        <f>VLOOKUP($A19,'Return Data'!$B$7:$R$2843,14,0)</f>
        <v>5.5585000000000004</v>
      </c>
      <c r="Y19" s="66">
        <f t="shared" si="10"/>
        <v>2</v>
      </c>
      <c r="Z19" s="65">
        <f>VLOOKUP($A19,'Return Data'!$B$7:$R$2843,16,0)</f>
        <v>7.5103</v>
      </c>
      <c r="AA19" s="67">
        <f t="shared" si="11"/>
        <v>3</v>
      </c>
    </row>
    <row r="20" spans="1:27" x14ac:dyDescent="0.3">
      <c r="A20" s="63" t="s">
        <v>240</v>
      </c>
      <c r="B20" s="64">
        <f>VLOOKUP($A20,'Return Data'!$B$7:$R$2843,3,0)</f>
        <v>44374</v>
      </c>
      <c r="C20" s="65">
        <f>VLOOKUP($A20,'Return Data'!$B$7:$R$2843,4,0)</f>
        <v>2492.3782000000001</v>
      </c>
      <c r="D20" s="65">
        <f>VLOOKUP($A20,'Return Data'!$B$7:$R$2843,5,0)</f>
        <v>3.2103999999999999</v>
      </c>
      <c r="E20" s="66">
        <f t="shared" si="0"/>
        <v>17</v>
      </c>
      <c r="F20" s="65">
        <f>VLOOKUP($A20,'Return Data'!$B$7:$R$2843,6,0)</f>
        <v>3.2997999999999998</v>
      </c>
      <c r="G20" s="66">
        <f t="shared" si="1"/>
        <v>14</v>
      </c>
      <c r="H20" s="65">
        <f>VLOOKUP($A20,'Return Data'!$B$7:$R$2843,7,0)</f>
        <v>3.6724999999999999</v>
      </c>
      <c r="I20" s="66">
        <f t="shared" si="2"/>
        <v>7</v>
      </c>
      <c r="J20" s="65">
        <f>VLOOKUP($A20,'Return Data'!$B$7:$R$2843,8,0)</f>
        <v>3.2837999999999998</v>
      </c>
      <c r="K20" s="66">
        <f t="shared" si="3"/>
        <v>9</v>
      </c>
      <c r="L20" s="65">
        <f>VLOOKUP($A20,'Return Data'!$B$7:$R$2843,9,0)</f>
        <v>3.2517</v>
      </c>
      <c r="M20" s="66">
        <f t="shared" si="4"/>
        <v>14</v>
      </c>
      <c r="N20" s="65">
        <f>VLOOKUP($A20,'Return Data'!$B$7:$R$2843,10,0)</f>
        <v>3.1930000000000001</v>
      </c>
      <c r="O20" s="66">
        <f t="shared" si="5"/>
        <v>15</v>
      </c>
      <c r="P20" s="65">
        <f>VLOOKUP($A20,'Return Data'!$B$7:$R$2843,11,0)</f>
        <v>3.1381999999999999</v>
      </c>
      <c r="Q20" s="66">
        <f t="shared" si="6"/>
        <v>24</v>
      </c>
      <c r="R20" s="65">
        <f>VLOOKUP($A20,'Return Data'!$B$7:$R$2843,12,0)</f>
        <v>3.1358999999999999</v>
      </c>
      <c r="S20" s="66">
        <f t="shared" si="7"/>
        <v>22</v>
      </c>
      <c r="T20" s="65">
        <f>VLOOKUP($A20,'Return Data'!$B$7:$R$2843,13,0)</f>
        <v>3.1387999999999998</v>
      </c>
      <c r="U20" s="66">
        <f t="shared" si="8"/>
        <v>25</v>
      </c>
      <c r="V20" s="65">
        <f>VLOOKUP($A20,'Return Data'!$B$7:$R$2843,17,0)</f>
        <v>4.2175000000000002</v>
      </c>
      <c r="W20" s="66">
        <f t="shared" si="9"/>
        <v>27</v>
      </c>
      <c r="X20" s="65">
        <f>VLOOKUP($A20,'Return Data'!$B$7:$R$2843,14,0)</f>
        <v>5.226</v>
      </c>
      <c r="Y20" s="66">
        <f t="shared" si="10"/>
        <v>27</v>
      </c>
      <c r="Z20" s="65">
        <f>VLOOKUP($A20,'Return Data'!$B$7:$R$2843,16,0)</f>
        <v>5.4371</v>
      </c>
      <c r="AA20" s="67">
        <f t="shared" si="11"/>
        <v>32</v>
      </c>
    </row>
    <row r="21" spans="1:27" x14ac:dyDescent="0.3">
      <c r="A21" s="63" t="s">
        <v>241</v>
      </c>
      <c r="B21" s="64">
        <f>VLOOKUP($A21,'Return Data'!$B$7:$R$2843,3,0)</f>
        <v>44374</v>
      </c>
      <c r="C21" s="65">
        <f>VLOOKUP($A21,'Return Data'!$B$7:$R$2843,4,0)</f>
        <v>1595.2233000000001</v>
      </c>
      <c r="D21" s="65">
        <f>VLOOKUP($A21,'Return Data'!$B$7:$R$2843,5,0)</f>
        <v>2.9119999999999999</v>
      </c>
      <c r="E21" s="66">
        <f t="shared" si="0"/>
        <v>35</v>
      </c>
      <c r="F21" s="65">
        <f>VLOOKUP($A21,'Return Data'!$B$7:$R$2843,6,0)</f>
        <v>2.9843999999999999</v>
      </c>
      <c r="G21" s="66">
        <f t="shared" si="1"/>
        <v>33</v>
      </c>
      <c r="H21" s="65">
        <f>VLOOKUP($A21,'Return Data'!$B$7:$R$2843,7,0)</f>
        <v>3.1711999999999998</v>
      </c>
      <c r="I21" s="66">
        <f t="shared" si="2"/>
        <v>35</v>
      </c>
      <c r="J21" s="65">
        <f>VLOOKUP($A21,'Return Data'!$B$7:$R$2843,8,0)</f>
        <v>2.9954000000000001</v>
      </c>
      <c r="K21" s="66">
        <f t="shared" si="3"/>
        <v>33</v>
      </c>
      <c r="L21" s="65">
        <f>VLOOKUP($A21,'Return Data'!$B$7:$R$2843,9,0)</f>
        <v>2.9821</v>
      </c>
      <c r="M21" s="66">
        <f t="shared" si="4"/>
        <v>34</v>
      </c>
      <c r="N21" s="65">
        <f>VLOOKUP($A21,'Return Data'!$B$7:$R$2843,10,0)</f>
        <v>2.9228999999999998</v>
      </c>
      <c r="O21" s="66">
        <f t="shared" si="5"/>
        <v>35</v>
      </c>
      <c r="P21" s="65">
        <f>VLOOKUP($A21,'Return Data'!$B$7:$R$2843,11,0)</f>
        <v>2.8395999999999999</v>
      </c>
      <c r="Q21" s="66">
        <f t="shared" si="6"/>
        <v>37</v>
      </c>
      <c r="R21" s="65">
        <f>VLOOKUP($A21,'Return Data'!$B$7:$R$2843,12,0)</f>
        <v>2.8048000000000002</v>
      </c>
      <c r="S21" s="66">
        <f t="shared" si="7"/>
        <v>37</v>
      </c>
      <c r="T21" s="65">
        <f>VLOOKUP($A21,'Return Data'!$B$7:$R$2843,13,0)</f>
        <v>2.8380000000000001</v>
      </c>
      <c r="U21" s="66">
        <f t="shared" si="8"/>
        <v>36</v>
      </c>
      <c r="V21" s="65">
        <f>VLOOKUP($A21,'Return Data'!$B$7:$R$2843,17,0)</f>
        <v>3.7654999999999998</v>
      </c>
      <c r="W21" s="66">
        <f t="shared" si="9"/>
        <v>34</v>
      </c>
      <c r="X21" s="65">
        <f>VLOOKUP($A21,'Return Data'!$B$7:$R$2843,14,0)</f>
        <v>4.7454000000000001</v>
      </c>
      <c r="Y21" s="66">
        <f t="shared" si="10"/>
        <v>31</v>
      </c>
      <c r="Z21" s="65">
        <f>VLOOKUP($A21,'Return Data'!$B$7:$R$2843,16,0)</f>
        <v>6.3132999999999999</v>
      </c>
      <c r="AA21" s="67">
        <f t="shared" si="11"/>
        <v>30</v>
      </c>
    </row>
    <row r="22" spans="1:27" x14ac:dyDescent="0.3">
      <c r="A22" s="63" t="s">
        <v>242</v>
      </c>
      <c r="B22" s="64">
        <f>VLOOKUP($A22,'Return Data'!$B$7:$R$2843,3,0)</f>
        <v>44374</v>
      </c>
      <c r="C22" s="65">
        <f>VLOOKUP($A22,'Return Data'!$B$7:$R$2843,4,0)</f>
        <v>2003.6565000000001</v>
      </c>
      <c r="D22" s="65">
        <f>VLOOKUP($A22,'Return Data'!$B$7:$R$2843,5,0)</f>
        <v>2.9258000000000002</v>
      </c>
      <c r="E22" s="66">
        <f t="shared" si="0"/>
        <v>34</v>
      </c>
      <c r="F22" s="65">
        <f>VLOOKUP($A22,'Return Data'!$B$7:$R$2843,6,0)</f>
        <v>2.8940999999999999</v>
      </c>
      <c r="G22" s="66">
        <f t="shared" si="1"/>
        <v>35</v>
      </c>
      <c r="H22" s="65">
        <f>VLOOKUP($A22,'Return Data'!$B$7:$R$2843,7,0)</f>
        <v>3.2271000000000001</v>
      </c>
      <c r="I22" s="66">
        <f t="shared" si="2"/>
        <v>33</v>
      </c>
      <c r="J22" s="65">
        <f>VLOOKUP($A22,'Return Data'!$B$7:$R$2843,8,0)</f>
        <v>2.9563999999999999</v>
      </c>
      <c r="K22" s="66">
        <f t="shared" si="3"/>
        <v>34</v>
      </c>
      <c r="L22" s="65">
        <f>VLOOKUP($A22,'Return Data'!$B$7:$R$2843,9,0)</f>
        <v>2.8961999999999999</v>
      </c>
      <c r="M22" s="66">
        <f t="shared" si="4"/>
        <v>36</v>
      </c>
      <c r="N22" s="65">
        <f>VLOOKUP($A22,'Return Data'!$B$7:$R$2843,10,0)</f>
        <v>2.8353000000000002</v>
      </c>
      <c r="O22" s="66">
        <f t="shared" si="5"/>
        <v>37</v>
      </c>
      <c r="P22" s="65">
        <f>VLOOKUP($A22,'Return Data'!$B$7:$R$2843,11,0)</f>
        <v>3.2103999999999999</v>
      </c>
      <c r="Q22" s="66">
        <f t="shared" si="6"/>
        <v>9</v>
      </c>
      <c r="R22" s="65">
        <f>VLOOKUP($A22,'Return Data'!$B$7:$R$2843,12,0)</f>
        <v>3.1354000000000002</v>
      </c>
      <c r="S22" s="66">
        <f t="shared" si="7"/>
        <v>23</v>
      </c>
      <c r="T22" s="65">
        <f>VLOOKUP($A22,'Return Data'!$B$7:$R$2843,13,0)</f>
        <v>3.1074999999999999</v>
      </c>
      <c r="U22" s="66">
        <f t="shared" si="8"/>
        <v>29</v>
      </c>
      <c r="V22" s="65">
        <f>VLOOKUP($A22,'Return Data'!$B$7:$R$2843,17,0)</f>
        <v>4.1978999999999997</v>
      </c>
      <c r="W22" s="66">
        <f t="shared" si="9"/>
        <v>28</v>
      </c>
      <c r="X22" s="65">
        <f>VLOOKUP($A22,'Return Data'!$B$7:$R$2843,14,0)</f>
        <v>5.2454000000000001</v>
      </c>
      <c r="Y22" s="66">
        <f t="shared" si="10"/>
        <v>26</v>
      </c>
      <c r="Z22" s="65">
        <f>VLOOKUP($A22,'Return Data'!$B$7:$R$2843,16,0)</f>
        <v>7.4439000000000002</v>
      </c>
      <c r="AA22" s="67">
        <f t="shared" si="11"/>
        <v>4</v>
      </c>
    </row>
    <row r="23" spans="1:27" x14ac:dyDescent="0.3">
      <c r="A23" s="63" t="s">
        <v>243</v>
      </c>
      <c r="B23" s="64">
        <f>VLOOKUP($A23,'Return Data'!$B$7:$R$2843,3,0)</f>
        <v>44374</v>
      </c>
      <c r="C23" s="65">
        <f>VLOOKUP($A23,'Return Data'!$B$7:$R$2843,4,0)</f>
        <v>2831.5560999999998</v>
      </c>
      <c r="D23" s="65">
        <f>VLOOKUP($A23,'Return Data'!$B$7:$R$2843,5,0)</f>
        <v>3.2692999999999999</v>
      </c>
      <c r="E23" s="66">
        <f t="shared" si="0"/>
        <v>7</v>
      </c>
      <c r="F23" s="65">
        <f>VLOOKUP($A23,'Return Data'!$B$7:$R$2843,6,0)</f>
        <v>3.3189000000000002</v>
      </c>
      <c r="G23" s="66">
        <f t="shared" si="1"/>
        <v>9</v>
      </c>
      <c r="H23" s="65">
        <f>VLOOKUP($A23,'Return Data'!$B$7:$R$2843,7,0)</f>
        <v>3.6423999999999999</v>
      </c>
      <c r="I23" s="66">
        <f t="shared" si="2"/>
        <v>12</v>
      </c>
      <c r="J23" s="65">
        <f>VLOOKUP($A23,'Return Data'!$B$7:$R$2843,8,0)</f>
        <v>3.2376999999999998</v>
      </c>
      <c r="K23" s="66">
        <f t="shared" si="3"/>
        <v>17</v>
      </c>
      <c r="L23" s="65">
        <f>VLOOKUP($A23,'Return Data'!$B$7:$R$2843,9,0)</f>
        <v>3.2416999999999998</v>
      </c>
      <c r="M23" s="66">
        <f t="shared" si="4"/>
        <v>16</v>
      </c>
      <c r="N23" s="65">
        <f>VLOOKUP($A23,'Return Data'!$B$7:$R$2843,10,0)</f>
        <v>3.1696</v>
      </c>
      <c r="O23" s="66">
        <f t="shared" si="5"/>
        <v>21</v>
      </c>
      <c r="P23" s="65">
        <f>VLOOKUP($A23,'Return Data'!$B$7:$R$2843,11,0)</f>
        <v>3.1541000000000001</v>
      </c>
      <c r="Q23" s="66">
        <f t="shared" si="6"/>
        <v>19</v>
      </c>
      <c r="R23" s="65">
        <f>VLOOKUP($A23,'Return Data'!$B$7:$R$2843,12,0)</f>
        <v>3.1511</v>
      </c>
      <c r="S23" s="66">
        <f t="shared" si="7"/>
        <v>17</v>
      </c>
      <c r="T23" s="65">
        <f>VLOOKUP($A23,'Return Data'!$B$7:$R$2843,13,0)</f>
        <v>3.1629999999999998</v>
      </c>
      <c r="U23" s="66">
        <f t="shared" si="8"/>
        <v>19</v>
      </c>
      <c r="V23" s="65">
        <f>VLOOKUP($A23,'Return Data'!$B$7:$R$2843,17,0)</f>
        <v>4.2577999999999996</v>
      </c>
      <c r="W23" s="66">
        <f t="shared" si="9"/>
        <v>25</v>
      </c>
      <c r="X23" s="65">
        <f>VLOOKUP($A23,'Return Data'!$B$7:$R$2843,14,0)</f>
        <v>5.3095999999999997</v>
      </c>
      <c r="Y23" s="66">
        <f t="shared" si="10"/>
        <v>22</v>
      </c>
      <c r="Z23" s="65">
        <f>VLOOKUP($A23,'Return Data'!$B$7:$R$2843,16,0)</f>
        <v>7.3792</v>
      </c>
      <c r="AA23" s="67">
        <f t="shared" si="11"/>
        <v>8</v>
      </c>
    </row>
    <row r="24" spans="1:27" x14ac:dyDescent="0.3">
      <c r="A24" s="63" t="s">
        <v>244</v>
      </c>
      <c r="B24" s="64">
        <f>VLOOKUP($A24,'Return Data'!$B$7:$R$2843,3,0)</f>
        <v>44374</v>
      </c>
      <c r="C24" s="65">
        <f>VLOOKUP($A24,'Return Data'!$B$7:$R$2843,4,0)</f>
        <v>1085.4413</v>
      </c>
      <c r="D24" s="65">
        <f>VLOOKUP($A24,'Return Data'!$B$7:$R$2843,5,0)</f>
        <v>3.0804999999999998</v>
      </c>
      <c r="E24" s="66">
        <f t="shared" si="0"/>
        <v>32</v>
      </c>
      <c r="F24" s="65">
        <f>VLOOKUP($A24,'Return Data'!$B$7:$R$2843,6,0)</f>
        <v>3.1930999999999998</v>
      </c>
      <c r="G24" s="66">
        <f t="shared" si="1"/>
        <v>27</v>
      </c>
      <c r="H24" s="65">
        <f>VLOOKUP($A24,'Return Data'!$B$7:$R$2843,7,0)</f>
        <v>3.3576000000000001</v>
      </c>
      <c r="I24" s="66">
        <f t="shared" si="2"/>
        <v>32</v>
      </c>
      <c r="J24" s="65">
        <f>VLOOKUP($A24,'Return Data'!$B$7:$R$2843,8,0)</f>
        <v>3.1229</v>
      </c>
      <c r="K24" s="66">
        <f t="shared" si="3"/>
        <v>31</v>
      </c>
      <c r="L24" s="65">
        <f>VLOOKUP($A24,'Return Data'!$B$7:$R$2843,9,0)</f>
        <v>3.0541</v>
      </c>
      <c r="M24" s="66">
        <f t="shared" si="4"/>
        <v>32</v>
      </c>
      <c r="N24" s="65">
        <f>VLOOKUP($A24,'Return Data'!$B$7:$R$2843,10,0)</f>
        <v>2.9847000000000001</v>
      </c>
      <c r="O24" s="66">
        <f t="shared" si="5"/>
        <v>33</v>
      </c>
      <c r="P24" s="65">
        <f>VLOOKUP($A24,'Return Data'!$B$7:$R$2843,11,0)</f>
        <v>2.9251</v>
      </c>
      <c r="Q24" s="66">
        <f t="shared" si="6"/>
        <v>35</v>
      </c>
      <c r="R24" s="65">
        <f>VLOOKUP($A24,'Return Data'!$B$7:$R$2843,12,0)</f>
        <v>2.9043000000000001</v>
      </c>
      <c r="S24" s="66">
        <f t="shared" si="7"/>
        <v>35</v>
      </c>
      <c r="T24" s="65">
        <f>VLOOKUP($A24,'Return Data'!$B$7:$R$2843,13,0)</f>
        <v>2.9106000000000001</v>
      </c>
      <c r="U24" s="66">
        <f t="shared" si="8"/>
        <v>35</v>
      </c>
      <c r="V24" s="65"/>
      <c r="W24" s="66"/>
      <c r="X24" s="65"/>
      <c r="Y24" s="66"/>
      <c r="Z24" s="65">
        <f>VLOOKUP($A24,'Return Data'!$B$7:$R$2843,16,0)</f>
        <v>3.8319000000000001</v>
      </c>
      <c r="AA24" s="67">
        <f t="shared" si="11"/>
        <v>37</v>
      </c>
    </row>
    <row r="25" spans="1:27" x14ac:dyDescent="0.3">
      <c r="A25" s="63" t="s">
        <v>245</v>
      </c>
      <c r="B25" s="64">
        <f>VLOOKUP($A25,'Return Data'!$B$7:$R$2843,3,0)</f>
        <v>44374</v>
      </c>
      <c r="C25" s="65">
        <f>VLOOKUP($A25,'Return Data'!$B$7:$R$2843,4,0)</f>
        <v>56.3108</v>
      </c>
      <c r="D25" s="65">
        <f>VLOOKUP($A25,'Return Data'!$B$7:$R$2843,5,0)</f>
        <v>3.1764000000000001</v>
      </c>
      <c r="E25" s="66">
        <f t="shared" si="0"/>
        <v>22</v>
      </c>
      <c r="F25" s="65">
        <f>VLOOKUP($A25,'Return Data'!$B$7:$R$2843,6,0)</f>
        <v>3.177</v>
      </c>
      <c r="G25" s="66">
        <f t="shared" si="1"/>
        <v>30</v>
      </c>
      <c r="H25" s="65">
        <f>VLOOKUP($A25,'Return Data'!$B$7:$R$2843,7,0)</f>
        <v>3.4190999999999998</v>
      </c>
      <c r="I25" s="66">
        <f t="shared" si="2"/>
        <v>31</v>
      </c>
      <c r="J25" s="65">
        <f>VLOOKUP($A25,'Return Data'!$B$7:$R$2843,8,0)</f>
        <v>3.2170999999999998</v>
      </c>
      <c r="K25" s="66">
        <f t="shared" si="3"/>
        <v>25</v>
      </c>
      <c r="L25" s="65">
        <f>VLOOKUP($A25,'Return Data'!$B$7:$R$2843,9,0)</f>
        <v>3.2562000000000002</v>
      </c>
      <c r="M25" s="66">
        <f t="shared" si="4"/>
        <v>13</v>
      </c>
      <c r="N25" s="65">
        <f>VLOOKUP($A25,'Return Data'!$B$7:$R$2843,10,0)</f>
        <v>3.2181999999999999</v>
      </c>
      <c r="O25" s="66">
        <f t="shared" si="5"/>
        <v>9</v>
      </c>
      <c r="P25" s="65">
        <f>VLOOKUP($A25,'Return Data'!$B$7:$R$2843,11,0)</f>
        <v>3.2010999999999998</v>
      </c>
      <c r="Q25" s="66">
        <f t="shared" si="6"/>
        <v>10</v>
      </c>
      <c r="R25" s="65">
        <f>VLOOKUP($A25,'Return Data'!$B$7:$R$2843,12,0)</f>
        <v>3.1673</v>
      </c>
      <c r="S25" s="66">
        <f t="shared" si="7"/>
        <v>11</v>
      </c>
      <c r="T25" s="65">
        <f>VLOOKUP($A25,'Return Data'!$B$7:$R$2843,13,0)</f>
        <v>3.1787000000000001</v>
      </c>
      <c r="U25" s="66">
        <f t="shared" si="8"/>
        <v>14</v>
      </c>
      <c r="V25" s="65">
        <f>VLOOKUP($A25,'Return Data'!$B$7:$R$2843,17,0)</f>
        <v>4.2466999999999997</v>
      </c>
      <c r="W25" s="66">
        <f t="shared" ref="W25:W30" si="12">RANK(V25,V$8:V$45,0)</f>
        <v>26</v>
      </c>
      <c r="X25" s="65">
        <f>VLOOKUP($A25,'Return Data'!$B$7:$R$2843,14,0)</f>
        <v>5.3285999999999998</v>
      </c>
      <c r="Y25" s="66">
        <f t="shared" ref="Y25:Y30" si="13">RANK(X25,X$8:X$45,0)</f>
        <v>21</v>
      </c>
      <c r="Z25" s="65">
        <f>VLOOKUP($A25,'Return Data'!$B$7:$R$2843,16,0)</f>
        <v>7.6303000000000001</v>
      </c>
      <c r="AA25" s="67">
        <f t="shared" si="11"/>
        <v>2</v>
      </c>
    </row>
    <row r="26" spans="1:27" x14ac:dyDescent="0.3">
      <c r="A26" s="63" t="s">
        <v>246</v>
      </c>
      <c r="B26" s="64">
        <f>VLOOKUP($A26,'Return Data'!$B$7:$R$2843,3,0)</f>
        <v>44374</v>
      </c>
      <c r="C26" s="65">
        <f>VLOOKUP($A26,'Return Data'!$B$7:$R$2843,4,0)</f>
        <v>4172.1463999999996</v>
      </c>
      <c r="D26" s="65">
        <f>VLOOKUP($A26,'Return Data'!$B$7:$R$2843,5,0)</f>
        <v>3.0743</v>
      </c>
      <c r="E26" s="66">
        <f t="shared" si="0"/>
        <v>33</v>
      </c>
      <c r="F26" s="65">
        <f>VLOOKUP($A26,'Return Data'!$B$7:$R$2843,6,0)</f>
        <v>3.1882000000000001</v>
      </c>
      <c r="G26" s="66">
        <f t="shared" si="1"/>
        <v>29</v>
      </c>
      <c r="H26" s="65">
        <f>VLOOKUP($A26,'Return Data'!$B$7:$R$2843,7,0)</f>
        <v>3.5792000000000002</v>
      </c>
      <c r="I26" s="66">
        <f t="shared" si="2"/>
        <v>18</v>
      </c>
      <c r="J26" s="65">
        <f>VLOOKUP($A26,'Return Data'!$B$7:$R$2843,8,0)</f>
        <v>3.2273999999999998</v>
      </c>
      <c r="K26" s="66">
        <f t="shared" si="3"/>
        <v>19</v>
      </c>
      <c r="L26" s="65">
        <f>VLOOKUP($A26,'Return Data'!$B$7:$R$2843,9,0)</f>
        <v>3.2372999999999998</v>
      </c>
      <c r="M26" s="66">
        <f t="shared" si="4"/>
        <v>18</v>
      </c>
      <c r="N26" s="65">
        <f>VLOOKUP($A26,'Return Data'!$B$7:$R$2843,10,0)</f>
        <v>3.17</v>
      </c>
      <c r="O26" s="66">
        <f t="shared" si="5"/>
        <v>20</v>
      </c>
      <c r="P26" s="65">
        <f>VLOOKUP($A26,'Return Data'!$B$7:$R$2843,11,0)</f>
        <v>3.1244000000000001</v>
      </c>
      <c r="Q26" s="66">
        <f t="shared" si="6"/>
        <v>26</v>
      </c>
      <c r="R26" s="65">
        <f>VLOOKUP($A26,'Return Data'!$B$7:$R$2843,12,0)</f>
        <v>3.1232000000000002</v>
      </c>
      <c r="S26" s="66">
        <f t="shared" si="7"/>
        <v>27</v>
      </c>
      <c r="T26" s="65">
        <f>VLOOKUP($A26,'Return Data'!$B$7:$R$2843,13,0)</f>
        <v>3.1568999999999998</v>
      </c>
      <c r="U26" s="66">
        <f t="shared" si="8"/>
        <v>21</v>
      </c>
      <c r="V26" s="65">
        <f>VLOOKUP($A26,'Return Data'!$B$7:$R$2843,17,0)</f>
        <v>4.2889999999999997</v>
      </c>
      <c r="W26" s="66">
        <f t="shared" si="12"/>
        <v>22</v>
      </c>
      <c r="X26" s="65">
        <f>VLOOKUP($A26,'Return Data'!$B$7:$R$2843,14,0)</f>
        <v>5.3082000000000003</v>
      </c>
      <c r="Y26" s="66">
        <f t="shared" si="13"/>
        <v>23</v>
      </c>
      <c r="Z26" s="65">
        <f>VLOOKUP($A26,'Return Data'!$B$7:$R$2843,16,0)</f>
        <v>7.0747</v>
      </c>
      <c r="AA26" s="67">
        <f t="shared" si="11"/>
        <v>19</v>
      </c>
    </row>
    <row r="27" spans="1:27" x14ac:dyDescent="0.3">
      <c r="A27" s="63" t="s">
        <v>247</v>
      </c>
      <c r="B27" s="64">
        <f>VLOOKUP($A27,'Return Data'!$B$7:$R$2843,3,0)</f>
        <v>44374</v>
      </c>
      <c r="C27" s="65">
        <f>VLOOKUP($A27,'Return Data'!$B$7:$R$2843,4,0)</f>
        <v>2827.5149000000001</v>
      </c>
      <c r="D27" s="65">
        <f>VLOOKUP($A27,'Return Data'!$B$7:$R$2843,5,0)</f>
        <v>3.3618000000000001</v>
      </c>
      <c r="E27" s="66">
        <f t="shared" si="0"/>
        <v>1</v>
      </c>
      <c r="F27" s="65">
        <f>VLOOKUP($A27,'Return Data'!$B$7:$R$2843,6,0)</f>
        <v>3.3033999999999999</v>
      </c>
      <c r="G27" s="66">
        <f t="shared" si="1"/>
        <v>12</v>
      </c>
      <c r="H27" s="65">
        <f>VLOOKUP($A27,'Return Data'!$B$7:$R$2843,7,0)</f>
        <v>3.6646000000000001</v>
      </c>
      <c r="I27" s="66">
        <f t="shared" si="2"/>
        <v>8</v>
      </c>
      <c r="J27" s="65">
        <f>VLOOKUP($A27,'Return Data'!$B$7:$R$2843,8,0)</f>
        <v>3.2395999999999998</v>
      </c>
      <c r="K27" s="66">
        <f t="shared" si="3"/>
        <v>16</v>
      </c>
      <c r="L27" s="65">
        <f>VLOOKUP($A27,'Return Data'!$B$7:$R$2843,9,0)</f>
        <v>3.2479</v>
      </c>
      <c r="M27" s="66">
        <f t="shared" si="4"/>
        <v>15</v>
      </c>
      <c r="N27" s="65">
        <f>VLOOKUP($A27,'Return Data'!$B$7:$R$2843,10,0)</f>
        <v>3.1787000000000001</v>
      </c>
      <c r="O27" s="66">
        <f t="shared" si="5"/>
        <v>18</v>
      </c>
      <c r="P27" s="65">
        <f>VLOOKUP($A27,'Return Data'!$B$7:$R$2843,11,0)</f>
        <v>3.15</v>
      </c>
      <c r="Q27" s="66">
        <f t="shared" si="6"/>
        <v>22</v>
      </c>
      <c r="R27" s="65">
        <f>VLOOKUP($A27,'Return Data'!$B$7:$R$2843,12,0)</f>
        <v>3.1503999999999999</v>
      </c>
      <c r="S27" s="66">
        <f t="shared" si="7"/>
        <v>18</v>
      </c>
      <c r="T27" s="65">
        <f>VLOOKUP($A27,'Return Data'!$B$7:$R$2843,13,0)</f>
        <v>3.1686999999999999</v>
      </c>
      <c r="U27" s="66">
        <f t="shared" si="8"/>
        <v>17</v>
      </c>
      <c r="V27" s="65">
        <f>VLOOKUP($A27,'Return Data'!$B$7:$R$2843,17,0)</f>
        <v>4.3478000000000003</v>
      </c>
      <c r="W27" s="66">
        <f t="shared" si="12"/>
        <v>17</v>
      </c>
      <c r="X27" s="65">
        <f>VLOOKUP($A27,'Return Data'!$B$7:$R$2843,14,0)</f>
        <v>5.3684000000000003</v>
      </c>
      <c r="Y27" s="66">
        <f t="shared" si="13"/>
        <v>17</v>
      </c>
      <c r="Z27" s="65">
        <f>VLOOKUP($A27,'Return Data'!$B$7:$R$2843,16,0)</f>
        <v>7.3048999999999999</v>
      </c>
      <c r="AA27" s="67">
        <f t="shared" si="11"/>
        <v>11</v>
      </c>
    </row>
    <row r="28" spans="1:27" x14ac:dyDescent="0.3">
      <c r="A28" s="63" t="s">
        <v>248</v>
      </c>
      <c r="B28" s="64">
        <f>VLOOKUP($A28,'Return Data'!$B$7:$R$2843,3,0)</f>
        <v>44374</v>
      </c>
      <c r="C28" s="65">
        <f>VLOOKUP($A28,'Return Data'!$B$7:$R$2843,4,0)</f>
        <v>3731.0509999999999</v>
      </c>
      <c r="D28" s="65">
        <f>VLOOKUP($A28,'Return Data'!$B$7:$R$2843,5,0)</f>
        <v>3.1396000000000002</v>
      </c>
      <c r="E28" s="66">
        <f t="shared" si="0"/>
        <v>27</v>
      </c>
      <c r="F28" s="65">
        <f>VLOOKUP($A28,'Return Data'!$B$7:$R$2843,6,0)</f>
        <v>3.1408</v>
      </c>
      <c r="G28" s="66">
        <f t="shared" si="1"/>
        <v>32</v>
      </c>
      <c r="H28" s="65">
        <f>VLOOKUP($A28,'Return Data'!$B$7:$R$2843,7,0)</f>
        <v>3.4310999999999998</v>
      </c>
      <c r="I28" s="66">
        <f t="shared" si="2"/>
        <v>29</v>
      </c>
      <c r="J28" s="65">
        <f>VLOOKUP($A28,'Return Data'!$B$7:$R$2843,8,0)</f>
        <v>3.2229000000000001</v>
      </c>
      <c r="K28" s="66">
        <f t="shared" si="3"/>
        <v>21</v>
      </c>
      <c r="L28" s="65">
        <f>VLOOKUP($A28,'Return Data'!$B$7:$R$2843,9,0)</f>
        <v>3.2279</v>
      </c>
      <c r="M28" s="66">
        <f t="shared" si="4"/>
        <v>22</v>
      </c>
      <c r="N28" s="65">
        <f>VLOOKUP($A28,'Return Data'!$B$7:$R$2843,10,0)</f>
        <v>3.1709999999999998</v>
      </c>
      <c r="O28" s="66">
        <f t="shared" si="5"/>
        <v>19</v>
      </c>
      <c r="P28" s="65">
        <f>VLOOKUP($A28,'Return Data'!$B$7:$R$2843,11,0)</f>
        <v>3.1797</v>
      </c>
      <c r="Q28" s="66">
        <f t="shared" si="6"/>
        <v>14</v>
      </c>
      <c r="R28" s="65">
        <f>VLOOKUP($A28,'Return Data'!$B$7:$R$2843,12,0)</f>
        <v>3.1602000000000001</v>
      </c>
      <c r="S28" s="66">
        <f t="shared" si="7"/>
        <v>13</v>
      </c>
      <c r="T28" s="65">
        <f>VLOOKUP($A28,'Return Data'!$B$7:$R$2843,13,0)</f>
        <v>3.1886999999999999</v>
      </c>
      <c r="U28" s="66">
        <f t="shared" si="8"/>
        <v>13</v>
      </c>
      <c r="V28" s="65">
        <f>VLOOKUP($A28,'Return Data'!$B$7:$R$2843,17,0)</f>
        <v>4.3933</v>
      </c>
      <c r="W28" s="66">
        <f t="shared" si="12"/>
        <v>10</v>
      </c>
      <c r="X28" s="65">
        <f>VLOOKUP($A28,'Return Data'!$B$7:$R$2843,14,0)</f>
        <v>5.3704999999999998</v>
      </c>
      <c r="Y28" s="66">
        <f t="shared" si="13"/>
        <v>16</v>
      </c>
      <c r="Z28" s="65">
        <f>VLOOKUP($A28,'Return Data'!$B$7:$R$2843,16,0)</f>
        <v>7.0587999999999997</v>
      </c>
      <c r="AA28" s="67">
        <f t="shared" si="11"/>
        <v>20</v>
      </c>
    </row>
    <row r="29" spans="1:27" x14ac:dyDescent="0.3">
      <c r="A29" s="63" t="s">
        <v>437</v>
      </c>
      <c r="B29" s="64">
        <f>VLOOKUP($A29,'Return Data'!$B$7:$R$2843,3,0)</f>
        <v>44374</v>
      </c>
      <c r="C29" s="65">
        <f>VLOOKUP($A29,'Return Data'!$B$7:$R$2843,4,0)</f>
        <v>1339.6847</v>
      </c>
      <c r="D29" s="65">
        <f>VLOOKUP($A29,'Return Data'!$B$7:$R$2843,5,0)</f>
        <v>3.3378000000000001</v>
      </c>
      <c r="E29" s="66">
        <f t="shared" si="0"/>
        <v>4</v>
      </c>
      <c r="F29" s="65">
        <f>VLOOKUP($A29,'Return Data'!$B$7:$R$2843,6,0)</f>
        <v>3.452</v>
      </c>
      <c r="G29" s="66">
        <f t="shared" si="1"/>
        <v>2</v>
      </c>
      <c r="H29" s="65">
        <f>VLOOKUP($A29,'Return Data'!$B$7:$R$2843,7,0)</f>
        <v>3.7726999999999999</v>
      </c>
      <c r="I29" s="66">
        <f t="shared" si="2"/>
        <v>2</v>
      </c>
      <c r="J29" s="65">
        <f>VLOOKUP($A29,'Return Data'!$B$7:$R$2843,8,0)</f>
        <v>3.3479000000000001</v>
      </c>
      <c r="K29" s="66">
        <f t="shared" si="3"/>
        <v>3</v>
      </c>
      <c r="L29" s="65">
        <f>VLOOKUP($A29,'Return Data'!$B$7:$R$2843,9,0)</f>
        <v>3.3397000000000001</v>
      </c>
      <c r="M29" s="66">
        <f t="shared" si="4"/>
        <v>3</v>
      </c>
      <c r="N29" s="65">
        <f>VLOOKUP($A29,'Return Data'!$B$7:$R$2843,10,0)</f>
        <v>3.2816999999999998</v>
      </c>
      <c r="O29" s="66">
        <f t="shared" si="5"/>
        <v>3</v>
      </c>
      <c r="P29" s="65">
        <f>VLOOKUP($A29,'Return Data'!$B$7:$R$2843,11,0)</f>
        <v>3.2391000000000001</v>
      </c>
      <c r="Q29" s="66">
        <f t="shared" si="6"/>
        <v>5</v>
      </c>
      <c r="R29" s="65">
        <f>VLOOKUP($A29,'Return Data'!$B$7:$R$2843,12,0)</f>
        <v>3.2437999999999998</v>
      </c>
      <c r="S29" s="66">
        <f t="shared" si="7"/>
        <v>4</v>
      </c>
      <c r="T29" s="65">
        <f>VLOOKUP($A29,'Return Data'!$B$7:$R$2843,13,0)</f>
        <v>3.2898999999999998</v>
      </c>
      <c r="U29" s="66">
        <f t="shared" si="8"/>
        <v>3</v>
      </c>
      <c r="V29" s="65">
        <f>VLOOKUP($A29,'Return Data'!$B$7:$R$2843,17,0)</f>
        <v>4.4715999999999996</v>
      </c>
      <c r="W29" s="66">
        <f t="shared" si="12"/>
        <v>3</v>
      </c>
      <c r="X29" s="65">
        <f>VLOOKUP($A29,'Return Data'!$B$7:$R$2843,14,0)</f>
        <v>5.4805000000000001</v>
      </c>
      <c r="Y29" s="66">
        <f t="shared" si="13"/>
        <v>3</v>
      </c>
      <c r="Z29" s="65">
        <f>VLOOKUP($A29,'Return Data'!$B$7:$R$2843,16,0)</f>
        <v>6.0401999999999996</v>
      </c>
      <c r="AA29" s="67">
        <f t="shared" si="11"/>
        <v>31</v>
      </c>
    </row>
    <row r="30" spans="1:27" x14ac:dyDescent="0.3">
      <c r="A30" s="63" t="s">
        <v>250</v>
      </c>
      <c r="B30" s="64">
        <f>VLOOKUP($A30,'Return Data'!$B$7:$R$2843,3,0)</f>
        <v>44374</v>
      </c>
      <c r="C30" s="65">
        <f>VLOOKUP($A30,'Return Data'!$B$7:$R$2843,4,0)</f>
        <v>2160.5976000000001</v>
      </c>
      <c r="D30" s="65">
        <f>VLOOKUP($A30,'Return Data'!$B$7:$R$2843,5,0)</f>
        <v>3.2204999999999999</v>
      </c>
      <c r="E30" s="66">
        <f t="shared" si="0"/>
        <v>15</v>
      </c>
      <c r="F30" s="65">
        <f>VLOOKUP($A30,'Return Data'!$B$7:$R$2843,6,0)</f>
        <v>3.2860999999999998</v>
      </c>
      <c r="G30" s="66">
        <f t="shared" si="1"/>
        <v>16</v>
      </c>
      <c r="H30" s="65">
        <f>VLOOKUP($A30,'Return Data'!$B$7:$R$2843,7,0)</f>
        <v>3.5670000000000002</v>
      </c>
      <c r="I30" s="66">
        <f t="shared" si="2"/>
        <v>22</v>
      </c>
      <c r="J30" s="65">
        <f>VLOOKUP($A30,'Return Data'!$B$7:$R$2843,8,0)</f>
        <v>3.3092999999999999</v>
      </c>
      <c r="K30" s="66">
        <f t="shared" si="3"/>
        <v>6</v>
      </c>
      <c r="L30" s="65">
        <f>VLOOKUP($A30,'Return Data'!$B$7:$R$2843,9,0)</f>
        <v>3.3220000000000001</v>
      </c>
      <c r="M30" s="66">
        <f t="shared" si="4"/>
        <v>5</v>
      </c>
      <c r="N30" s="65">
        <f>VLOOKUP($A30,'Return Data'!$B$7:$R$2843,10,0)</f>
        <v>3.2692000000000001</v>
      </c>
      <c r="O30" s="66">
        <f t="shared" si="5"/>
        <v>4</v>
      </c>
      <c r="P30" s="65">
        <f>VLOOKUP($A30,'Return Data'!$B$7:$R$2843,11,0)</f>
        <v>3.2553999999999998</v>
      </c>
      <c r="Q30" s="66">
        <f t="shared" si="6"/>
        <v>4</v>
      </c>
      <c r="R30" s="65">
        <f>VLOOKUP($A30,'Return Data'!$B$7:$R$2843,12,0)</f>
        <v>3.2574000000000001</v>
      </c>
      <c r="S30" s="66">
        <f t="shared" si="7"/>
        <v>3</v>
      </c>
      <c r="T30" s="65">
        <f>VLOOKUP($A30,'Return Data'!$B$7:$R$2843,13,0)</f>
        <v>3.2688999999999999</v>
      </c>
      <c r="U30" s="66">
        <f t="shared" si="8"/>
        <v>4</v>
      </c>
      <c r="V30" s="65">
        <f>VLOOKUP($A30,'Return Data'!$B$7:$R$2843,17,0)</f>
        <v>4.3742000000000001</v>
      </c>
      <c r="W30" s="66">
        <f t="shared" si="12"/>
        <v>13</v>
      </c>
      <c r="X30" s="65">
        <f>VLOOKUP($A30,'Return Data'!$B$7:$R$2843,14,0)</f>
        <v>5.3849</v>
      </c>
      <c r="Y30" s="66">
        <f t="shared" si="13"/>
        <v>14</v>
      </c>
      <c r="Z30" s="65">
        <f>VLOOKUP($A30,'Return Data'!$B$7:$R$2843,16,0)</f>
        <v>6.3764000000000003</v>
      </c>
      <c r="AA30" s="67">
        <f t="shared" si="11"/>
        <v>29</v>
      </c>
    </row>
    <row r="31" spans="1:27" x14ac:dyDescent="0.3">
      <c r="A31" s="63" t="s">
        <v>251</v>
      </c>
      <c r="B31" s="64">
        <f>VLOOKUP($A31,'Return Data'!$B$7:$R$2843,3,0)</f>
        <v>44374</v>
      </c>
      <c r="C31" s="65">
        <f>VLOOKUP($A31,'Return Data'!$B$7:$R$2843,4,0)</f>
        <v>11.074400000000001</v>
      </c>
      <c r="D31" s="65">
        <f>VLOOKUP($A31,'Return Data'!$B$7:$R$2843,5,0)</f>
        <v>2.8018999999999998</v>
      </c>
      <c r="E31" s="66">
        <f t="shared" si="0"/>
        <v>37</v>
      </c>
      <c r="F31" s="65">
        <f>VLOOKUP($A31,'Return Data'!$B$7:$R$2843,6,0)</f>
        <v>2.9670000000000001</v>
      </c>
      <c r="G31" s="66">
        <f t="shared" si="1"/>
        <v>34</v>
      </c>
      <c r="H31" s="65">
        <f>VLOOKUP($A31,'Return Data'!$B$7:$R$2843,7,0)</f>
        <v>3.2037</v>
      </c>
      <c r="I31" s="66">
        <f t="shared" si="2"/>
        <v>34</v>
      </c>
      <c r="J31" s="65">
        <f>VLOOKUP($A31,'Return Data'!$B$7:$R$2843,8,0)</f>
        <v>2.9224999999999999</v>
      </c>
      <c r="K31" s="66">
        <f t="shared" si="3"/>
        <v>35</v>
      </c>
      <c r="L31" s="65">
        <f>VLOOKUP($A31,'Return Data'!$B$7:$R$2843,9,0)</f>
        <v>2.9417</v>
      </c>
      <c r="M31" s="66">
        <f t="shared" si="4"/>
        <v>35</v>
      </c>
      <c r="N31" s="65">
        <f>VLOOKUP($A31,'Return Data'!$B$7:$R$2843,10,0)</f>
        <v>2.8521999999999998</v>
      </c>
      <c r="O31" s="66">
        <f t="shared" si="5"/>
        <v>36</v>
      </c>
      <c r="P31" s="65">
        <f>VLOOKUP($A31,'Return Data'!$B$7:$R$2843,11,0)</f>
        <v>2.8449</v>
      </c>
      <c r="Q31" s="66">
        <f t="shared" si="6"/>
        <v>36</v>
      </c>
      <c r="R31" s="65">
        <f>VLOOKUP($A31,'Return Data'!$B$7:$R$2843,12,0)</f>
        <v>2.8369</v>
      </c>
      <c r="S31" s="66">
        <f t="shared" si="7"/>
        <v>36</v>
      </c>
      <c r="T31" s="65">
        <f>VLOOKUP($A31,'Return Data'!$B$7:$R$2843,13,0)</f>
        <v>2.8367</v>
      </c>
      <c r="U31" s="66">
        <f t="shared" si="8"/>
        <v>37</v>
      </c>
      <c r="V31" s="65"/>
      <c r="W31" s="66"/>
      <c r="X31" s="65"/>
      <c r="Y31" s="66"/>
      <c r="Z31" s="65">
        <f>VLOOKUP($A31,'Return Data'!$B$7:$R$2843,16,0)</f>
        <v>4.1273</v>
      </c>
      <c r="AA31" s="67">
        <f t="shared" si="11"/>
        <v>36</v>
      </c>
    </row>
    <row r="32" spans="1:27" x14ac:dyDescent="0.3">
      <c r="A32" s="63" t="s">
        <v>2022</v>
      </c>
      <c r="B32" s="64">
        <f>VLOOKUP($A32,'Return Data'!$B$7:$R$2843,3,0)</f>
        <v>44374</v>
      </c>
      <c r="C32" s="65">
        <f>VLOOKUP($A32,'Return Data'!$B$7:$R$2843,4,0)</f>
        <v>2249.7923000000001</v>
      </c>
      <c r="D32" s="65">
        <f>VLOOKUP($A32,'Return Data'!$B$7:$R$2843,5,0)</f>
        <v>3.1244000000000001</v>
      </c>
      <c r="E32" s="66">
        <f t="shared" si="0"/>
        <v>29</v>
      </c>
      <c r="F32" s="65">
        <f>VLOOKUP($A32,'Return Data'!$B$7:$R$2843,6,0)</f>
        <v>2.8214000000000001</v>
      </c>
      <c r="G32" s="66">
        <f t="shared" si="1"/>
        <v>37</v>
      </c>
      <c r="H32" s="65">
        <f>VLOOKUP($A32,'Return Data'!$B$7:$R$2843,7,0)</f>
        <v>2.7625000000000002</v>
      </c>
      <c r="I32" s="66">
        <f t="shared" si="2"/>
        <v>37</v>
      </c>
      <c r="J32" s="65">
        <f>VLOOKUP($A32,'Return Data'!$B$7:$R$2843,8,0)</f>
        <v>2.8633999999999999</v>
      </c>
      <c r="K32" s="66">
        <f t="shared" si="3"/>
        <v>37</v>
      </c>
      <c r="L32" s="65">
        <f>VLOOKUP($A32,'Return Data'!$B$7:$R$2843,9,0)</f>
        <v>3.0038999999999998</v>
      </c>
      <c r="M32" s="66">
        <f t="shared" si="4"/>
        <v>33</v>
      </c>
      <c r="N32" s="65">
        <f>VLOOKUP($A32,'Return Data'!$B$7:$R$2843,10,0)</f>
        <v>3.1297999999999999</v>
      </c>
      <c r="O32" s="66">
        <f t="shared" si="5"/>
        <v>29</v>
      </c>
      <c r="P32" s="65">
        <f>VLOOKUP($A32,'Return Data'!$B$7:$R$2843,11,0)</f>
        <v>3.0891000000000002</v>
      </c>
      <c r="Q32" s="66">
        <f t="shared" si="6"/>
        <v>30</v>
      </c>
      <c r="R32" s="65">
        <f>VLOOKUP($A32,'Return Data'!$B$7:$R$2843,12,0)</f>
        <v>3.0200999999999998</v>
      </c>
      <c r="S32" s="66">
        <f t="shared" si="7"/>
        <v>31</v>
      </c>
      <c r="T32" s="65">
        <f>VLOOKUP($A32,'Return Data'!$B$7:$R$2843,13,0)</f>
        <v>3.0318000000000001</v>
      </c>
      <c r="U32" s="66">
        <f t="shared" si="8"/>
        <v>31</v>
      </c>
      <c r="V32" s="65">
        <f>VLOOKUP($A32,'Return Data'!$B$7:$R$2843,17,0)</f>
        <v>3.9378000000000002</v>
      </c>
      <c r="W32" s="66">
        <f t="shared" ref="W32:W44" si="14">RANK(V32,V$8:V$45,0)</f>
        <v>32</v>
      </c>
      <c r="X32" s="65">
        <f>VLOOKUP($A32,'Return Data'!$B$7:$R$2843,14,0)</f>
        <v>5.0818000000000003</v>
      </c>
      <c r="Y32" s="66">
        <f>RANK(X32,X$8:X$45,0)</f>
        <v>29</v>
      </c>
      <c r="Z32" s="65">
        <f>VLOOKUP($A32,'Return Data'!$B$7:$R$2843,16,0)</f>
        <v>7.3993000000000002</v>
      </c>
      <c r="AA32" s="67">
        <f t="shared" si="11"/>
        <v>7</v>
      </c>
    </row>
    <row r="33" spans="1:27" x14ac:dyDescent="0.3">
      <c r="A33" s="63" t="s">
        <v>252</v>
      </c>
      <c r="B33" s="64">
        <f>VLOOKUP($A33,'Return Data'!$B$7:$R$2843,3,0)</f>
        <v>44374</v>
      </c>
      <c r="C33" s="65">
        <f>VLOOKUP($A33,'Return Data'!$B$7:$R$2843,4,0)</f>
        <v>5034.9174999999996</v>
      </c>
      <c r="D33" s="65">
        <f>VLOOKUP($A33,'Return Data'!$B$7:$R$2843,5,0)</f>
        <v>3.1617000000000002</v>
      </c>
      <c r="E33" s="66">
        <f t="shared" si="0"/>
        <v>24</v>
      </c>
      <c r="F33" s="65">
        <f>VLOOKUP($A33,'Return Data'!$B$7:$R$2843,6,0)</f>
        <v>3.2454000000000001</v>
      </c>
      <c r="G33" s="66">
        <f t="shared" si="1"/>
        <v>21</v>
      </c>
      <c r="H33" s="65">
        <f>VLOOKUP($A33,'Return Data'!$B$7:$R$2843,7,0)</f>
        <v>3.6589</v>
      </c>
      <c r="I33" s="66">
        <f t="shared" si="2"/>
        <v>11</v>
      </c>
      <c r="J33" s="65">
        <f>VLOOKUP($A33,'Return Data'!$B$7:$R$2843,8,0)</f>
        <v>3.1951000000000001</v>
      </c>
      <c r="K33" s="66">
        <f t="shared" si="3"/>
        <v>28</v>
      </c>
      <c r="L33" s="65">
        <f>VLOOKUP($A33,'Return Data'!$B$7:$R$2843,9,0)</f>
        <v>3.2004999999999999</v>
      </c>
      <c r="M33" s="66">
        <f t="shared" si="4"/>
        <v>28</v>
      </c>
      <c r="N33" s="65">
        <f>VLOOKUP($A33,'Return Data'!$B$7:$R$2843,10,0)</f>
        <v>3.1324000000000001</v>
      </c>
      <c r="O33" s="66">
        <f t="shared" si="5"/>
        <v>28</v>
      </c>
      <c r="P33" s="65">
        <f>VLOOKUP($A33,'Return Data'!$B$7:$R$2843,11,0)</f>
        <v>3.1240000000000001</v>
      </c>
      <c r="Q33" s="66">
        <f t="shared" si="6"/>
        <v>27</v>
      </c>
      <c r="R33" s="65">
        <f>VLOOKUP($A33,'Return Data'!$B$7:$R$2843,12,0)</f>
        <v>3.1198000000000001</v>
      </c>
      <c r="S33" s="66">
        <f t="shared" si="7"/>
        <v>28</v>
      </c>
      <c r="T33" s="65">
        <f>VLOOKUP($A33,'Return Data'!$B$7:$R$2843,13,0)</f>
        <v>3.1581000000000001</v>
      </c>
      <c r="U33" s="66">
        <f t="shared" si="8"/>
        <v>20</v>
      </c>
      <c r="V33" s="65">
        <f>VLOOKUP($A33,'Return Data'!$B$7:$R$2843,17,0)</f>
        <v>4.4046000000000003</v>
      </c>
      <c r="W33" s="66">
        <f t="shared" si="14"/>
        <v>6</v>
      </c>
      <c r="X33" s="65">
        <f>VLOOKUP($A33,'Return Data'!$B$7:$R$2843,14,0)</f>
        <v>5.4471999999999996</v>
      </c>
      <c r="Y33" s="66">
        <f>RANK(X33,X$8:X$45,0)</f>
        <v>5</v>
      </c>
      <c r="Z33" s="65">
        <f>VLOOKUP($A33,'Return Data'!$B$7:$R$2843,16,0)</f>
        <v>7.0561999999999996</v>
      </c>
      <c r="AA33" s="67">
        <f t="shared" si="11"/>
        <v>21</v>
      </c>
    </row>
    <row r="34" spans="1:27" x14ac:dyDescent="0.3">
      <c r="A34" s="63" t="s">
        <v>253</v>
      </c>
      <c r="B34" s="64">
        <f>VLOOKUP($A34,'Return Data'!$B$7:$R$2843,3,0)</f>
        <v>44374</v>
      </c>
      <c r="C34" s="65">
        <f>VLOOKUP($A34,'Return Data'!$B$7:$R$2843,4,0)</f>
        <v>1158.0423000000001</v>
      </c>
      <c r="D34" s="65">
        <f>VLOOKUP($A34,'Return Data'!$B$7:$R$2843,5,0)</f>
        <v>3.1067</v>
      </c>
      <c r="E34" s="66">
        <f t="shared" si="0"/>
        <v>30</v>
      </c>
      <c r="F34" s="65">
        <f>VLOOKUP($A34,'Return Data'!$B$7:$R$2843,6,0)</f>
        <v>3.1547999999999998</v>
      </c>
      <c r="G34" s="66">
        <f t="shared" si="1"/>
        <v>31</v>
      </c>
      <c r="H34" s="65">
        <f>VLOOKUP($A34,'Return Data'!$B$7:$R$2843,7,0)</f>
        <v>3.4472999999999998</v>
      </c>
      <c r="I34" s="66">
        <f t="shared" si="2"/>
        <v>28</v>
      </c>
      <c r="J34" s="65">
        <f>VLOOKUP($A34,'Return Data'!$B$7:$R$2843,8,0)</f>
        <v>3.1065</v>
      </c>
      <c r="K34" s="66">
        <f t="shared" si="3"/>
        <v>32</v>
      </c>
      <c r="L34" s="65">
        <f>VLOOKUP($A34,'Return Data'!$B$7:$R$2843,9,0)</f>
        <v>3.1280999999999999</v>
      </c>
      <c r="M34" s="66">
        <f t="shared" si="4"/>
        <v>31</v>
      </c>
      <c r="N34" s="65">
        <f>VLOOKUP($A34,'Return Data'!$B$7:$R$2843,10,0)</f>
        <v>3.0594999999999999</v>
      </c>
      <c r="O34" s="66">
        <f t="shared" si="5"/>
        <v>31</v>
      </c>
      <c r="P34" s="65">
        <f>VLOOKUP($A34,'Return Data'!$B$7:$R$2843,11,0)</f>
        <v>3.0118999999999998</v>
      </c>
      <c r="Q34" s="66">
        <f t="shared" si="6"/>
        <v>32</v>
      </c>
      <c r="R34" s="65">
        <f>VLOOKUP($A34,'Return Data'!$B$7:$R$2843,12,0)</f>
        <v>3.0070999999999999</v>
      </c>
      <c r="S34" s="66">
        <f t="shared" si="7"/>
        <v>32</v>
      </c>
      <c r="T34" s="65">
        <f>VLOOKUP($A34,'Return Data'!$B$7:$R$2843,13,0)</f>
        <v>2.9950999999999999</v>
      </c>
      <c r="U34" s="66">
        <f t="shared" si="8"/>
        <v>32</v>
      </c>
      <c r="V34" s="65">
        <f>VLOOKUP($A34,'Return Data'!$B$7:$R$2843,17,0)</f>
        <v>3.94</v>
      </c>
      <c r="W34" s="66">
        <f t="shared" si="14"/>
        <v>31</v>
      </c>
      <c r="X34" s="65"/>
      <c r="Y34" s="66"/>
      <c r="Z34" s="65">
        <f>VLOOKUP($A34,'Return Data'!$B$7:$R$2843,16,0)</f>
        <v>4.7971000000000004</v>
      </c>
      <c r="AA34" s="67">
        <f t="shared" si="11"/>
        <v>33</v>
      </c>
    </row>
    <row r="35" spans="1:27" x14ac:dyDescent="0.3">
      <c r="A35" s="63" t="s">
        <v>254</v>
      </c>
      <c r="B35" s="64">
        <f>VLOOKUP($A35,'Return Data'!$B$7:$R$2843,3,0)</f>
        <v>44374</v>
      </c>
      <c r="C35" s="65">
        <f>VLOOKUP($A35,'Return Data'!$B$7:$R$2843,4,0)</f>
        <v>268.3365</v>
      </c>
      <c r="D35" s="65">
        <f>VLOOKUP($A35,'Return Data'!$B$7:$R$2843,5,0)</f>
        <v>3.2376</v>
      </c>
      <c r="E35" s="66">
        <f t="shared" si="0"/>
        <v>10</v>
      </c>
      <c r="F35" s="65">
        <f>VLOOKUP($A35,'Return Data'!$B$7:$R$2843,6,0)</f>
        <v>3.3652000000000002</v>
      </c>
      <c r="G35" s="66">
        <f t="shared" si="1"/>
        <v>6</v>
      </c>
      <c r="H35" s="65">
        <f>VLOOKUP($A35,'Return Data'!$B$7:$R$2843,7,0)</f>
        <v>3.6810999999999998</v>
      </c>
      <c r="I35" s="66">
        <f t="shared" si="2"/>
        <v>6</v>
      </c>
      <c r="J35" s="65">
        <f>VLOOKUP($A35,'Return Data'!$B$7:$R$2843,8,0)</f>
        <v>3.3338999999999999</v>
      </c>
      <c r="K35" s="66">
        <f t="shared" si="3"/>
        <v>4</v>
      </c>
      <c r="L35" s="65">
        <f>VLOOKUP($A35,'Return Data'!$B$7:$R$2843,9,0)</f>
        <v>3.331</v>
      </c>
      <c r="M35" s="66">
        <f t="shared" si="4"/>
        <v>4</v>
      </c>
      <c r="N35" s="65">
        <f>VLOOKUP($A35,'Return Data'!$B$7:$R$2843,10,0)</f>
        <v>3.2610000000000001</v>
      </c>
      <c r="O35" s="66">
        <f t="shared" si="5"/>
        <v>5</v>
      </c>
      <c r="P35" s="65">
        <f>VLOOKUP($A35,'Return Data'!$B$7:$R$2843,11,0)</f>
        <v>3.1955</v>
      </c>
      <c r="Q35" s="66">
        <f t="shared" si="6"/>
        <v>11</v>
      </c>
      <c r="R35" s="65">
        <f>VLOOKUP($A35,'Return Data'!$B$7:$R$2843,12,0)</f>
        <v>3.1640000000000001</v>
      </c>
      <c r="S35" s="66">
        <f t="shared" si="7"/>
        <v>12</v>
      </c>
      <c r="T35" s="65">
        <f>VLOOKUP($A35,'Return Data'!$B$7:$R$2843,13,0)</f>
        <v>3.1907000000000001</v>
      </c>
      <c r="U35" s="66">
        <f t="shared" si="8"/>
        <v>12</v>
      </c>
      <c r="V35" s="65">
        <f>VLOOKUP($A35,'Return Data'!$B$7:$R$2843,17,0)</f>
        <v>4.3841000000000001</v>
      </c>
      <c r="W35" s="66">
        <f t="shared" si="14"/>
        <v>12</v>
      </c>
      <c r="X35" s="65">
        <f>VLOOKUP($A35,'Return Data'!$B$7:$R$2843,14,0)</f>
        <v>5.4438000000000004</v>
      </c>
      <c r="Y35" s="66">
        <f t="shared" ref="Y35:Y44" si="15">RANK(X35,X$8:X$45,0)</f>
        <v>6</v>
      </c>
      <c r="Z35" s="65">
        <f>VLOOKUP($A35,'Return Data'!$B$7:$R$2843,16,0)</f>
        <v>7.4024999999999999</v>
      </c>
      <c r="AA35" s="67">
        <f t="shared" si="11"/>
        <v>6</v>
      </c>
    </row>
    <row r="36" spans="1:27" x14ac:dyDescent="0.3">
      <c r="A36" s="63" t="s">
        <v>255</v>
      </c>
      <c r="B36" s="64">
        <f>VLOOKUP($A36,'Return Data'!$B$7:$R$2843,3,0)</f>
        <v>44374</v>
      </c>
      <c r="C36" s="65">
        <f>VLOOKUP($A36,'Return Data'!$B$7:$R$2843,4,0)</f>
        <v>2912.2208000000001</v>
      </c>
      <c r="D36" s="65">
        <f>VLOOKUP($A36,'Return Data'!$B$7:$R$2843,5,0)</f>
        <v>3.1848000000000001</v>
      </c>
      <c r="E36" s="66">
        <f t="shared" si="0"/>
        <v>20</v>
      </c>
      <c r="F36" s="65">
        <f>VLOOKUP($A36,'Return Data'!$B$7:$R$2843,6,0)</f>
        <v>3.2435</v>
      </c>
      <c r="G36" s="66">
        <f t="shared" si="1"/>
        <v>22</v>
      </c>
      <c r="H36" s="65">
        <f>VLOOKUP($A36,'Return Data'!$B$7:$R$2843,7,0)</f>
        <v>3.4601000000000002</v>
      </c>
      <c r="I36" s="66">
        <f t="shared" si="2"/>
        <v>27</v>
      </c>
      <c r="J36" s="65">
        <f>VLOOKUP($A36,'Return Data'!$B$7:$R$2843,8,0)</f>
        <v>3.2086000000000001</v>
      </c>
      <c r="K36" s="66">
        <f t="shared" si="3"/>
        <v>27</v>
      </c>
      <c r="L36" s="65">
        <f>VLOOKUP($A36,'Return Data'!$B$7:$R$2843,9,0)</f>
        <v>3.1846000000000001</v>
      </c>
      <c r="M36" s="66">
        <f t="shared" si="4"/>
        <v>29</v>
      </c>
      <c r="N36" s="65">
        <f>VLOOKUP($A36,'Return Data'!$B$7:$R$2843,10,0)</f>
        <v>3.1334</v>
      </c>
      <c r="O36" s="66">
        <f t="shared" si="5"/>
        <v>27</v>
      </c>
      <c r="P36" s="65">
        <f>VLOOKUP($A36,'Return Data'!$B$7:$R$2843,11,0)</f>
        <v>3.1061999999999999</v>
      </c>
      <c r="Q36" s="66">
        <f t="shared" si="6"/>
        <v>29</v>
      </c>
      <c r="R36" s="65">
        <f>VLOOKUP($A36,'Return Data'!$B$7:$R$2843,12,0)</f>
        <v>3.0834000000000001</v>
      </c>
      <c r="S36" s="66">
        <f t="shared" si="7"/>
        <v>29</v>
      </c>
      <c r="T36" s="65">
        <f>VLOOKUP($A36,'Return Data'!$B$7:$R$2843,13,0)</f>
        <v>3.1076999999999999</v>
      </c>
      <c r="U36" s="66">
        <f t="shared" si="8"/>
        <v>28</v>
      </c>
      <c r="V36" s="65">
        <f>VLOOKUP($A36,'Return Data'!$B$7:$R$2843,17,0)</f>
        <v>4.0617000000000001</v>
      </c>
      <c r="W36" s="66">
        <f t="shared" si="14"/>
        <v>29</v>
      </c>
      <c r="X36" s="65">
        <f>VLOOKUP($A36,'Return Data'!$B$7:$R$2843,14,0)</f>
        <v>1.9975000000000001</v>
      </c>
      <c r="Y36" s="66">
        <f t="shared" si="15"/>
        <v>33</v>
      </c>
      <c r="Z36" s="65">
        <f>VLOOKUP($A36,'Return Data'!$B$7:$R$2843,16,0)</f>
        <v>6.5549999999999997</v>
      </c>
      <c r="AA36" s="67">
        <f t="shared" si="11"/>
        <v>28</v>
      </c>
    </row>
    <row r="37" spans="1:27" x14ac:dyDescent="0.3">
      <c r="A37" s="63" t="s">
        <v>256</v>
      </c>
      <c r="B37" s="64">
        <f>VLOOKUP($A37,'Return Data'!$B$7:$R$2843,3,0)</f>
        <v>44374</v>
      </c>
      <c r="C37" s="65">
        <f>VLOOKUP($A37,'Return Data'!$B$7:$R$2843,4,0)</f>
        <v>32.761499999999998</v>
      </c>
      <c r="D37" s="65">
        <f>VLOOKUP($A37,'Return Data'!$B$7:$R$2843,5,0)</f>
        <v>3.343</v>
      </c>
      <c r="E37" s="66">
        <f t="shared" si="0"/>
        <v>3</v>
      </c>
      <c r="F37" s="65">
        <f>VLOOKUP($A37,'Return Data'!$B$7:$R$2843,6,0)</f>
        <v>3.3803999999999998</v>
      </c>
      <c r="G37" s="66">
        <f t="shared" si="1"/>
        <v>3</v>
      </c>
      <c r="H37" s="65">
        <f>VLOOKUP($A37,'Return Data'!$B$7:$R$2843,7,0)</f>
        <v>3.5676000000000001</v>
      </c>
      <c r="I37" s="66">
        <f t="shared" si="2"/>
        <v>21</v>
      </c>
      <c r="J37" s="65">
        <f>VLOOKUP($A37,'Return Data'!$B$7:$R$2843,8,0)</f>
        <v>3.3864999999999998</v>
      </c>
      <c r="K37" s="66">
        <f t="shared" si="3"/>
        <v>2</v>
      </c>
      <c r="L37" s="65">
        <f>VLOOKUP($A37,'Return Data'!$B$7:$R$2843,9,0)</f>
        <v>3.6410999999999998</v>
      </c>
      <c r="M37" s="66">
        <f t="shared" si="4"/>
        <v>1</v>
      </c>
      <c r="N37" s="65">
        <f>VLOOKUP($A37,'Return Data'!$B$7:$R$2843,10,0)</f>
        <v>4.1599000000000004</v>
      </c>
      <c r="O37" s="66">
        <f t="shared" si="5"/>
        <v>1</v>
      </c>
      <c r="P37" s="65">
        <f>VLOOKUP($A37,'Return Data'!$B$7:$R$2843,11,0)</f>
        <v>4.1252000000000004</v>
      </c>
      <c r="Q37" s="66">
        <f t="shared" si="6"/>
        <v>1</v>
      </c>
      <c r="R37" s="65">
        <f>VLOOKUP($A37,'Return Data'!$B$7:$R$2843,12,0)</f>
        <v>4.2968000000000002</v>
      </c>
      <c r="S37" s="66">
        <f t="shared" si="7"/>
        <v>1</v>
      </c>
      <c r="T37" s="65">
        <f>VLOOKUP($A37,'Return Data'!$B$7:$R$2843,13,0)</f>
        <v>4.3804999999999996</v>
      </c>
      <c r="U37" s="66">
        <f t="shared" si="8"/>
        <v>1</v>
      </c>
      <c r="V37" s="65">
        <f>VLOOKUP($A37,'Return Data'!$B$7:$R$2843,17,0)</f>
        <v>5.1933999999999996</v>
      </c>
      <c r="W37" s="66">
        <f t="shared" si="14"/>
        <v>1</v>
      </c>
      <c r="X37" s="65">
        <f>VLOOKUP($A37,'Return Data'!$B$7:$R$2843,14,0)</f>
        <v>5.9722999999999997</v>
      </c>
      <c r="Y37" s="66">
        <f t="shared" si="15"/>
        <v>1</v>
      </c>
      <c r="Z37" s="65">
        <f>VLOOKUP($A37,'Return Data'!$B$7:$R$2843,16,0)</f>
        <v>7.8236999999999997</v>
      </c>
      <c r="AA37" s="67">
        <f t="shared" si="11"/>
        <v>1</v>
      </c>
    </row>
    <row r="38" spans="1:27" x14ac:dyDescent="0.3">
      <c r="A38" s="63" t="s">
        <v>257</v>
      </c>
      <c r="B38" s="64">
        <f>VLOOKUP($A38,'Return Data'!$B$7:$R$2843,3,0)</f>
        <v>44374</v>
      </c>
      <c r="C38" s="65">
        <f>VLOOKUP($A38,'Return Data'!$B$7:$R$2843,4,0)</f>
        <v>27.9116</v>
      </c>
      <c r="D38" s="65">
        <f>VLOOKUP($A38,'Return Data'!$B$7:$R$2843,5,0)</f>
        <v>3.1387</v>
      </c>
      <c r="E38" s="66">
        <f t="shared" si="0"/>
        <v>28</v>
      </c>
      <c r="F38" s="65">
        <f>VLOOKUP($A38,'Return Data'!$B$7:$R$2843,6,0)</f>
        <v>3.2700999999999998</v>
      </c>
      <c r="G38" s="66">
        <f t="shared" si="1"/>
        <v>17</v>
      </c>
      <c r="H38" s="65">
        <f>VLOOKUP($A38,'Return Data'!$B$7:$R$2843,7,0)</f>
        <v>3.5518999999999998</v>
      </c>
      <c r="I38" s="66">
        <f t="shared" si="2"/>
        <v>25</v>
      </c>
      <c r="J38" s="65">
        <f>VLOOKUP($A38,'Return Data'!$B$7:$R$2843,8,0)</f>
        <v>3.1234999999999999</v>
      </c>
      <c r="K38" s="66">
        <f t="shared" si="3"/>
        <v>30</v>
      </c>
      <c r="L38" s="65">
        <f>VLOOKUP($A38,'Return Data'!$B$7:$R$2843,9,0)</f>
        <v>3.1299000000000001</v>
      </c>
      <c r="M38" s="66">
        <f t="shared" si="4"/>
        <v>30</v>
      </c>
      <c r="N38" s="65">
        <f>VLOOKUP($A38,'Return Data'!$B$7:$R$2843,10,0)</f>
        <v>3.0421999999999998</v>
      </c>
      <c r="O38" s="66">
        <f t="shared" si="5"/>
        <v>32</v>
      </c>
      <c r="P38" s="65">
        <f>VLOOKUP($A38,'Return Data'!$B$7:$R$2843,11,0)</f>
        <v>3.0038999999999998</v>
      </c>
      <c r="Q38" s="66">
        <f t="shared" si="6"/>
        <v>33</v>
      </c>
      <c r="R38" s="65">
        <f>VLOOKUP($A38,'Return Data'!$B$7:$R$2843,12,0)</f>
        <v>3.0032999999999999</v>
      </c>
      <c r="S38" s="66">
        <f t="shared" si="7"/>
        <v>33</v>
      </c>
      <c r="T38" s="65">
        <f>VLOOKUP($A38,'Return Data'!$B$7:$R$2843,13,0)</f>
        <v>2.9891000000000001</v>
      </c>
      <c r="U38" s="66">
        <f t="shared" si="8"/>
        <v>33</v>
      </c>
      <c r="V38" s="65">
        <f>VLOOKUP($A38,'Return Data'!$B$7:$R$2843,17,0)</f>
        <v>3.8976999999999999</v>
      </c>
      <c r="W38" s="66">
        <f t="shared" si="14"/>
        <v>33</v>
      </c>
      <c r="X38" s="65">
        <f>VLOOKUP($A38,'Return Data'!$B$7:$R$2843,14,0)</f>
        <v>4.8281000000000001</v>
      </c>
      <c r="Y38" s="66">
        <f t="shared" si="15"/>
        <v>30</v>
      </c>
      <c r="Z38" s="65">
        <f>VLOOKUP($A38,'Return Data'!$B$7:$R$2843,16,0)</f>
        <v>6.9321000000000002</v>
      </c>
      <c r="AA38" s="67">
        <f t="shared" si="11"/>
        <v>25</v>
      </c>
    </row>
    <row r="39" spans="1:27" x14ac:dyDescent="0.3">
      <c r="A39" s="63" t="s">
        <v>260</v>
      </c>
      <c r="B39" s="64">
        <f>VLOOKUP($A39,'Return Data'!$B$7:$R$2843,3,0)</f>
        <v>44374</v>
      </c>
      <c r="C39" s="65">
        <f>VLOOKUP($A39,'Return Data'!$B$7:$R$2843,4,0)</f>
        <v>3227.3208</v>
      </c>
      <c r="D39" s="65">
        <f>VLOOKUP($A39,'Return Data'!$B$7:$R$2843,5,0)</f>
        <v>3.1602000000000001</v>
      </c>
      <c r="E39" s="66">
        <f t="shared" si="0"/>
        <v>25</v>
      </c>
      <c r="F39" s="65">
        <f>VLOOKUP($A39,'Return Data'!$B$7:$R$2843,6,0)</f>
        <v>3.2675000000000001</v>
      </c>
      <c r="G39" s="66">
        <f t="shared" si="1"/>
        <v>18</v>
      </c>
      <c r="H39" s="65">
        <f>VLOOKUP($A39,'Return Data'!$B$7:$R$2843,7,0)</f>
        <v>3.5773999999999999</v>
      </c>
      <c r="I39" s="66">
        <f t="shared" si="2"/>
        <v>19</v>
      </c>
      <c r="J39" s="65">
        <f>VLOOKUP($A39,'Return Data'!$B$7:$R$2843,8,0)</f>
        <v>3.2242999999999999</v>
      </c>
      <c r="K39" s="66">
        <f t="shared" si="3"/>
        <v>20</v>
      </c>
      <c r="L39" s="65">
        <f>VLOOKUP($A39,'Return Data'!$B$7:$R$2843,9,0)</f>
        <v>3.2258</v>
      </c>
      <c r="M39" s="66">
        <f t="shared" si="4"/>
        <v>23</v>
      </c>
      <c r="N39" s="65">
        <f>VLOOKUP($A39,'Return Data'!$B$7:$R$2843,10,0)</f>
        <v>3.1646000000000001</v>
      </c>
      <c r="O39" s="66">
        <f t="shared" si="5"/>
        <v>24</v>
      </c>
      <c r="P39" s="65">
        <f>VLOOKUP($A39,'Return Data'!$B$7:$R$2843,11,0)</f>
        <v>3.1551999999999998</v>
      </c>
      <c r="Q39" s="66">
        <f t="shared" si="6"/>
        <v>18</v>
      </c>
      <c r="R39" s="65">
        <f>VLOOKUP($A39,'Return Data'!$B$7:$R$2843,12,0)</f>
        <v>3.1520999999999999</v>
      </c>
      <c r="S39" s="66">
        <f t="shared" si="7"/>
        <v>15</v>
      </c>
      <c r="T39" s="65">
        <f>VLOOKUP($A39,'Return Data'!$B$7:$R$2843,13,0)</f>
        <v>3.1711</v>
      </c>
      <c r="U39" s="66">
        <f t="shared" si="8"/>
        <v>16</v>
      </c>
      <c r="V39" s="65">
        <f>VLOOKUP($A39,'Return Data'!$B$7:$R$2843,17,0)</f>
        <v>4.3341000000000003</v>
      </c>
      <c r="W39" s="66">
        <f t="shared" si="14"/>
        <v>19</v>
      </c>
      <c r="X39" s="65">
        <f>VLOOKUP($A39,'Return Data'!$B$7:$R$2843,14,0)</f>
        <v>5.3341000000000003</v>
      </c>
      <c r="Y39" s="66">
        <f t="shared" si="15"/>
        <v>20</v>
      </c>
      <c r="Z39" s="65">
        <f>VLOOKUP($A39,'Return Data'!$B$7:$R$2843,16,0)</f>
        <v>6.9096000000000002</v>
      </c>
      <c r="AA39" s="67">
        <f t="shared" si="11"/>
        <v>26</v>
      </c>
    </row>
    <row r="40" spans="1:27" x14ac:dyDescent="0.3">
      <c r="A40" s="63" t="s">
        <v>261</v>
      </c>
      <c r="B40" s="64">
        <f>VLOOKUP($A40,'Return Data'!$B$7:$R$2843,3,0)</f>
        <v>44374</v>
      </c>
      <c r="C40" s="65">
        <f>VLOOKUP($A40,'Return Data'!$B$7:$R$2843,4,0)</f>
        <v>43.451700000000002</v>
      </c>
      <c r="D40" s="65">
        <f>VLOOKUP($A40,'Return Data'!$B$7:$R$2843,5,0)</f>
        <v>3.1922999999999999</v>
      </c>
      <c r="E40" s="66">
        <f t="shared" si="0"/>
        <v>19</v>
      </c>
      <c r="F40" s="65">
        <f>VLOOKUP($A40,'Return Data'!$B$7:$R$2843,6,0)</f>
        <v>3.2488999999999999</v>
      </c>
      <c r="G40" s="66">
        <f t="shared" si="1"/>
        <v>20</v>
      </c>
      <c r="H40" s="65">
        <f>VLOOKUP($A40,'Return Data'!$B$7:$R$2843,7,0)</f>
        <v>3.6025</v>
      </c>
      <c r="I40" s="66">
        <f t="shared" si="2"/>
        <v>16</v>
      </c>
      <c r="J40" s="65">
        <f>VLOOKUP($A40,'Return Data'!$B$7:$R$2843,8,0)</f>
        <v>3.2862</v>
      </c>
      <c r="K40" s="66">
        <f t="shared" si="3"/>
        <v>8</v>
      </c>
      <c r="L40" s="65">
        <f>VLOOKUP($A40,'Return Data'!$B$7:$R$2843,9,0)</f>
        <v>3.2606999999999999</v>
      </c>
      <c r="M40" s="66">
        <f t="shared" si="4"/>
        <v>12</v>
      </c>
      <c r="N40" s="65">
        <f>VLOOKUP($A40,'Return Data'!$B$7:$R$2843,10,0)</f>
        <v>3.2113999999999998</v>
      </c>
      <c r="O40" s="66">
        <f t="shared" si="5"/>
        <v>11</v>
      </c>
      <c r="P40" s="65">
        <f>VLOOKUP($A40,'Return Data'!$B$7:$R$2843,11,0)</f>
        <v>3.2126999999999999</v>
      </c>
      <c r="Q40" s="66">
        <f t="shared" si="6"/>
        <v>8</v>
      </c>
      <c r="R40" s="65">
        <f>VLOOKUP($A40,'Return Data'!$B$7:$R$2843,12,0)</f>
        <v>3.2094</v>
      </c>
      <c r="S40" s="66">
        <f t="shared" si="7"/>
        <v>6</v>
      </c>
      <c r="T40" s="65">
        <f>VLOOKUP($A40,'Return Data'!$B$7:$R$2843,13,0)</f>
        <v>3.2263999999999999</v>
      </c>
      <c r="U40" s="66">
        <f t="shared" si="8"/>
        <v>6</v>
      </c>
      <c r="V40" s="65">
        <f>VLOOKUP($A40,'Return Data'!$B$7:$R$2843,17,0)</f>
        <v>4.3627000000000002</v>
      </c>
      <c r="W40" s="66">
        <f t="shared" si="14"/>
        <v>14</v>
      </c>
      <c r="X40" s="65">
        <f>VLOOKUP($A40,'Return Data'!$B$7:$R$2843,14,0)</f>
        <v>5.3994999999999997</v>
      </c>
      <c r="Y40" s="66">
        <f t="shared" si="15"/>
        <v>12</v>
      </c>
      <c r="Z40" s="65">
        <f>VLOOKUP($A40,'Return Data'!$B$7:$R$2843,16,0)</f>
        <v>7.3159000000000001</v>
      </c>
      <c r="AA40" s="67">
        <f t="shared" si="11"/>
        <v>10</v>
      </c>
    </row>
    <row r="41" spans="1:27" x14ac:dyDescent="0.3">
      <c r="A41" s="63" t="s">
        <v>262</v>
      </c>
      <c r="B41" s="64">
        <f>VLOOKUP($A41,'Return Data'!$B$7:$R$2843,3,0)</f>
        <v>44374</v>
      </c>
      <c r="C41" s="65">
        <f>VLOOKUP($A41,'Return Data'!$B$7:$R$2843,4,0)</f>
        <v>3249.2235000000001</v>
      </c>
      <c r="D41" s="65">
        <f>VLOOKUP($A41,'Return Data'!$B$7:$R$2843,5,0)</f>
        <v>3.2242999999999999</v>
      </c>
      <c r="E41" s="66">
        <f t="shared" si="0"/>
        <v>14</v>
      </c>
      <c r="F41" s="65">
        <f>VLOOKUP($A41,'Return Data'!$B$7:$R$2843,6,0)</f>
        <v>3.2035</v>
      </c>
      <c r="G41" s="66">
        <f t="shared" si="1"/>
        <v>25</v>
      </c>
      <c r="H41" s="65">
        <f>VLOOKUP($A41,'Return Data'!$B$7:$R$2843,7,0)</f>
        <v>3.5827</v>
      </c>
      <c r="I41" s="66">
        <f t="shared" si="2"/>
        <v>17</v>
      </c>
      <c r="J41" s="65">
        <f>VLOOKUP($A41,'Return Data'!$B$7:$R$2843,8,0)</f>
        <v>3.2195</v>
      </c>
      <c r="K41" s="66">
        <f t="shared" si="3"/>
        <v>24</v>
      </c>
      <c r="L41" s="65">
        <f>VLOOKUP($A41,'Return Data'!$B$7:$R$2843,9,0)</f>
        <v>3.2242000000000002</v>
      </c>
      <c r="M41" s="66">
        <f t="shared" si="4"/>
        <v>24</v>
      </c>
      <c r="N41" s="65">
        <f>VLOOKUP($A41,'Return Data'!$B$7:$R$2843,10,0)</f>
        <v>3.1680999999999999</v>
      </c>
      <c r="O41" s="66">
        <f t="shared" si="5"/>
        <v>22</v>
      </c>
      <c r="P41" s="65">
        <f>VLOOKUP($A41,'Return Data'!$B$7:$R$2843,11,0)</f>
        <v>3.1116999999999999</v>
      </c>
      <c r="Q41" s="66">
        <f t="shared" si="6"/>
        <v>28</v>
      </c>
      <c r="R41" s="65">
        <f>VLOOKUP($A41,'Return Data'!$B$7:$R$2843,12,0)</f>
        <v>3.1246999999999998</v>
      </c>
      <c r="S41" s="66">
        <f t="shared" si="7"/>
        <v>26</v>
      </c>
      <c r="T41" s="65">
        <f>VLOOKUP($A41,'Return Data'!$B$7:$R$2843,13,0)</f>
        <v>3.1555</v>
      </c>
      <c r="U41" s="66">
        <f t="shared" si="8"/>
        <v>22</v>
      </c>
      <c r="V41" s="65">
        <f>VLOOKUP($A41,'Return Data'!$B$7:$R$2843,17,0)</f>
        <v>4.3933999999999997</v>
      </c>
      <c r="W41" s="66">
        <f t="shared" si="14"/>
        <v>9</v>
      </c>
      <c r="X41" s="65">
        <f>VLOOKUP($A41,'Return Data'!$B$7:$R$2843,14,0)</f>
        <v>5.4146999999999998</v>
      </c>
      <c r="Y41" s="66">
        <f t="shared" si="15"/>
        <v>9</v>
      </c>
      <c r="Z41" s="65">
        <f>VLOOKUP($A41,'Return Data'!$B$7:$R$2843,16,0)</f>
        <v>7.2527999999999997</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44374</v>
      </c>
      <c r="C43" s="65">
        <f>VLOOKUP($A43,'Return Data'!$B$7:$R$2843,4,0)</f>
        <v>1981.3469</v>
      </c>
      <c r="D43" s="65">
        <f>VLOOKUP($A43,'Return Data'!$B$7:$R$2843,5,0)</f>
        <v>3.3144</v>
      </c>
      <c r="E43" s="66">
        <f t="shared" si="0"/>
        <v>5</v>
      </c>
      <c r="F43" s="65">
        <f>VLOOKUP($A43,'Return Data'!$B$7:$R$2843,6,0)</f>
        <v>3.3660000000000001</v>
      </c>
      <c r="G43" s="66">
        <f t="shared" si="1"/>
        <v>5</v>
      </c>
      <c r="H43" s="65">
        <f>VLOOKUP($A43,'Return Data'!$B$7:$R$2843,7,0)</f>
        <v>3.6347999999999998</v>
      </c>
      <c r="I43" s="66">
        <f t="shared" si="2"/>
        <v>13</v>
      </c>
      <c r="J43" s="65">
        <f>VLOOKUP($A43,'Return Data'!$B$7:$R$2843,8,0)</f>
        <v>3.2715000000000001</v>
      </c>
      <c r="K43" s="66">
        <f t="shared" si="3"/>
        <v>11</v>
      </c>
      <c r="L43" s="65">
        <f>VLOOKUP($A43,'Return Data'!$B$7:$R$2843,9,0)</f>
        <v>3.2664</v>
      </c>
      <c r="M43" s="66">
        <f t="shared" si="4"/>
        <v>9</v>
      </c>
      <c r="N43" s="65">
        <f>VLOOKUP($A43,'Return Data'!$B$7:$R$2843,10,0)</f>
        <v>3.2242999999999999</v>
      </c>
      <c r="O43" s="66">
        <f t="shared" si="5"/>
        <v>8</v>
      </c>
      <c r="P43" s="65">
        <f>VLOOKUP($A43,'Return Data'!$B$7:$R$2843,11,0)</f>
        <v>3.2145999999999999</v>
      </c>
      <c r="Q43" s="66">
        <f t="shared" si="6"/>
        <v>7</v>
      </c>
      <c r="R43" s="65">
        <f>VLOOKUP($A43,'Return Data'!$B$7:$R$2843,12,0)</f>
        <v>3.1909000000000001</v>
      </c>
      <c r="S43" s="66">
        <f t="shared" si="7"/>
        <v>8</v>
      </c>
      <c r="T43" s="65">
        <f>VLOOKUP($A43,'Return Data'!$B$7:$R$2843,13,0)</f>
        <v>3.2033</v>
      </c>
      <c r="U43" s="66">
        <f t="shared" si="8"/>
        <v>9</v>
      </c>
      <c r="V43" s="65">
        <f>VLOOKUP($A43,'Return Data'!$B$7:$R$2843,17,0)</f>
        <v>4.4013999999999998</v>
      </c>
      <c r="W43" s="66">
        <f t="shared" si="14"/>
        <v>7</v>
      </c>
      <c r="X43" s="65">
        <f>VLOOKUP($A43,'Return Data'!$B$7:$R$2843,14,0)</f>
        <v>4.1124999999999998</v>
      </c>
      <c r="Y43" s="66">
        <f t="shared" si="15"/>
        <v>32</v>
      </c>
      <c r="Z43" s="65">
        <f>VLOOKUP($A43,'Return Data'!$B$7:$R$2843,16,0)</f>
        <v>7.0450999999999997</v>
      </c>
      <c r="AA43" s="67">
        <f t="shared" si="11"/>
        <v>22</v>
      </c>
    </row>
    <row r="44" spans="1:27" x14ac:dyDescent="0.3">
      <c r="A44" s="63" t="s">
        <v>264</v>
      </c>
      <c r="B44" s="64">
        <f>VLOOKUP($A44,'Return Data'!$B$7:$R$2843,3,0)</f>
        <v>44374</v>
      </c>
      <c r="C44" s="65">
        <f>VLOOKUP($A44,'Return Data'!$B$7:$R$2843,4,0)</f>
        <v>3378.8285999999998</v>
      </c>
      <c r="D44" s="65">
        <f>VLOOKUP($A44,'Return Data'!$B$7:$R$2843,5,0)</f>
        <v>3.24</v>
      </c>
      <c r="E44" s="66">
        <f t="shared" si="0"/>
        <v>9</v>
      </c>
      <c r="F44" s="65">
        <f>VLOOKUP($A44,'Return Data'!$B$7:$R$2843,6,0)</f>
        <v>3.3384999999999998</v>
      </c>
      <c r="G44" s="66">
        <f t="shared" si="1"/>
        <v>7</v>
      </c>
      <c r="H44" s="65">
        <f>VLOOKUP($A44,'Return Data'!$B$7:$R$2843,7,0)</f>
        <v>3.6880000000000002</v>
      </c>
      <c r="I44" s="66">
        <f t="shared" si="2"/>
        <v>5</v>
      </c>
      <c r="J44" s="65">
        <f>VLOOKUP($A44,'Return Data'!$B$7:$R$2843,8,0)</f>
        <v>3.2766999999999999</v>
      </c>
      <c r="K44" s="66">
        <f t="shared" si="3"/>
        <v>10</v>
      </c>
      <c r="L44" s="65">
        <f>VLOOKUP($A44,'Return Data'!$B$7:$R$2843,9,0)</f>
        <v>3.266</v>
      </c>
      <c r="M44" s="66">
        <f t="shared" si="4"/>
        <v>10</v>
      </c>
      <c r="N44" s="65">
        <f>VLOOKUP($A44,'Return Data'!$B$7:$R$2843,10,0)</f>
        <v>3.2027999999999999</v>
      </c>
      <c r="O44" s="66">
        <f t="shared" si="5"/>
        <v>12</v>
      </c>
      <c r="P44" s="65">
        <f>VLOOKUP($A44,'Return Data'!$B$7:$R$2843,11,0)</f>
        <v>3.1821999999999999</v>
      </c>
      <c r="Q44" s="66">
        <f t="shared" si="6"/>
        <v>12</v>
      </c>
      <c r="R44" s="65">
        <f>VLOOKUP($A44,'Return Data'!$B$7:$R$2843,12,0)</f>
        <v>3.1787000000000001</v>
      </c>
      <c r="S44" s="66">
        <f t="shared" si="7"/>
        <v>9</v>
      </c>
      <c r="T44" s="65">
        <f>VLOOKUP($A44,'Return Data'!$B$7:$R$2843,13,0)</f>
        <v>3.2021999999999999</v>
      </c>
      <c r="U44" s="66">
        <f t="shared" si="8"/>
        <v>10</v>
      </c>
      <c r="V44" s="65">
        <f>VLOOKUP($A44,'Return Data'!$B$7:$R$2843,17,0)</f>
        <v>4.3574999999999999</v>
      </c>
      <c r="W44" s="66">
        <f t="shared" si="14"/>
        <v>16</v>
      </c>
      <c r="X44" s="65">
        <f>VLOOKUP($A44,'Return Data'!$B$7:$R$2843,14,0)</f>
        <v>5.4016000000000002</v>
      </c>
      <c r="Y44" s="66">
        <f t="shared" si="15"/>
        <v>11</v>
      </c>
      <c r="Z44" s="65">
        <f>VLOOKUP($A44,'Return Data'!$B$7:$R$2843,16,0)</f>
        <v>7.0449000000000002</v>
      </c>
      <c r="AA44" s="67">
        <f t="shared" si="11"/>
        <v>23</v>
      </c>
    </row>
    <row r="45" spans="1:27" x14ac:dyDescent="0.3">
      <c r="A45" s="63" t="s">
        <v>265</v>
      </c>
      <c r="B45" s="64">
        <f>VLOOKUP($A45,'Return Data'!$B$7:$R$2843,3,0)</f>
        <v>44374</v>
      </c>
      <c r="C45" s="65">
        <f>VLOOKUP($A45,'Return Data'!$B$7:$R$2843,4,0)</f>
        <v>1117.931</v>
      </c>
      <c r="D45" s="65">
        <f>VLOOKUP($A45,'Return Data'!$B$7:$R$2843,5,0)</f>
        <v>2.8898999999999999</v>
      </c>
      <c r="E45" s="66">
        <f t="shared" si="0"/>
        <v>36</v>
      </c>
      <c r="F45" s="65">
        <f>VLOOKUP($A45,'Return Data'!$B$7:$R$2843,6,0)</f>
        <v>2.8902000000000001</v>
      </c>
      <c r="G45" s="66">
        <f t="shared" si="1"/>
        <v>36</v>
      </c>
      <c r="H45" s="65">
        <f>VLOOKUP($A45,'Return Data'!$B$7:$R$2843,7,0)</f>
        <v>2.8746999999999998</v>
      </c>
      <c r="I45" s="66">
        <f t="shared" si="2"/>
        <v>36</v>
      </c>
      <c r="J45" s="65">
        <f>VLOOKUP($A45,'Return Data'!$B$7:$R$2843,8,0)</f>
        <v>2.8780000000000001</v>
      </c>
      <c r="K45" s="66">
        <f t="shared" si="3"/>
        <v>36</v>
      </c>
      <c r="L45" s="65">
        <f>VLOOKUP($A45,'Return Data'!$B$7:$R$2843,9,0)</f>
        <v>2.8675999999999999</v>
      </c>
      <c r="M45" s="66">
        <f t="shared" si="4"/>
        <v>37</v>
      </c>
      <c r="N45" s="65">
        <f>VLOOKUP($A45,'Return Data'!$B$7:$R$2843,10,0)</f>
        <v>2.9398</v>
      </c>
      <c r="O45" s="66">
        <f t="shared" si="5"/>
        <v>34</v>
      </c>
      <c r="P45" s="65">
        <f>VLOOKUP($A45,'Return Data'!$B$7:$R$2843,11,0)</f>
        <v>2.9338000000000002</v>
      </c>
      <c r="Q45" s="66">
        <f t="shared" si="6"/>
        <v>34</v>
      </c>
      <c r="R45" s="65">
        <f>VLOOKUP($A45,'Return Data'!$B$7:$R$2843,12,0)</f>
        <v>2.9495</v>
      </c>
      <c r="S45" s="66">
        <f t="shared" si="7"/>
        <v>34</v>
      </c>
      <c r="T45" s="65">
        <f>VLOOKUP($A45,'Return Data'!$B$7:$R$2843,13,0)</f>
        <v>2.9293999999999998</v>
      </c>
      <c r="U45" s="66">
        <f t="shared" si="8"/>
        <v>34</v>
      </c>
      <c r="V45" s="65"/>
      <c r="W45" s="66"/>
      <c r="X45" s="65"/>
      <c r="Y45" s="66"/>
      <c r="Z45" s="65">
        <f>VLOOKUP($A45,'Return Data'!$B$7:$R$2843,16,0)</f>
        <v>4.6519000000000004</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3.090626315789474</v>
      </c>
      <c r="E47" s="65"/>
      <c r="F47" s="75">
        <f>AVERAGE(F8:F45)</f>
        <v>3.1464736842105263</v>
      </c>
      <c r="G47" s="65"/>
      <c r="H47" s="75">
        <f>AVERAGE(H8:H45)</f>
        <v>3.4264710526315794</v>
      </c>
      <c r="I47" s="65"/>
      <c r="J47" s="75">
        <f>AVERAGE(J8:J45)</f>
        <v>3.1236289473684207</v>
      </c>
      <c r="K47" s="65"/>
      <c r="L47" s="75">
        <f>AVERAGE(L8:L45)</f>
        <v>3.1297973684210532</v>
      </c>
      <c r="M47" s="65"/>
      <c r="N47" s="75">
        <f>AVERAGE(N8:N45)</f>
        <v>3.0926315789473677</v>
      </c>
      <c r="O47" s="65"/>
      <c r="P47" s="75">
        <f>AVERAGE(P8:P45)</f>
        <v>3.0763710526315782</v>
      </c>
      <c r="Q47" s="65"/>
      <c r="R47" s="75">
        <f>AVERAGE(R8:R45)</f>
        <v>3.0684236842105261</v>
      </c>
      <c r="S47" s="65"/>
      <c r="T47" s="75">
        <f>AVERAGE(T8:T45)</f>
        <v>3.085647368421053</v>
      </c>
      <c r="U47" s="65"/>
      <c r="V47" s="75">
        <f>AVERAGE(V8:V45)</f>
        <v>4.1817771428571424</v>
      </c>
      <c r="W47" s="65"/>
      <c r="X47" s="75">
        <f>AVERAGE(X8:X45)</f>
        <v>5.0485852941176477</v>
      </c>
      <c r="Y47" s="65"/>
      <c r="Z47" s="75">
        <f>AVERAGE(Z8:Z45)</f>
        <v>6.5184947368421051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3.3618000000000001</v>
      </c>
      <c r="E49" s="95"/>
      <c r="F49" s="79">
        <f>MAX(F8:F45)</f>
        <v>3.5263</v>
      </c>
      <c r="G49" s="95"/>
      <c r="H49" s="79">
        <f>MAX(H8:H45)</f>
        <v>3.8420000000000001</v>
      </c>
      <c r="I49" s="95"/>
      <c r="J49" s="79">
        <f>MAX(J8:J45)</f>
        <v>3.5177999999999998</v>
      </c>
      <c r="K49" s="95"/>
      <c r="L49" s="79">
        <f>MAX(L8:L45)</f>
        <v>3.6410999999999998</v>
      </c>
      <c r="M49" s="95"/>
      <c r="N49" s="79">
        <f>MAX(N8:N45)</f>
        <v>4.1599000000000004</v>
      </c>
      <c r="O49" s="95"/>
      <c r="P49" s="79">
        <f>MAX(P8:P45)</f>
        <v>4.1252000000000004</v>
      </c>
      <c r="Q49" s="95"/>
      <c r="R49" s="79">
        <f>MAX(R8:R45)</f>
        <v>4.2968000000000002</v>
      </c>
      <c r="S49" s="95"/>
      <c r="T49" s="79">
        <f>MAX(T8:T45)</f>
        <v>4.3804999999999996</v>
      </c>
      <c r="U49" s="95"/>
      <c r="V49" s="79">
        <f>MAX(V8:V45)</f>
        <v>5.1933999999999996</v>
      </c>
      <c r="W49" s="95"/>
      <c r="X49" s="79">
        <f>MAX(X8:X45)</f>
        <v>5.9722999999999997</v>
      </c>
      <c r="Y49" s="95"/>
      <c r="Z49" s="79">
        <f>MAX(Z8:Z45)</f>
        <v>7.8236999999999997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44372</v>
      </c>
      <c r="E7" s="184">
        <v>986.39</v>
      </c>
      <c r="F7" s="184">
        <v>0.52590000000000003</v>
      </c>
      <c r="G7" s="184">
        <v>0.83209999999999995</v>
      </c>
      <c r="H7" s="184">
        <v>1.0613999999999999</v>
      </c>
      <c r="I7" s="184">
        <v>0.73939999999999995</v>
      </c>
      <c r="J7" s="184">
        <v>4.2662000000000004</v>
      </c>
      <c r="K7" s="184">
        <v>10.4382</v>
      </c>
      <c r="L7" s="184">
        <v>16.3553</v>
      </c>
      <c r="M7" s="184">
        <v>39.296999999999997</v>
      </c>
      <c r="N7" s="184">
        <v>49.770699999999998</v>
      </c>
      <c r="O7" s="184">
        <v>9.9315999999999995</v>
      </c>
      <c r="P7" s="184">
        <v>10.981400000000001</v>
      </c>
      <c r="Q7" s="184">
        <v>19.0045</v>
      </c>
      <c r="R7" s="184">
        <v>14.157299999999999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44372</v>
      </c>
      <c r="E8" s="184">
        <v>1070.05</v>
      </c>
      <c r="F8" s="184">
        <v>0.52800000000000002</v>
      </c>
      <c r="G8" s="184">
        <v>0.83779999999999999</v>
      </c>
      <c r="H8" s="184">
        <v>1.0778000000000001</v>
      </c>
      <c r="I8" s="184">
        <v>0.7722</v>
      </c>
      <c r="J8" s="184">
        <v>4.3422000000000001</v>
      </c>
      <c r="K8" s="184">
        <v>10.6349</v>
      </c>
      <c r="L8" s="184">
        <v>16.771799999999999</v>
      </c>
      <c r="M8" s="184">
        <v>40.082700000000003</v>
      </c>
      <c r="N8" s="184">
        <v>50.928100000000001</v>
      </c>
      <c r="O8" s="184">
        <v>10.8218</v>
      </c>
      <c r="P8" s="184">
        <v>12.0931</v>
      </c>
      <c r="Q8" s="184">
        <v>14.119</v>
      </c>
      <c r="R8" s="184">
        <v>15.0236</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44372</v>
      </c>
      <c r="E9" s="184">
        <v>14.67</v>
      </c>
      <c r="F9" s="184">
        <v>0.34200000000000003</v>
      </c>
      <c r="G9" s="184">
        <v>0.61729999999999996</v>
      </c>
      <c r="H9" s="184">
        <v>1.0330999999999999</v>
      </c>
      <c r="I9" s="184">
        <v>0.96350000000000002</v>
      </c>
      <c r="J9" s="184">
        <v>4.2644000000000002</v>
      </c>
      <c r="K9" s="184">
        <v>10.1351</v>
      </c>
      <c r="L9" s="184">
        <v>10.884399999999999</v>
      </c>
      <c r="M9" s="184">
        <v>33.000900000000001</v>
      </c>
      <c r="N9" s="184">
        <v>40.786900000000003</v>
      </c>
      <c r="O9" s="184"/>
      <c r="P9" s="184"/>
      <c r="Q9" s="184">
        <v>14.234999999999999</v>
      </c>
      <c r="R9" s="184">
        <v>17.9496</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44372</v>
      </c>
      <c r="E10" s="184">
        <v>14.05</v>
      </c>
      <c r="F10" s="184">
        <v>0.28549999999999998</v>
      </c>
      <c r="G10" s="184">
        <v>0.57269999999999999</v>
      </c>
      <c r="H10" s="184">
        <v>1.0065</v>
      </c>
      <c r="I10" s="184">
        <v>0.93389999999999995</v>
      </c>
      <c r="J10" s="184">
        <v>4.0740999999999996</v>
      </c>
      <c r="K10" s="184">
        <v>9.7655999999999992</v>
      </c>
      <c r="L10" s="184">
        <v>10.0235</v>
      </c>
      <c r="M10" s="184">
        <v>31.554300000000001</v>
      </c>
      <c r="N10" s="184">
        <v>38.834000000000003</v>
      </c>
      <c r="O10" s="184"/>
      <c r="P10" s="184"/>
      <c r="Q10" s="184">
        <v>12.534599999999999</v>
      </c>
      <c r="R10" s="184">
        <v>16.3187</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44372</v>
      </c>
      <c r="E11" s="184">
        <v>73.63</v>
      </c>
      <c r="F11" s="184">
        <v>0.66990000000000005</v>
      </c>
      <c r="G11" s="184">
        <v>0.87680000000000002</v>
      </c>
      <c r="H11" s="184">
        <v>1.2791999999999999</v>
      </c>
      <c r="I11" s="184">
        <v>0.50509999999999999</v>
      </c>
      <c r="J11" s="184">
        <v>3.7481</v>
      </c>
      <c r="K11" s="184">
        <v>9.0653000000000006</v>
      </c>
      <c r="L11" s="184">
        <v>15.1008</v>
      </c>
      <c r="M11" s="184">
        <v>35.898899999999998</v>
      </c>
      <c r="N11" s="184">
        <v>46.5274</v>
      </c>
      <c r="O11" s="184">
        <v>10.1494</v>
      </c>
      <c r="P11" s="184">
        <v>11.127800000000001</v>
      </c>
      <c r="Q11" s="184">
        <v>11.8712</v>
      </c>
      <c r="R11" s="184">
        <v>15.4604</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44372</v>
      </c>
      <c r="E12" s="184">
        <v>80.459999999999994</v>
      </c>
      <c r="F12" s="184">
        <v>0.67569999999999997</v>
      </c>
      <c r="G12" s="184">
        <v>0.87760000000000005</v>
      </c>
      <c r="H12" s="184">
        <v>1.2967</v>
      </c>
      <c r="I12" s="184">
        <v>0.5373</v>
      </c>
      <c r="J12" s="184">
        <v>3.8193999999999999</v>
      </c>
      <c r="K12" s="184">
        <v>9.2463999999999995</v>
      </c>
      <c r="L12" s="184">
        <v>15.487299999999999</v>
      </c>
      <c r="M12" s="184">
        <v>36.581200000000003</v>
      </c>
      <c r="N12" s="184">
        <v>47.470700000000001</v>
      </c>
      <c r="O12" s="184">
        <v>11.059699999999999</v>
      </c>
      <c r="P12" s="184">
        <v>12.354900000000001</v>
      </c>
      <c r="Q12" s="184">
        <v>12.2379</v>
      </c>
      <c r="R12" s="184">
        <v>16.233799999999999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44372</v>
      </c>
      <c r="E13" s="184">
        <v>18.600300000000001</v>
      </c>
      <c r="F13" s="184">
        <v>0.71360000000000001</v>
      </c>
      <c r="G13" s="184">
        <v>1.1029</v>
      </c>
      <c r="H13" s="184">
        <v>1.6732</v>
      </c>
      <c r="I13" s="184">
        <v>0.5373</v>
      </c>
      <c r="J13" s="184">
        <v>3.6766000000000001</v>
      </c>
      <c r="K13" s="184">
        <v>12.972799999999999</v>
      </c>
      <c r="L13" s="184">
        <v>19.4617</v>
      </c>
      <c r="M13" s="184">
        <v>39.715299999999999</v>
      </c>
      <c r="N13" s="184">
        <v>46.429099999999998</v>
      </c>
      <c r="O13" s="184">
        <v>18.639600000000002</v>
      </c>
      <c r="P13" s="184"/>
      <c r="Q13" s="184">
        <v>15.845599999999999</v>
      </c>
      <c r="R13" s="184">
        <v>22.5595</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44372</v>
      </c>
      <c r="E14" s="184">
        <v>17.400500000000001</v>
      </c>
      <c r="F14" s="184">
        <v>0.70840000000000003</v>
      </c>
      <c r="G14" s="184">
        <v>1.0874999999999999</v>
      </c>
      <c r="H14" s="184">
        <v>1.6377999999999999</v>
      </c>
      <c r="I14" s="184">
        <v>0.4677</v>
      </c>
      <c r="J14" s="184">
        <v>3.5202</v>
      </c>
      <c r="K14" s="184">
        <v>12.471</v>
      </c>
      <c r="L14" s="184">
        <v>18.414200000000001</v>
      </c>
      <c r="M14" s="184">
        <v>37.962299999999999</v>
      </c>
      <c r="N14" s="184">
        <v>43.946199999999997</v>
      </c>
      <c r="O14" s="184">
        <v>16.795100000000001</v>
      </c>
      <c r="P14" s="184"/>
      <c r="Q14" s="184">
        <v>14.029199999999999</v>
      </c>
      <c r="R14" s="184">
        <v>20.575900000000001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44372</v>
      </c>
      <c r="E15" s="184">
        <v>21.09</v>
      </c>
      <c r="F15" s="184">
        <v>0.66830000000000001</v>
      </c>
      <c r="G15" s="184">
        <v>0.90910000000000002</v>
      </c>
      <c r="H15" s="184">
        <v>1.3942000000000001</v>
      </c>
      <c r="I15" s="184">
        <v>1.9825999999999999</v>
      </c>
      <c r="J15" s="184">
        <v>7.5472000000000001</v>
      </c>
      <c r="K15" s="184">
        <v>21.276599999999998</v>
      </c>
      <c r="L15" s="184">
        <v>30.831299999999999</v>
      </c>
      <c r="M15" s="184">
        <v>51.726599999999998</v>
      </c>
      <c r="N15" s="184">
        <v>76.781199999999998</v>
      </c>
      <c r="O15" s="184">
        <v>14.839399999999999</v>
      </c>
      <c r="P15" s="184"/>
      <c r="Q15" s="184">
        <v>16.326599999999999</v>
      </c>
      <c r="R15" s="184">
        <v>29.8977</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44372</v>
      </c>
      <c r="E16" s="184">
        <v>20.2</v>
      </c>
      <c r="F16" s="184">
        <v>0.64770000000000005</v>
      </c>
      <c r="G16" s="184">
        <v>0.84870000000000001</v>
      </c>
      <c r="H16" s="184">
        <v>1.3547</v>
      </c>
      <c r="I16" s="184">
        <v>1.9173</v>
      </c>
      <c r="J16" s="184">
        <v>7.4467999999999996</v>
      </c>
      <c r="K16" s="184">
        <v>20.958100000000002</v>
      </c>
      <c r="L16" s="184">
        <v>30.238600000000002</v>
      </c>
      <c r="M16" s="184">
        <v>50.746299999999998</v>
      </c>
      <c r="N16" s="184">
        <v>75.195099999999996</v>
      </c>
      <c r="O16" s="184">
        <v>13.804399999999999</v>
      </c>
      <c r="P16" s="184"/>
      <c r="Q16" s="184">
        <v>15.314500000000001</v>
      </c>
      <c r="R16" s="184">
        <v>28.789300000000001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44372</v>
      </c>
      <c r="E17" s="184">
        <v>245.01</v>
      </c>
      <c r="F17" s="184">
        <v>0.58289999999999997</v>
      </c>
      <c r="G17" s="184">
        <v>0.83960000000000001</v>
      </c>
      <c r="H17" s="184">
        <v>1.2186999999999999</v>
      </c>
      <c r="I17" s="184">
        <v>1.0851</v>
      </c>
      <c r="J17" s="184">
        <v>4.0692000000000004</v>
      </c>
      <c r="K17" s="184">
        <v>10.305199999999999</v>
      </c>
      <c r="L17" s="184">
        <v>14.861000000000001</v>
      </c>
      <c r="M17" s="184">
        <v>34.017099999999999</v>
      </c>
      <c r="N17" s="184">
        <v>42.912999999999997</v>
      </c>
      <c r="O17" s="184">
        <v>16.665900000000001</v>
      </c>
      <c r="P17" s="184">
        <v>16.425699999999999</v>
      </c>
      <c r="Q17" s="184">
        <v>15.5891</v>
      </c>
      <c r="R17" s="184">
        <v>20.1203</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44372</v>
      </c>
      <c r="E18" s="184">
        <v>227.15</v>
      </c>
      <c r="F18" s="184">
        <v>0.58009999999999995</v>
      </c>
      <c r="G18" s="184">
        <v>0.83009999999999995</v>
      </c>
      <c r="H18" s="184">
        <v>1.1939</v>
      </c>
      <c r="I18" s="184">
        <v>1.0364</v>
      </c>
      <c r="J18" s="184">
        <v>3.9636</v>
      </c>
      <c r="K18" s="184">
        <v>9.968</v>
      </c>
      <c r="L18" s="184">
        <v>14.1974</v>
      </c>
      <c r="M18" s="184">
        <v>32.8596</v>
      </c>
      <c r="N18" s="184">
        <v>41.2712</v>
      </c>
      <c r="O18" s="184">
        <v>15.3192</v>
      </c>
      <c r="P18" s="184">
        <v>15.0198</v>
      </c>
      <c r="Q18" s="184">
        <v>11.6181</v>
      </c>
      <c r="R18" s="184">
        <v>18.73</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44372</v>
      </c>
      <c r="E19" s="184">
        <v>237.19399999999999</v>
      </c>
      <c r="F19" s="184">
        <v>0.51959999999999995</v>
      </c>
      <c r="G19" s="184">
        <v>0.7681</v>
      </c>
      <c r="H19" s="184">
        <v>1.0579000000000001</v>
      </c>
      <c r="I19" s="184">
        <v>1.1315999999999999</v>
      </c>
      <c r="J19" s="184">
        <v>4.0999999999999996</v>
      </c>
      <c r="K19" s="184">
        <v>11.3331</v>
      </c>
      <c r="L19" s="184">
        <v>16.939399999999999</v>
      </c>
      <c r="M19" s="184">
        <v>40.072200000000002</v>
      </c>
      <c r="N19" s="184">
        <v>45.602699999999999</v>
      </c>
      <c r="O19" s="184">
        <v>16.301200000000001</v>
      </c>
      <c r="P19" s="184">
        <v>15.680300000000001</v>
      </c>
      <c r="Q19" s="184">
        <v>15.0313</v>
      </c>
      <c r="R19" s="184">
        <v>20.814299999999999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44372</v>
      </c>
      <c r="E20" s="184">
        <v>220.03200000000001</v>
      </c>
      <c r="F20" s="184">
        <v>0.5171</v>
      </c>
      <c r="G20" s="184">
        <v>0.75970000000000004</v>
      </c>
      <c r="H20" s="184">
        <v>1.0382</v>
      </c>
      <c r="I20" s="184">
        <v>1.0915999999999999</v>
      </c>
      <c r="J20" s="184">
        <v>4.0099</v>
      </c>
      <c r="K20" s="184">
        <v>11.0443</v>
      </c>
      <c r="L20" s="184">
        <v>16.345199999999998</v>
      </c>
      <c r="M20" s="184">
        <v>39.009099999999997</v>
      </c>
      <c r="N20" s="184">
        <v>44.136800000000001</v>
      </c>
      <c r="O20" s="184">
        <v>15.1424</v>
      </c>
      <c r="P20" s="184">
        <v>14.4727</v>
      </c>
      <c r="Q20" s="184">
        <v>15.015700000000001</v>
      </c>
      <c r="R20" s="184">
        <v>19.624199999999998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44372</v>
      </c>
      <c r="E21" s="184">
        <v>37.19</v>
      </c>
      <c r="F21" s="184">
        <v>0.73129999999999995</v>
      </c>
      <c r="G21" s="184">
        <v>1.0598000000000001</v>
      </c>
      <c r="H21" s="184">
        <v>1.4734</v>
      </c>
      <c r="I21" s="184">
        <v>0.92269999999999996</v>
      </c>
      <c r="J21" s="184">
        <v>3.7957000000000001</v>
      </c>
      <c r="K21" s="184">
        <v>11.247400000000001</v>
      </c>
      <c r="L21" s="184">
        <v>16.656199999999998</v>
      </c>
      <c r="M21" s="184">
        <v>39.340600000000002</v>
      </c>
      <c r="N21" s="184">
        <v>46.822000000000003</v>
      </c>
      <c r="O21" s="184">
        <v>14.217499999999999</v>
      </c>
      <c r="P21" s="184">
        <v>13.627800000000001</v>
      </c>
      <c r="Q21" s="184">
        <v>13.349399999999999</v>
      </c>
      <c r="R21" s="184">
        <v>17.817599999999999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44372</v>
      </c>
      <c r="E22" s="184">
        <v>34.729999999999997</v>
      </c>
      <c r="F22" s="184">
        <v>0.72509999999999997</v>
      </c>
      <c r="G22" s="184">
        <v>1.0474000000000001</v>
      </c>
      <c r="H22" s="184">
        <v>1.4607000000000001</v>
      </c>
      <c r="I22" s="184">
        <v>0.87129999999999996</v>
      </c>
      <c r="J22" s="184">
        <v>3.6406999999999998</v>
      </c>
      <c r="K22" s="184">
        <v>10.7462</v>
      </c>
      <c r="L22" s="184">
        <v>15.612500000000001</v>
      </c>
      <c r="M22" s="184">
        <v>37.435699999999997</v>
      </c>
      <c r="N22" s="184">
        <v>44.227600000000002</v>
      </c>
      <c r="O22" s="184">
        <v>12.537100000000001</v>
      </c>
      <c r="P22" s="184">
        <v>12.360799999999999</v>
      </c>
      <c r="Q22" s="184">
        <v>11.049300000000001</v>
      </c>
      <c r="R22" s="184">
        <v>15.9093</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44372</v>
      </c>
      <c r="E23" s="184">
        <v>166.05109999999999</v>
      </c>
      <c r="F23" s="184">
        <v>0.71240000000000003</v>
      </c>
      <c r="G23" s="184">
        <v>0.80269999999999997</v>
      </c>
      <c r="H23" s="184">
        <v>1.4748000000000001</v>
      </c>
      <c r="I23" s="184">
        <v>0.43530000000000002</v>
      </c>
      <c r="J23" s="184">
        <v>4.1113</v>
      </c>
      <c r="K23" s="184">
        <v>11.1615</v>
      </c>
      <c r="L23" s="184">
        <v>18.578900000000001</v>
      </c>
      <c r="M23" s="184">
        <v>43.922699999999999</v>
      </c>
      <c r="N23" s="184">
        <v>50.3446</v>
      </c>
      <c r="O23" s="184">
        <v>12.8912</v>
      </c>
      <c r="P23" s="184">
        <v>12.058199999999999</v>
      </c>
      <c r="Q23" s="184">
        <v>13.922000000000001</v>
      </c>
      <c r="R23" s="184">
        <v>16.936199999999999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44372</v>
      </c>
      <c r="E24" s="184">
        <v>181.87729999999999</v>
      </c>
      <c r="F24" s="184">
        <v>0.71509999999999996</v>
      </c>
      <c r="G24" s="184">
        <v>0.81089999999999995</v>
      </c>
      <c r="H24" s="184">
        <v>1.4937</v>
      </c>
      <c r="I24" s="184">
        <v>0.47299999999999998</v>
      </c>
      <c r="J24" s="184">
        <v>4.1978999999999997</v>
      </c>
      <c r="K24" s="184">
        <v>11.4374</v>
      </c>
      <c r="L24" s="184">
        <v>19.172000000000001</v>
      </c>
      <c r="M24" s="184">
        <v>44.998199999999997</v>
      </c>
      <c r="N24" s="184">
        <v>51.848999999999997</v>
      </c>
      <c r="O24" s="184">
        <v>14.087</v>
      </c>
      <c r="P24" s="184">
        <v>13.439500000000001</v>
      </c>
      <c r="Q24" s="184">
        <v>15.099600000000001</v>
      </c>
      <c r="R24" s="184">
        <v>18.125299999999999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44372</v>
      </c>
      <c r="E25" s="184">
        <v>73.34</v>
      </c>
      <c r="F25" s="184">
        <v>0.71819999999999995</v>
      </c>
      <c r="G25" s="184">
        <v>1.0569</v>
      </c>
      <c r="H25" s="184">
        <v>1.6592</v>
      </c>
      <c r="I25" s="184">
        <v>0.63390000000000002</v>
      </c>
      <c r="J25" s="184">
        <v>3.2303000000000002</v>
      </c>
      <c r="K25" s="184">
        <v>11.096</v>
      </c>
      <c r="L25" s="184">
        <v>18.988900000000001</v>
      </c>
      <c r="M25" s="184">
        <v>42.790399999999998</v>
      </c>
      <c r="N25" s="184">
        <v>50.892899999999997</v>
      </c>
      <c r="O25" s="184">
        <v>13.080299999999999</v>
      </c>
      <c r="P25" s="184">
        <v>12.562099999999999</v>
      </c>
      <c r="Q25" s="184">
        <v>13.062099999999999</v>
      </c>
      <c r="R25" s="184">
        <v>15.6122</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44372</v>
      </c>
      <c r="E26" s="184">
        <v>73.34</v>
      </c>
      <c r="F26" s="184">
        <v>0.71819999999999995</v>
      </c>
      <c r="G26" s="184">
        <v>1.0569</v>
      </c>
      <c r="H26" s="184">
        <v>1.6592</v>
      </c>
      <c r="I26" s="184">
        <v>0.63390000000000002</v>
      </c>
      <c r="J26" s="184">
        <v>3.2303000000000002</v>
      </c>
      <c r="K26" s="184">
        <v>11.096</v>
      </c>
      <c r="L26" s="184">
        <v>18.988900000000001</v>
      </c>
      <c r="M26" s="184">
        <v>42.790399999999998</v>
      </c>
      <c r="N26" s="184">
        <v>50.892899999999997</v>
      </c>
      <c r="O26" s="184">
        <v>13.080299999999999</v>
      </c>
      <c r="P26" s="184">
        <v>13.6486</v>
      </c>
      <c r="Q26" s="184">
        <v>15.7752</v>
      </c>
      <c r="R26" s="184">
        <v>15.6122</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44372</v>
      </c>
      <c r="E27" s="184">
        <v>77.450999999999993</v>
      </c>
      <c r="F27" s="184">
        <v>0.71909999999999996</v>
      </c>
      <c r="G27" s="184">
        <v>1.0622</v>
      </c>
      <c r="H27" s="184">
        <v>1.6698</v>
      </c>
      <c r="I27" s="184">
        <v>0.65759999999999996</v>
      </c>
      <c r="J27" s="184">
        <v>3.2845</v>
      </c>
      <c r="K27" s="184">
        <v>11.2722</v>
      </c>
      <c r="L27" s="184">
        <v>19.3629</v>
      </c>
      <c r="M27" s="184">
        <v>43.451700000000002</v>
      </c>
      <c r="N27" s="184">
        <v>51.832000000000001</v>
      </c>
      <c r="O27" s="184">
        <v>13.9031</v>
      </c>
      <c r="P27" s="184">
        <v>13.3439</v>
      </c>
      <c r="Q27" s="184">
        <v>12.444800000000001</v>
      </c>
      <c r="R27" s="184">
        <v>16.329899999999999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44372</v>
      </c>
      <c r="E28" s="184">
        <v>77.450999999999993</v>
      </c>
      <c r="F28" s="184">
        <v>0.71909999999999996</v>
      </c>
      <c r="G28" s="184">
        <v>1.0622</v>
      </c>
      <c r="H28" s="184">
        <v>1.6698</v>
      </c>
      <c r="I28" s="184">
        <v>0.65759999999999996</v>
      </c>
      <c r="J28" s="184">
        <v>3.2845</v>
      </c>
      <c r="K28" s="184">
        <v>11.2722</v>
      </c>
      <c r="L28" s="184">
        <v>19.3629</v>
      </c>
      <c r="M28" s="184">
        <v>43.451700000000002</v>
      </c>
      <c r="N28" s="184">
        <v>51.832000000000001</v>
      </c>
      <c r="O28" s="184">
        <v>13.9031</v>
      </c>
      <c r="P28" s="184">
        <v>14.665900000000001</v>
      </c>
      <c r="Q28" s="184">
        <v>15.956</v>
      </c>
      <c r="R28" s="184">
        <v>16.329899999999999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44372</v>
      </c>
      <c r="E29" s="184">
        <v>15.2944</v>
      </c>
      <c r="F29" s="184">
        <v>0.55489999999999995</v>
      </c>
      <c r="G29" s="184">
        <v>0.83930000000000005</v>
      </c>
      <c r="H29" s="184">
        <v>1.2927999999999999</v>
      </c>
      <c r="I29" s="184">
        <v>0.82</v>
      </c>
      <c r="J29" s="184">
        <v>3.8126000000000002</v>
      </c>
      <c r="K29" s="184">
        <v>9.7379999999999995</v>
      </c>
      <c r="L29" s="184">
        <v>13.319599999999999</v>
      </c>
      <c r="M29" s="184">
        <v>33.408900000000003</v>
      </c>
      <c r="N29" s="184">
        <v>42.100299999999997</v>
      </c>
      <c r="O29" s="184"/>
      <c r="P29" s="184"/>
      <c r="Q29" s="184">
        <v>17.203299999999999</v>
      </c>
      <c r="R29" s="184">
        <v>18.178100000000001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44372</v>
      </c>
      <c r="E30" s="184">
        <v>14.724600000000001</v>
      </c>
      <c r="F30" s="184">
        <v>0.55110000000000003</v>
      </c>
      <c r="G30" s="184">
        <v>0.82720000000000005</v>
      </c>
      <c r="H30" s="184">
        <v>1.264</v>
      </c>
      <c r="I30" s="184">
        <v>0.76300000000000001</v>
      </c>
      <c r="J30" s="184">
        <v>3.6827000000000001</v>
      </c>
      <c r="K30" s="184">
        <v>9.3310999999999993</v>
      </c>
      <c r="L30" s="184">
        <v>12.480499999999999</v>
      </c>
      <c r="M30" s="184">
        <v>31.939699999999998</v>
      </c>
      <c r="N30" s="184">
        <v>40.0169</v>
      </c>
      <c r="O30" s="184"/>
      <c r="P30" s="184"/>
      <c r="Q30" s="184">
        <v>15.5526</v>
      </c>
      <c r="R30" s="184">
        <v>16.462499999999999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44372</v>
      </c>
      <c r="E31" s="184">
        <v>187.34</v>
      </c>
      <c r="F31" s="184">
        <v>0.67169999999999996</v>
      </c>
      <c r="G31" s="184">
        <v>0.63929999999999998</v>
      </c>
      <c r="H31" s="184">
        <v>1.2594000000000001</v>
      </c>
      <c r="I31" s="184">
        <v>-0.46750000000000003</v>
      </c>
      <c r="J31" s="184">
        <v>2.5396999999999998</v>
      </c>
      <c r="K31" s="184">
        <v>12.7875</v>
      </c>
      <c r="L31" s="184">
        <v>23.754799999999999</v>
      </c>
      <c r="M31" s="184">
        <v>50.232599999999998</v>
      </c>
      <c r="N31" s="184">
        <v>52.3461</v>
      </c>
      <c r="O31" s="184">
        <v>14.525600000000001</v>
      </c>
      <c r="P31" s="184">
        <v>14.6671</v>
      </c>
      <c r="Q31" s="184">
        <v>14.4884</v>
      </c>
      <c r="R31" s="184">
        <v>17.280999999999999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44372</v>
      </c>
      <c r="E32" s="184">
        <v>203.11</v>
      </c>
      <c r="F32" s="184">
        <v>0.67410000000000003</v>
      </c>
      <c r="G32" s="184">
        <v>0.6492</v>
      </c>
      <c r="H32" s="184">
        <v>1.2714000000000001</v>
      </c>
      <c r="I32" s="184">
        <v>-0.44119999999999998</v>
      </c>
      <c r="J32" s="184">
        <v>2.5808</v>
      </c>
      <c r="K32" s="184">
        <v>12.9267</v>
      </c>
      <c r="L32" s="184">
        <v>24.0518</v>
      </c>
      <c r="M32" s="184">
        <v>50.775700000000001</v>
      </c>
      <c r="N32" s="184">
        <v>53.105699999999999</v>
      </c>
      <c r="O32" s="184">
        <v>15.2643</v>
      </c>
      <c r="P32" s="184">
        <v>15.7509</v>
      </c>
      <c r="Q32" s="184">
        <v>16.356400000000001</v>
      </c>
      <c r="R32" s="184">
        <v>17.8767</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44372</v>
      </c>
      <c r="E33" s="184">
        <v>14.6485</v>
      </c>
      <c r="F33" s="184">
        <v>0.37140000000000001</v>
      </c>
      <c r="G33" s="184">
        <v>0.4884</v>
      </c>
      <c r="H33" s="184">
        <v>0.64029999999999998</v>
      </c>
      <c r="I33" s="184">
        <v>-8.9300000000000004E-2</v>
      </c>
      <c r="J33" s="184">
        <v>3.0531999999999999</v>
      </c>
      <c r="K33" s="184">
        <v>9.1217000000000006</v>
      </c>
      <c r="L33" s="184">
        <v>11.1976</v>
      </c>
      <c r="M33" s="184">
        <v>26.6492</v>
      </c>
      <c r="N33" s="184">
        <v>32.6845</v>
      </c>
      <c r="O33" s="184">
        <v>7.0904999999999996</v>
      </c>
      <c r="P33" s="184"/>
      <c r="Q33" s="184">
        <v>8.5157000000000007</v>
      </c>
      <c r="R33" s="184">
        <v>14.526</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44372</v>
      </c>
      <c r="E34" s="184">
        <v>15.6761</v>
      </c>
      <c r="F34" s="184">
        <v>0.37330000000000002</v>
      </c>
      <c r="G34" s="184">
        <v>0.49559999999999998</v>
      </c>
      <c r="H34" s="184">
        <v>0.65820000000000001</v>
      </c>
      <c r="I34" s="184">
        <v>-5.4199999999999998E-2</v>
      </c>
      <c r="J34" s="184">
        <v>3.1309</v>
      </c>
      <c r="K34" s="184">
        <v>9.3172999999999995</v>
      </c>
      <c r="L34" s="184">
        <v>11.6356</v>
      </c>
      <c r="M34" s="184">
        <v>27.412700000000001</v>
      </c>
      <c r="N34" s="184">
        <v>33.780200000000001</v>
      </c>
      <c r="O34" s="184">
        <v>8.3526000000000007</v>
      </c>
      <c r="P34" s="184"/>
      <c r="Q34" s="184">
        <v>10.1022</v>
      </c>
      <c r="R34" s="184">
        <v>15.5375</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44372</v>
      </c>
      <c r="E35" s="184">
        <v>16.809999999999999</v>
      </c>
      <c r="F35" s="184">
        <v>0.71899999999999997</v>
      </c>
      <c r="G35" s="184">
        <v>1.0824</v>
      </c>
      <c r="H35" s="184">
        <v>1.6324000000000001</v>
      </c>
      <c r="I35" s="184">
        <v>1.571</v>
      </c>
      <c r="J35" s="184">
        <v>4.9313000000000002</v>
      </c>
      <c r="K35" s="184">
        <v>13.966100000000001</v>
      </c>
      <c r="L35" s="184">
        <v>19.985700000000001</v>
      </c>
      <c r="M35" s="184">
        <v>39.617899999999999</v>
      </c>
      <c r="N35" s="184">
        <v>55.216999999999999</v>
      </c>
      <c r="O35" s="184">
        <v>12.6553</v>
      </c>
      <c r="P35" s="184"/>
      <c r="Q35" s="184">
        <v>12.27</v>
      </c>
      <c r="R35" s="184">
        <v>18.0352</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44372</v>
      </c>
      <c r="E36" s="184">
        <v>15.68</v>
      </c>
      <c r="F36" s="184">
        <v>0.70650000000000002</v>
      </c>
      <c r="G36" s="184">
        <v>1.0961000000000001</v>
      </c>
      <c r="H36" s="184">
        <v>1.6202000000000001</v>
      </c>
      <c r="I36" s="184">
        <v>1.5544</v>
      </c>
      <c r="J36" s="184">
        <v>4.8128000000000002</v>
      </c>
      <c r="K36" s="184">
        <v>13.540900000000001</v>
      </c>
      <c r="L36" s="184">
        <v>19.148900000000001</v>
      </c>
      <c r="M36" s="184">
        <v>38.271599999999999</v>
      </c>
      <c r="N36" s="184">
        <v>53.274700000000003</v>
      </c>
      <c r="O36" s="184">
        <v>11.1433</v>
      </c>
      <c r="P36" s="184"/>
      <c r="Q36" s="184">
        <v>10.5426</v>
      </c>
      <c r="R36" s="184">
        <v>16.4907</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44372</v>
      </c>
      <c r="E37" s="184">
        <v>14.268700000000001</v>
      </c>
      <c r="F37" s="184">
        <v>0.31140000000000001</v>
      </c>
      <c r="G37" s="184">
        <v>0.41099999999999998</v>
      </c>
      <c r="H37" s="184">
        <v>0.91020000000000001</v>
      </c>
      <c r="I37" s="184">
        <v>0.18540000000000001</v>
      </c>
      <c r="J37" s="184">
        <v>2.8738000000000001</v>
      </c>
      <c r="K37" s="184">
        <v>7.0218999999999996</v>
      </c>
      <c r="L37" s="184">
        <v>11.364599999999999</v>
      </c>
      <c r="M37" s="184">
        <v>34.260800000000003</v>
      </c>
      <c r="N37" s="184">
        <v>42.243200000000002</v>
      </c>
      <c r="O37" s="184"/>
      <c r="P37" s="184"/>
      <c r="Q37" s="184">
        <v>15.0586</v>
      </c>
      <c r="R37" s="184">
        <v>14.6426</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44372</v>
      </c>
      <c r="E38" s="184">
        <v>13.554</v>
      </c>
      <c r="F38" s="184">
        <v>0.30559999999999998</v>
      </c>
      <c r="G38" s="184">
        <v>0.39410000000000001</v>
      </c>
      <c r="H38" s="184">
        <v>0.87150000000000005</v>
      </c>
      <c r="I38" s="184">
        <v>0.1123</v>
      </c>
      <c r="J38" s="184">
        <v>2.7035999999999998</v>
      </c>
      <c r="K38" s="184">
        <v>6.4954999999999998</v>
      </c>
      <c r="L38" s="184">
        <v>10.263299999999999</v>
      </c>
      <c r="M38" s="184">
        <v>32.284500000000001</v>
      </c>
      <c r="N38" s="184">
        <v>39.448700000000002</v>
      </c>
      <c r="O38" s="184"/>
      <c r="P38" s="184"/>
      <c r="Q38" s="184">
        <v>12.7491</v>
      </c>
      <c r="R38" s="184">
        <v>12.349600000000001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44372</v>
      </c>
      <c r="E39" s="184">
        <v>14.114000000000001</v>
      </c>
      <c r="F39" s="184">
        <v>0.59299999999999997</v>
      </c>
      <c r="G39" s="184">
        <v>1.1394</v>
      </c>
      <c r="H39" s="184">
        <v>1.6837</v>
      </c>
      <c r="I39" s="184">
        <v>1.1604000000000001</v>
      </c>
      <c r="J39" s="184">
        <v>4.0380000000000003</v>
      </c>
      <c r="K39" s="184">
        <v>9.5101999999999993</v>
      </c>
      <c r="L39" s="184">
        <v>13.2409</v>
      </c>
      <c r="M39" s="184">
        <v>28.4574</v>
      </c>
      <c r="N39" s="184">
        <v>38.085500000000003</v>
      </c>
      <c r="O39" s="184"/>
      <c r="P39" s="184"/>
      <c r="Q39" s="184">
        <v>12.218999999999999</v>
      </c>
      <c r="R39" s="184">
        <v>15.1004</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44372</v>
      </c>
      <c r="E40" s="184">
        <v>13.486499999999999</v>
      </c>
      <c r="F40" s="184">
        <v>0.58850000000000002</v>
      </c>
      <c r="G40" s="184">
        <v>1.1262000000000001</v>
      </c>
      <c r="H40" s="184">
        <v>1.6514</v>
      </c>
      <c r="I40" s="184">
        <v>1.0967</v>
      </c>
      <c r="J40" s="184">
        <v>3.8957999999999999</v>
      </c>
      <c r="K40" s="184">
        <v>9.0479000000000003</v>
      </c>
      <c r="L40" s="184">
        <v>12.2874</v>
      </c>
      <c r="M40" s="184">
        <v>26.857700000000001</v>
      </c>
      <c r="N40" s="184">
        <v>35.825299999999999</v>
      </c>
      <c r="O40" s="184"/>
      <c r="P40" s="184"/>
      <c r="Q40" s="184">
        <v>10.5245</v>
      </c>
      <c r="R40" s="184">
        <v>13.380100000000001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44372</v>
      </c>
      <c r="E41" s="184">
        <v>189.12851765853</v>
      </c>
      <c r="F41" s="184">
        <v>0.72109999999999996</v>
      </c>
      <c r="G41" s="184">
        <v>0.68420000000000003</v>
      </c>
      <c r="H41" s="184">
        <v>1.0351999999999999</v>
      </c>
      <c r="I41" s="184">
        <v>-0.12770000000000001</v>
      </c>
      <c r="J41" s="184">
        <v>3.1539000000000001</v>
      </c>
      <c r="K41" s="184">
        <v>11.5123</v>
      </c>
      <c r="L41" s="184">
        <v>17.942799999999998</v>
      </c>
      <c r="M41" s="184">
        <v>42.362699999999997</v>
      </c>
      <c r="N41" s="184">
        <v>71.529600000000002</v>
      </c>
      <c r="O41" s="184">
        <v>12.083</v>
      </c>
      <c r="P41" s="184">
        <v>11.0594</v>
      </c>
      <c r="Q41" s="184">
        <v>11.849600000000001</v>
      </c>
      <c r="R41" s="184">
        <v>22.822099999999999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44372</v>
      </c>
      <c r="E42" s="184">
        <v>68.854799999999997</v>
      </c>
      <c r="F42" s="184">
        <v>0.72319999999999995</v>
      </c>
      <c r="G42" s="184">
        <v>0.69069999999999998</v>
      </c>
      <c r="H42" s="184">
        <v>1.0502</v>
      </c>
      <c r="I42" s="184">
        <v>-9.7799999999999998E-2</v>
      </c>
      <c r="J42" s="184">
        <v>3.2222</v>
      </c>
      <c r="K42" s="184">
        <v>11.7316</v>
      </c>
      <c r="L42" s="184">
        <v>18.404299999999999</v>
      </c>
      <c r="M42" s="184">
        <v>43.194499999999998</v>
      </c>
      <c r="N42" s="184">
        <v>72.871700000000004</v>
      </c>
      <c r="O42" s="184">
        <v>13.222799999999999</v>
      </c>
      <c r="P42" s="184">
        <v>11.869300000000001</v>
      </c>
      <c r="Q42" s="184">
        <v>12.680999999999999</v>
      </c>
      <c r="R42" s="184">
        <v>23.829699999999999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44372</v>
      </c>
      <c r="E43" s="184">
        <v>36.603000000000002</v>
      </c>
      <c r="F43" s="184">
        <v>0.52459999999999996</v>
      </c>
      <c r="G43" s="184">
        <v>0.73480000000000001</v>
      </c>
      <c r="H43" s="184">
        <v>1.0435000000000001</v>
      </c>
      <c r="I43" s="184">
        <v>0.2712</v>
      </c>
      <c r="J43" s="184">
        <v>3.5855999999999999</v>
      </c>
      <c r="K43" s="184">
        <v>10.489599999999999</v>
      </c>
      <c r="L43" s="184">
        <v>20.135899999999999</v>
      </c>
      <c r="M43" s="184">
        <v>43.019599999999997</v>
      </c>
      <c r="N43" s="184">
        <v>54.782600000000002</v>
      </c>
      <c r="O43" s="184">
        <v>15.428000000000001</v>
      </c>
      <c r="P43" s="184">
        <v>13.8529</v>
      </c>
      <c r="Q43" s="184">
        <v>11.5693</v>
      </c>
      <c r="R43" s="184">
        <v>20.149000000000001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44372</v>
      </c>
      <c r="E44" s="184">
        <v>40.659999999999997</v>
      </c>
      <c r="F44" s="184">
        <v>0.52910000000000001</v>
      </c>
      <c r="G44" s="184">
        <v>0.74829999999999997</v>
      </c>
      <c r="H44" s="184">
        <v>1.0713999999999999</v>
      </c>
      <c r="I44" s="184">
        <v>0.32569999999999999</v>
      </c>
      <c r="J44" s="184">
        <v>3.706</v>
      </c>
      <c r="K44" s="184">
        <v>10.8657</v>
      </c>
      <c r="L44" s="184">
        <v>20.939900000000002</v>
      </c>
      <c r="M44" s="184">
        <v>44.4251</v>
      </c>
      <c r="N44" s="184">
        <v>56.812800000000003</v>
      </c>
      <c r="O44" s="184">
        <v>16.880500000000001</v>
      </c>
      <c r="P44" s="184">
        <v>15.4054</v>
      </c>
      <c r="Q44" s="184">
        <v>13.1058</v>
      </c>
      <c r="R44" s="184">
        <v>21.702200000000001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44372</v>
      </c>
      <c r="E45" s="184">
        <v>143.71076054577301</v>
      </c>
      <c r="F45" s="184">
        <v>0.52339999999999998</v>
      </c>
      <c r="G45" s="184">
        <v>0.73519999999999996</v>
      </c>
      <c r="H45" s="184">
        <v>1.0475000000000001</v>
      </c>
      <c r="I45" s="184">
        <v>0.27039999999999997</v>
      </c>
      <c r="J45" s="184">
        <v>3.5876000000000001</v>
      </c>
      <c r="K45" s="184">
        <v>10.4885</v>
      </c>
      <c r="L45" s="184">
        <v>20.139600000000002</v>
      </c>
      <c r="M45" s="184">
        <v>43.013300000000001</v>
      </c>
      <c r="N45" s="184">
        <v>54.769799999999996</v>
      </c>
      <c r="O45" s="184">
        <v>14.942299999999999</v>
      </c>
      <c r="P45" s="184">
        <v>13.524699999999999</v>
      </c>
      <c r="Q45" s="184">
        <v>13.1343</v>
      </c>
      <c r="R45" s="184">
        <v>19.944199999999999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44372</v>
      </c>
      <c r="E46" s="184">
        <v>71.126629045028295</v>
      </c>
      <c r="F46" s="184">
        <v>0.53239999999999998</v>
      </c>
      <c r="G46" s="184">
        <v>0.74780000000000002</v>
      </c>
      <c r="H46" s="184">
        <v>1.0746</v>
      </c>
      <c r="I46" s="184">
        <v>0.32600000000000001</v>
      </c>
      <c r="J46" s="184">
        <v>3.7071999999999998</v>
      </c>
      <c r="K46" s="184">
        <v>10.8665</v>
      </c>
      <c r="L46" s="184">
        <v>20.942299999999999</v>
      </c>
      <c r="M46" s="184">
        <v>44.419400000000003</v>
      </c>
      <c r="N46" s="184">
        <v>56.806699999999999</v>
      </c>
      <c r="O46" s="184">
        <v>16.4633</v>
      </c>
      <c r="P46" s="184">
        <v>15.110799999999999</v>
      </c>
      <c r="Q46" s="184">
        <v>13.998900000000001</v>
      </c>
      <c r="R46" s="184">
        <v>21.496600000000001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44372</v>
      </c>
      <c r="E47" s="184">
        <v>37.500999999999998</v>
      </c>
      <c r="F47" s="184">
        <v>0.53890000000000005</v>
      </c>
      <c r="G47" s="184">
        <v>0.66300000000000003</v>
      </c>
      <c r="H47" s="184">
        <v>0.93120000000000003</v>
      </c>
      <c r="I47" s="184">
        <v>0.18970000000000001</v>
      </c>
      <c r="J47" s="184">
        <v>2.5626000000000002</v>
      </c>
      <c r="K47" s="184">
        <v>9.4313000000000002</v>
      </c>
      <c r="L47" s="184">
        <v>13.598100000000001</v>
      </c>
      <c r="M47" s="184">
        <v>32.404800000000002</v>
      </c>
      <c r="N47" s="184">
        <v>41.342500000000001</v>
      </c>
      <c r="O47" s="184">
        <v>10.945499999999999</v>
      </c>
      <c r="P47" s="184">
        <v>12.751300000000001</v>
      </c>
      <c r="Q47" s="184">
        <v>14.904299999999999</v>
      </c>
      <c r="R47" s="184">
        <v>15.128399999999999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44372</v>
      </c>
      <c r="E48" s="184">
        <v>34.414000000000001</v>
      </c>
      <c r="F48" s="184">
        <v>0.53459999999999996</v>
      </c>
      <c r="G48" s="184">
        <v>0.6522</v>
      </c>
      <c r="H48" s="184">
        <v>0.91190000000000004</v>
      </c>
      <c r="I48" s="184">
        <v>0.1484</v>
      </c>
      <c r="J48" s="184">
        <v>2.4653</v>
      </c>
      <c r="K48" s="184">
        <v>9.1468000000000007</v>
      </c>
      <c r="L48" s="184">
        <v>13.025499999999999</v>
      </c>
      <c r="M48" s="184">
        <v>31.391300000000001</v>
      </c>
      <c r="N48" s="184">
        <v>39.894300000000001</v>
      </c>
      <c r="O48" s="184">
        <v>9.8050999999999995</v>
      </c>
      <c r="P48" s="184">
        <v>11.5708</v>
      </c>
      <c r="Q48" s="184">
        <v>12.635999999999999</v>
      </c>
      <c r="R48" s="184">
        <v>13.929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44372</v>
      </c>
      <c r="E49" s="184">
        <v>130.61160000000001</v>
      </c>
      <c r="F49" s="184">
        <v>0.4037</v>
      </c>
      <c r="G49" s="184">
        <v>1.0237000000000001</v>
      </c>
      <c r="H49" s="184">
        <v>1.56</v>
      </c>
      <c r="I49" s="184">
        <v>1.6781999999999999</v>
      </c>
      <c r="J49" s="184">
        <v>4.3590999999999998</v>
      </c>
      <c r="K49" s="184">
        <v>9.2194000000000003</v>
      </c>
      <c r="L49" s="184">
        <v>9.5541999999999998</v>
      </c>
      <c r="M49" s="184">
        <v>29.126799999999999</v>
      </c>
      <c r="N49" s="184">
        <v>32.402900000000002</v>
      </c>
      <c r="O49" s="184">
        <v>11.6258</v>
      </c>
      <c r="P49" s="184">
        <v>10.1814</v>
      </c>
      <c r="Q49" s="184">
        <v>8.7896999999999998</v>
      </c>
      <c r="R49" s="184">
        <v>12.3626</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44372</v>
      </c>
      <c r="E50" s="184">
        <v>141.7861</v>
      </c>
      <c r="F50" s="184">
        <v>0.40720000000000001</v>
      </c>
      <c r="G50" s="184">
        <v>1.0339</v>
      </c>
      <c r="H50" s="184">
        <v>1.5839000000000001</v>
      </c>
      <c r="I50" s="184">
        <v>1.726</v>
      </c>
      <c r="J50" s="184">
        <v>4.4678000000000004</v>
      </c>
      <c r="K50" s="184">
        <v>9.5570000000000004</v>
      </c>
      <c r="L50" s="184">
        <v>10.221500000000001</v>
      </c>
      <c r="M50" s="184">
        <v>30.2864</v>
      </c>
      <c r="N50" s="184">
        <v>33.987699999999997</v>
      </c>
      <c r="O50" s="184">
        <v>12.8344</v>
      </c>
      <c r="P50" s="184">
        <v>11.4933</v>
      </c>
      <c r="Q50" s="184">
        <v>10.6921</v>
      </c>
      <c r="R50" s="184">
        <v>13.623100000000001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44372</v>
      </c>
      <c r="E51" s="184">
        <v>15.8734</v>
      </c>
      <c r="F51" s="184">
        <v>0.52180000000000004</v>
      </c>
      <c r="G51" s="184">
        <v>0.78610000000000002</v>
      </c>
      <c r="H51" s="184">
        <v>1.3588</v>
      </c>
      <c r="I51" s="184">
        <v>1.0678000000000001</v>
      </c>
      <c r="J51" s="184">
        <v>4.9842000000000004</v>
      </c>
      <c r="K51" s="184">
        <v>12.4131</v>
      </c>
      <c r="L51" s="184">
        <v>21.6753</v>
      </c>
      <c r="M51" s="184">
        <v>44.036499999999997</v>
      </c>
      <c r="N51" s="184">
        <v>52.442700000000002</v>
      </c>
      <c r="O51" s="184"/>
      <c r="P51" s="184"/>
      <c r="Q51" s="184">
        <v>26.940200000000001</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44372</v>
      </c>
      <c r="E52" s="184">
        <v>15.315799999999999</v>
      </c>
      <c r="F52" s="184">
        <v>0.51649999999999996</v>
      </c>
      <c r="G52" s="184">
        <v>0.76910000000000001</v>
      </c>
      <c r="H52" s="184">
        <v>1.3204</v>
      </c>
      <c r="I52" s="184">
        <v>0.99109999999999998</v>
      </c>
      <c r="J52" s="184">
        <v>4.8094000000000001</v>
      </c>
      <c r="K52" s="184">
        <v>11.8726</v>
      </c>
      <c r="L52" s="184">
        <v>20.537099999999999</v>
      </c>
      <c r="M52" s="184">
        <v>42.057600000000001</v>
      </c>
      <c r="N52" s="184">
        <v>49.658999999999999</v>
      </c>
      <c r="O52" s="184"/>
      <c r="P52" s="184"/>
      <c r="Q52" s="184">
        <v>24.618200000000002</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44372</v>
      </c>
      <c r="E57" s="184">
        <v>22.503</v>
      </c>
      <c r="F57" s="184">
        <v>0.51370000000000005</v>
      </c>
      <c r="G57" s="184">
        <v>0.84699999999999998</v>
      </c>
      <c r="H57" s="184">
        <v>1.1371</v>
      </c>
      <c r="I57" s="184">
        <v>0.64400000000000002</v>
      </c>
      <c r="J57" s="184">
        <v>4.1612999999999998</v>
      </c>
      <c r="K57" s="184">
        <v>11.109500000000001</v>
      </c>
      <c r="L57" s="184">
        <v>16.553599999999999</v>
      </c>
      <c r="M57" s="184">
        <v>36.871200000000002</v>
      </c>
      <c r="N57" s="184">
        <v>45.1526</v>
      </c>
      <c r="O57" s="184">
        <v>16.388200000000001</v>
      </c>
      <c r="P57" s="184">
        <v>16.663399999999999</v>
      </c>
      <c r="Q57" s="184">
        <v>14.7037</v>
      </c>
      <c r="R57" s="184">
        <v>18.109500000000001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44372</v>
      </c>
      <c r="E58" s="184">
        <v>20.387</v>
      </c>
      <c r="F58" s="184">
        <v>0.50780000000000003</v>
      </c>
      <c r="G58" s="184">
        <v>0.83589999999999998</v>
      </c>
      <c r="H58" s="184">
        <v>1.1109</v>
      </c>
      <c r="I58" s="184">
        <v>0.58709999999999996</v>
      </c>
      <c r="J58" s="184">
        <v>4.0312000000000001</v>
      </c>
      <c r="K58" s="184">
        <v>10.714700000000001</v>
      </c>
      <c r="L58" s="184">
        <v>15.7103</v>
      </c>
      <c r="M58" s="184">
        <v>35.389800000000001</v>
      </c>
      <c r="N58" s="184">
        <v>43.0366</v>
      </c>
      <c r="O58" s="184">
        <v>14.6129</v>
      </c>
      <c r="P58" s="184">
        <v>14.714499999999999</v>
      </c>
      <c r="Q58" s="184">
        <v>12.803699999999999</v>
      </c>
      <c r="R58" s="184">
        <v>16.3369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44372</v>
      </c>
      <c r="E59" s="184">
        <v>15.184900000000001</v>
      </c>
      <c r="F59" s="184">
        <v>0.37280000000000002</v>
      </c>
      <c r="G59" s="184">
        <v>0.56759999999999999</v>
      </c>
      <c r="H59" s="184">
        <v>1.3056000000000001</v>
      </c>
      <c r="I59" s="184">
        <v>1.2637</v>
      </c>
      <c r="J59" s="184">
        <v>3.6335000000000002</v>
      </c>
      <c r="K59" s="184">
        <v>8.1630000000000003</v>
      </c>
      <c r="L59" s="184">
        <v>10.524900000000001</v>
      </c>
      <c r="M59" s="184">
        <v>30.1526</v>
      </c>
      <c r="N59" s="184">
        <v>36.036200000000001</v>
      </c>
      <c r="O59" s="184"/>
      <c r="P59" s="184"/>
      <c r="Q59" s="184">
        <v>16.208200000000001</v>
      </c>
      <c r="R59" s="184">
        <v>18.678799999999999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44372</v>
      </c>
      <c r="E60" s="184">
        <v>14.520799999999999</v>
      </c>
      <c r="F60" s="184">
        <v>0.36840000000000001</v>
      </c>
      <c r="G60" s="184">
        <v>0.55469999999999997</v>
      </c>
      <c r="H60" s="184">
        <v>1.2748999999999999</v>
      </c>
      <c r="I60" s="184">
        <v>1.2021999999999999</v>
      </c>
      <c r="J60" s="184">
        <v>3.4931000000000001</v>
      </c>
      <c r="K60" s="184">
        <v>7.7331000000000003</v>
      </c>
      <c r="L60" s="184">
        <v>9.6463999999999999</v>
      </c>
      <c r="M60" s="184">
        <v>28.602799999999998</v>
      </c>
      <c r="N60" s="184">
        <v>33.777999999999999</v>
      </c>
      <c r="O60" s="184"/>
      <c r="P60" s="184"/>
      <c r="Q60" s="184">
        <v>14.3544</v>
      </c>
      <c r="R60" s="184">
        <v>16.763100000000001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44372</v>
      </c>
      <c r="E61" s="184">
        <v>13.735799999999999</v>
      </c>
      <c r="F61" s="184">
        <v>0.3624</v>
      </c>
      <c r="G61" s="184">
        <v>0.25769999999999998</v>
      </c>
      <c r="H61" s="184">
        <v>0.77180000000000004</v>
      </c>
      <c r="I61" s="184">
        <v>0.49309999999999998</v>
      </c>
      <c r="J61" s="184">
        <v>3.5756999999999999</v>
      </c>
      <c r="K61" s="184">
        <v>9.8705999999999996</v>
      </c>
      <c r="L61" s="184">
        <v>12.5037</v>
      </c>
      <c r="M61" s="184">
        <v>28.335999999999999</v>
      </c>
      <c r="N61" s="184">
        <v>35.317399999999999</v>
      </c>
      <c r="O61" s="184">
        <v>11.6158</v>
      </c>
      <c r="P61" s="184"/>
      <c r="Q61" s="184">
        <v>10.580299999999999</v>
      </c>
      <c r="R61" s="184">
        <v>12.996600000000001</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44372</v>
      </c>
      <c r="E62" s="184">
        <v>13.0021</v>
      </c>
      <c r="F62" s="184">
        <v>0.35659999999999997</v>
      </c>
      <c r="G62" s="184">
        <v>0.24210000000000001</v>
      </c>
      <c r="H62" s="184">
        <v>0.73519999999999996</v>
      </c>
      <c r="I62" s="184">
        <v>0.4194</v>
      </c>
      <c r="J62" s="184">
        <v>3.4087999999999998</v>
      </c>
      <c r="K62" s="184">
        <v>9.3450000000000006</v>
      </c>
      <c r="L62" s="184">
        <v>11.450100000000001</v>
      </c>
      <c r="M62" s="184">
        <v>26.5411</v>
      </c>
      <c r="N62" s="184">
        <v>32.773400000000002</v>
      </c>
      <c r="O62" s="184">
        <v>9.6605000000000008</v>
      </c>
      <c r="P62" s="184"/>
      <c r="Q62" s="184">
        <v>8.6736000000000004</v>
      </c>
      <c r="R62" s="184">
        <v>11.002000000000001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44372</v>
      </c>
      <c r="E63" s="184">
        <v>61.81</v>
      </c>
      <c r="F63" s="184">
        <v>0.50519999999999998</v>
      </c>
      <c r="G63" s="184">
        <v>0.29139999999999999</v>
      </c>
      <c r="H63" s="184">
        <v>1.1520999999999999</v>
      </c>
      <c r="I63" s="184">
        <v>0.42730000000000001</v>
      </c>
      <c r="J63" s="184">
        <v>4.7431999999999999</v>
      </c>
      <c r="K63" s="184">
        <v>11.6928</v>
      </c>
      <c r="L63" s="184">
        <v>21.5242</v>
      </c>
      <c r="M63" s="184">
        <v>44.797800000000002</v>
      </c>
      <c r="N63" s="184">
        <v>49.520499999999998</v>
      </c>
      <c r="O63" s="184">
        <v>4.3929999999999998</v>
      </c>
      <c r="P63" s="184">
        <v>8.6087000000000007</v>
      </c>
      <c r="Q63" s="184">
        <v>12.0162</v>
      </c>
      <c r="R63" s="184">
        <v>6.6623000000000001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44372</v>
      </c>
      <c r="E64" s="184">
        <v>67.467100000000002</v>
      </c>
      <c r="F64" s="184">
        <v>0.50729999999999997</v>
      </c>
      <c r="G64" s="184">
        <v>0.29720000000000002</v>
      </c>
      <c r="H64" s="184">
        <v>1.1655</v>
      </c>
      <c r="I64" s="184">
        <v>0.45519999999999999</v>
      </c>
      <c r="J64" s="184">
        <v>4.8098999999999998</v>
      </c>
      <c r="K64" s="184">
        <v>11.922700000000001</v>
      </c>
      <c r="L64" s="184">
        <v>22.026499999999999</v>
      </c>
      <c r="M64" s="184">
        <v>45.671300000000002</v>
      </c>
      <c r="N64" s="184">
        <v>50.707599999999999</v>
      </c>
      <c r="O64" s="184">
        <v>5.2803000000000004</v>
      </c>
      <c r="P64" s="184">
        <v>9.8338000000000001</v>
      </c>
      <c r="Q64" s="184">
        <v>12.002700000000001</v>
      </c>
      <c r="R64" s="184">
        <v>7.4932999999999996</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44372</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44372</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44372</v>
      </c>
      <c r="E69" s="184">
        <v>91.53</v>
      </c>
      <c r="F69" s="184">
        <v>0.47199999999999998</v>
      </c>
      <c r="G69" s="184">
        <v>0.82620000000000005</v>
      </c>
      <c r="H69" s="184">
        <v>1.3509</v>
      </c>
      <c r="I69" s="184">
        <v>1.5984</v>
      </c>
      <c r="J69" s="184">
        <v>4.4386000000000001</v>
      </c>
      <c r="K69" s="184">
        <v>13.2096</v>
      </c>
      <c r="L69" s="184">
        <v>16.7623</v>
      </c>
      <c r="M69" s="184">
        <v>35.7408</v>
      </c>
      <c r="N69" s="184">
        <v>46.237400000000001</v>
      </c>
      <c r="O69" s="184">
        <v>11.2424</v>
      </c>
      <c r="P69" s="184">
        <v>10.543100000000001</v>
      </c>
      <c r="Q69" s="184">
        <v>13.571899999999999</v>
      </c>
      <c r="R69" s="184">
        <v>15.4536</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44372</v>
      </c>
      <c r="E70" s="184">
        <v>102.33</v>
      </c>
      <c r="F70" s="184">
        <v>0.4713</v>
      </c>
      <c r="G70" s="184">
        <v>0.82769999999999999</v>
      </c>
      <c r="H70" s="184">
        <v>1.3771</v>
      </c>
      <c r="I70" s="184">
        <v>1.6591</v>
      </c>
      <c r="J70" s="184">
        <v>4.5784000000000002</v>
      </c>
      <c r="K70" s="184">
        <v>13.6747</v>
      </c>
      <c r="L70" s="184">
        <v>17.728899999999999</v>
      </c>
      <c r="M70" s="184">
        <v>37.411000000000001</v>
      </c>
      <c r="N70" s="184">
        <v>48.649000000000001</v>
      </c>
      <c r="O70" s="184">
        <v>12.966100000000001</v>
      </c>
      <c r="P70" s="184">
        <v>12.193300000000001</v>
      </c>
      <c r="Q70" s="184">
        <v>12.7844</v>
      </c>
      <c r="R70" s="184">
        <v>17.322900000000001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44372</v>
      </c>
      <c r="E71" s="184">
        <v>101.17</v>
      </c>
      <c r="F71" s="184">
        <v>0.40689999999999998</v>
      </c>
      <c r="G71" s="184">
        <v>0.63660000000000005</v>
      </c>
      <c r="H71" s="184">
        <v>0.95799999999999996</v>
      </c>
      <c r="I71" s="184">
        <v>0.61660000000000004</v>
      </c>
      <c r="J71" s="184">
        <v>4.0095000000000001</v>
      </c>
      <c r="K71" s="184">
        <v>9.7288999999999994</v>
      </c>
      <c r="L71" s="184">
        <v>14.6402</v>
      </c>
      <c r="M71" s="184">
        <v>35.380699999999997</v>
      </c>
      <c r="N71" s="184">
        <v>43.973199999999999</v>
      </c>
      <c r="O71" s="184">
        <v>10.4573</v>
      </c>
      <c r="P71" s="184">
        <v>14.309100000000001</v>
      </c>
      <c r="Q71" s="184">
        <v>11.3866</v>
      </c>
      <c r="R71" s="184">
        <v>15.256</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44372</v>
      </c>
      <c r="E72" s="184">
        <v>110.53</v>
      </c>
      <c r="F72" s="184">
        <v>0.41789999999999999</v>
      </c>
      <c r="G72" s="184">
        <v>0.65569999999999995</v>
      </c>
      <c r="H72" s="184">
        <v>0.98680000000000001</v>
      </c>
      <c r="I72" s="184">
        <v>0.67400000000000004</v>
      </c>
      <c r="J72" s="184">
        <v>4.1163999999999996</v>
      </c>
      <c r="K72" s="184">
        <v>10.0787</v>
      </c>
      <c r="L72" s="184">
        <v>15.351699999999999</v>
      </c>
      <c r="M72" s="184">
        <v>36.642400000000002</v>
      </c>
      <c r="N72" s="184">
        <v>45.760300000000001</v>
      </c>
      <c r="O72" s="184">
        <v>11.7821</v>
      </c>
      <c r="P72" s="184">
        <v>15.6991</v>
      </c>
      <c r="Q72" s="184">
        <v>14.735900000000001</v>
      </c>
      <c r="R72" s="184">
        <v>16.6892</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44372</v>
      </c>
      <c r="E73" s="184">
        <v>248.30869999999999</v>
      </c>
      <c r="F73" s="184">
        <v>0.83589999999999998</v>
      </c>
      <c r="G73" s="184">
        <v>0.47920000000000001</v>
      </c>
      <c r="H73" s="184">
        <v>2.1297000000000001</v>
      </c>
      <c r="I73" s="184">
        <v>1.4585999999999999</v>
      </c>
      <c r="J73" s="184">
        <v>4.8962000000000003</v>
      </c>
      <c r="K73" s="184">
        <v>21.625499999999999</v>
      </c>
      <c r="L73" s="184">
        <v>32.851799999999997</v>
      </c>
      <c r="M73" s="184">
        <v>58.0396</v>
      </c>
      <c r="N73" s="184">
        <v>83.850399999999993</v>
      </c>
      <c r="O73" s="184">
        <v>24.986799999999999</v>
      </c>
      <c r="P73" s="184">
        <v>18.4343</v>
      </c>
      <c r="Q73" s="184">
        <v>17.162400000000002</v>
      </c>
      <c r="R73" s="184">
        <v>34.110399999999998</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44372</v>
      </c>
      <c r="E74" s="184">
        <v>256.76029999999997</v>
      </c>
      <c r="F74" s="184">
        <v>0.83630000000000004</v>
      </c>
      <c r="G74" s="184">
        <v>0.48010000000000003</v>
      </c>
      <c r="H74" s="184">
        <v>2.1316999999999999</v>
      </c>
      <c r="I74" s="184">
        <v>1.4632000000000001</v>
      </c>
      <c r="J74" s="184">
        <v>4.9143999999999997</v>
      </c>
      <c r="K74" s="184">
        <v>21.604900000000001</v>
      </c>
      <c r="L74" s="184">
        <v>32.889200000000002</v>
      </c>
      <c r="M74" s="184">
        <v>58.135100000000001</v>
      </c>
      <c r="N74" s="184">
        <v>84.225899999999996</v>
      </c>
      <c r="O74" s="184">
        <v>26.063099999999999</v>
      </c>
      <c r="P74" s="184">
        <v>19.132000000000001</v>
      </c>
      <c r="Q74" s="184">
        <v>17.936399999999999</v>
      </c>
      <c r="R74" s="184">
        <v>35.429299999999998</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44372</v>
      </c>
      <c r="E75" s="184">
        <v>199.2612</v>
      </c>
      <c r="F75" s="184">
        <v>0.4708</v>
      </c>
      <c r="G75" s="184">
        <v>0.54810000000000003</v>
      </c>
      <c r="H75" s="184">
        <v>1.0016</v>
      </c>
      <c r="I75" s="184">
        <v>0.33289999999999997</v>
      </c>
      <c r="J75" s="184">
        <v>3.2124000000000001</v>
      </c>
      <c r="K75" s="184">
        <v>9.6339000000000006</v>
      </c>
      <c r="L75" s="184">
        <v>14.484999999999999</v>
      </c>
      <c r="M75" s="184">
        <v>36.1126</v>
      </c>
      <c r="N75" s="184">
        <v>40.604300000000002</v>
      </c>
      <c r="O75" s="184">
        <v>14.6074</v>
      </c>
      <c r="P75" s="184">
        <v>14.508699999999999</v>
      </c>
      <c r="Q75" s="184">
        <v>15.9611</v>
      </c>
      <c r="R75" s="184">
        <v>16.859100000000002</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44372</v>
      </c>
      <c r="E76" s="184">
        <v>88.635132631561703</v>
      </c>
      <c r="F76" s="184">
        <v>0.4708</v>
      </c>
      <c r="G76" s="184">
        <v>0.54800000000000004</v>
      </c>
      <c r="H76" s="184">
        <v>1.0016</v>
      </c>
      <c r="I76" s="184">
        <v>0.33300000000000002</v>
      </c>
      <c r="J76" s="184">
        <v>3.2124000000000001</v>
      </c>
      <c r="K76" s="184">
        <v>9.6339000000000006</v>
      </c>
      <c r="L76" s="184">
        <v>14.4855</v>
      </c>
      <c r="M76" s="184">
        <v>36.1128</v>
      </c>
      <c r="N76" s="184">
        <v>40.603900000000003</v>
      </c>
      <c r="O76" s="184">
        <v>14.3306</v>
      </c>
      <c r="P76" s="184">
        <v>14.339399999999999</v>
      </c>
      <c r="Q76" s="184">
        <v>15.858700000000001</v>
      </c>
      <c r="R76" s="184">
        <v>16.656099999999999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44372</v>
      </c>
      <c r="E77" s="184">
        <v>440.58894789093802</v>
      </c>
      <c r="F77" s="184">
        <v>0.46870000000000001</v>
      </c>
      <c r="G77" s="184">
        <v>0.54190000000000005</v>
      </c>
      <c r="H77" s="184">
        <v>0.98729999999999996</v>
      </c>
      <c r="I77" s="184">
        <v>0.3044</v>
      </c>
      <c r="J77" s="184">
        <v>3.1501999999999999</v>
      </c>
      <c r="K77" s="184">
        <v>9.4373000000000005</v>
      </c>
      <c r="L77" s="184">
        <v>14.074</v>
      </c>
      <c r="M77" s="184">
        <v>35.4071</v>
      </c>
      <c r="N77" s="184">
        <v>39.655299999999997</v>
      </c>
      <c r="O77" s="184">
        <v>13.8056</v>
      </c>
      <c r="P77" s="184">
        <v>13.532500000000001</v>
      </c>
      <c r="Q77" s="184">
        <v>15.984999999999999</v>
      </c>
      <c r="R77" s="184">
        <v>16.091100000000001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44372</v>
      </c>
      <c r="E78" s="184">
        <v>398.16650645261001</v>
      </c>
      <c r="F78" s="184">
        <v>0.46879999999999999</v>
      </c>
      <c r="G78" s="184">
        <v>0.54210000000000003</v>
      </c>
      <c r="H78" s="184">
        <v>0.98750000000000004</v>
      </c>
      <c r="I78" s="184">
        <v>0.30449999999999999</v>
      </c>
      <c r="J78" s="184">
        <v>3.1505999999999998</v>
      </c>
      <c r="K78" s="184">
        <v>9.4381000000000004</v>
      </c>
      <c r="L78" s="184">
        <v>14.0755</v>
      </c>
      <c r="M78" s="184">
        <v>35.409999999999997</v>
      </c>
      <c r="N78" s="184">
        <v>39.6584</v>
      </c>
      <c r="O78" s="184">
        <v>13.530200000000001</v>
      </c>
      <c r="P78" s="184">
        <v>13.3665</v>
      </c>
      <c r="Q78" s="184">
        <v>15.543200000000001</v>
      </c>
      <c r="R78" s="184">
        <v>15.8935</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44372</v>
      </c>
      <c r="E79" s="184">
        <v>23.0382</v>
      </c>
      <c r="F79" s="184">
        <v>0.38340000000000002</v>
      </c>
      <c r="G79" s="184">
        <v>0.33929999999999999</v>
      </c>
      <c r="H79" s="184">
        <v>0.74650000000000005</v>
      </c>
      <c r="I79" s="184">
        <v>0.49030000000000001</v>
      </c>
      <c r="J79" s="184">
        <v>3.2663000000000002</v>
      </c>
      <c r="K79" s="184">
        <v>8.4078999999999997</v>
      </c>
      <c r="L79" s="184">
        <v>10.039999999999999</v>
      </c>
      <c r="M79" s="184">
        <v>29.645900000000001</v>
      </c>
      <c r="N79" s="184">
        <v>35.411299999999997</v>
      </c>
      <c r="O79" s="184">
        <v>11.546200000000001</v>
      </c>
      <c r="P79" s="184">
        <v>11.9663</v>
      </c>
      <c r="Q79" s="184">
        <v>11.686299999999999</v>
      </c>
      <c r="R79" s="184">
        <v>14.4312</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44372</v>
      </c>
      <c r="E80" s="184">
        <v>21.4726</v>
      </c>
      <c r="F80" s="184">
        <v>0.37909999999999999</v>
      </c>
      <c r="G80" s="184">
        <v>0.3266</v>
      </c>
      <c r="H80" s="184">
        <v>0.7167</v>
      </c>
      <c r="I80" s="184">
        <v>0.43080000000000002</v>
      </c>
      <c r="J80" s="184">
        <v>3.1324999999999998</v>
      </c>
      <c r="K80" s="184">
        <v>7.9942000000000002</v>
      </c>
      <c r="L80" s="184">
        <v>9.2113999999999994</v>
      </c>
      <c r="M80" s="184">
        <v>28.190799999999999</v>
      </c>
      <c r="N80" s="184">
        <v>33.368499999999997</v>
      </c>
      <c r="O80" s="184">
        <v>9.9581999999999997</v>
      </c>
      <c r="P80" s="184">
        <v>10.727</v>
      </c>
      <c r="Q80" s="184">
        <v>10.6526</v>
      </c>
      <c r="R80" s="184">
        <v>12.714</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44372</v>
      </c>
      <c r="E81" s="184">
        <v>122.2901</v>
      </c>
      <c r="F81" s="184">
        <v>0.57920000000000005</v>
      </c>
      <c r="G81" s="184">
        <v>0.66320000000000001</v>
      </c>
      <c r="H81" s="184">
        <v>0.98170000000000002</v>
      </c>
      <c r="I81" s="184">
        <v>0.46660000000000001</v>
      </c>
      <c r="J81" s="184">
        <v>4.4375</v>
      </c>
      <c r="K81" s="184">
        <v>11.147600000000001</v>
      </c>
      <c r="L81" s="184">
        <v>16.845300000000002</v>
      </c>
      <c r="M81" s="184">
        <v>34.880099999999999</v>
      </c>
      <c r="N81" s="184">
        <v>40.276000000000003</v>
      </c>
      <c r="O81" s="184">
        <v>12.5085</v>
      </c>
      <c r="P81" s="184">
        <v>13.164899999999999</v>
      </c>
      <c r="Q81" s="184">
        <v>12.6366</v>
      </c>
      <c r="R81" s="184">
        <v>15.4627</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44372</v>
      </c>
      <c r="E82" s="184">
        <v>131.52950000000001</v>
      </c>
      <c r="F82" s="184">
        <v>0.58279999999999998</v>
      </c>
      <c r="G82" s="184">
        <v>0.67390000000000005</v>
      </c>
      <c r="H82" s="184">
        <v>1.0068999999999999</v>
      </c>
      <c r="I82" s="184">
        <v>0.5171</v>
      </c>
      <c r="J82" s="184">
        <v>4.5511999999999997</v>
      </c>
      <c r="K82" s="184">
        <v>11.5069</v>
      </c>
      <c r="L82" s="184">
        <v>17.592199999999998</v>
      </c>
      <c r="M82" s="184">
        <v>36.101799999999997</v>
      </c>
      <c r="N82" s="184">
        <v>41.935000000000002</v>
      </c>
      <c r="O82" s="184">
        <v>13.7971</v>
      </c>
      <c r="P82" s="184">
        <v>14.4519</v>
      </c>
      <c r="Q82" s="184">
        <v>12.0037</v>
      </c>
      <c r="R82" s="184">
        <v>16.694400000000002</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44372</v>
      </c>
      <c r="E83" s="184">
        <v>300.8073</v>
      </c>
      <c r="F83" s="184">
        <v>0.3569</v>
      </c>
      <c r="G83" s="184">
        <v>0.28160000000000002</v>
      </c>
      <c r="H83" s="184">
        <v>0.39439999999999997</v>
      </c>
      <c r="I83" s="184">
        <v>0.15060000000000001</v>
      </c>
      <c r="J83" s="184">
        <v>4.4566999999999997</v>
      </c>
      <c r="K83" s="184">
        <v>9.4652999999999992</v>
      </c>
      <c r="L83" s="184">
        <v>16.8126</v>
      </c>
      <c r="M83" s="184">
        <v>37.988300000000002</v>
      </c>
      <c r="N83" s="184">
        <v>44.995399999999997</v>
      </c>
      <c r="O83" s="184">
        <v>12.207000000000001</v>
      </c>
      <c r="P83" s="184">
        <v>11.607100000000001</v>
      </c>
      <c r="Q83" s="184">
        <v>13.9666</v>
      </c>
      <c r="R83" s="184">
        <v>14.5807</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44372</v>
      </c>
      <c r="E84" s="184">
        <v>379.44259348521399</v>
      </c>
      <c r="F84" s="184">
        <v>0.3543</v>
      </c>
      <c r="G84" s="184">
        <v>0.27360000000000001</v>
      </c>
      <c r="H84" s="184">
        <v>0.3871</v>
      </c>
      <c r="I84" s="184">
        <v>0.12520000000000001</v>
      </c>
      <c r="J84" s="184">
        <v>4.3841999999999999</v>
      </c>
      <c r="K84" s="184">
        <v>9.2148000000000003</v>
      </c>
      <c r="L84" s="184">
        <v>16.243600000000001</v>
      </c>
      <c r="M84" s="184">
        <v>36.962200000000003</v>
      </c>
      <c r="N84" s="184">
        <v>43.5396</v>
      </c>
      <c r="O84" s="184">
        <v>10.926299999999999</v>
      </c>
      <c r="P84" s="184">
        <v>10.299200000000001</v>
      </c>
      <c r="Q84" s="184">
        <v>15.1782</v>
      </c>
      <c r="R84" s="184">
        <v>13.4084</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44372</v>
      </c>
      <c r="E85" s="184">
        <v>11.61</v>
      </c>
      <c r="F85" s="184">
        <v>0.4325</v>
      </c>
      <c r="G85" s="184">
        <v>0.60660000000000003</v>
      </c>
      <c r="H85" s="184">
        <v>1.1324000000000001</v>
      </c>
      <c r="I85" s="184">
        <v>0.86880000000000002</v>
      </c>
      <c r="J85" s="184">
        <v>5.3539000000000003</v>
      </c>
      <c r="K85" s="184">
        <v>10.994300000000001</v>
      </c>
      <c r="L85" s="184"/>
      <c r="M85" s="184"/>
      <c r="N85" s="184"/>
      <c r="O85" s="184"/>
      <c r="P85" s="184"/>
      <c r="Q85" s="184">
        <v>16.100000000000001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44372</v>
      </c>
      <c r="E86" s="184">
        <v>11.54</v>
      </c>
      <c r="F86" s="184">
        <v>0.43519999999999998</v>
      </c>
      <c r="G86" s="184">
        <v>0.61029999999999995</v>
      </c>
      <c r="H86" s="184">
        <v>1.1394</v>
      </c>
      <c r="I86" s="184">
        <v>0.78600000000000003</v>
      </c>
      <c r="J86" s="184">
        <v>5.1959999999999997</v>
      </c>
      <c r="K86" s="184">
        <v>10.6424</v>
      </c>
      <c r="L86" s="184"/>
      <c r="M86" s="184"/>
      <c r="N86" s="184"/>
      <c r="O86" s="184"/>
      <c r="P86" s="184"/>
      <c r="Q86" s="184">
        <v>15.4</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44372</v>
      </c>
      <c r="E87" s="184">
        <v>237.9282</v>
      </c>
      <c r="F87" s="184">
        <v>0.73850000000000005</v>
      </c>
      <c r="G87" s="184">
        <v>0.72170000000000001</v>
      </c>
      <c r="H87" s="184">
        <v>1.2522</v>
      </c>
      <c r="I87" s="184">
        <v>0.34110000000000001</v>
      </c>
      <c r="J87" s="184">
        <v>3.4371</v>
      </c>
      <c r="K87" s="184">
        <v>12.476100000000001</v>
      </c>
      <c r="L87" s="184">
        <v>21.011199999999999</v>
      </c>
      <c r="M87" s="184">
        <v>43.112000000000002</v>
      </c>
      <c r="N87" s="184">
        <v>52.026499999999999</v>
      </c>
      <c r="O87" s="184">
        <v>11.5497</v>
      </c>
      <c r="P87" s="184">
        <v>12.5252</v>
      </c>
      <c r="Q87" s="184">
        <v>12.413</v>
      </c>
      <c r="R87" s="184">
        <v>17.029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44372</v>
      </c>
      <c r="E88" s="184">
        <v>232.69876784635801</v>
      </c>
      <c r="F88" s="184">
        <v>0.73670000000000002</v>
      </c>
      <c r="G88" s="184">
        <v>0.71609999999999996</v>
      </c>
      <c r="H88" s="184">
        <v>1.2394000000000001</v>
      </c>
      <c r="I88" s="184">
        <v>0.31540000000000001</v>
      </c>
      <c r="J88" s="184">
        <v>3.3788999999999998</v>
      </c>
      <c r="K88" s="184">
        <v>12.2883</v>
      </c>
      <c r="L88" s="184">
        <v>20.6084</v>
      </c>
      <c r="M88" s="184">
        <v>42.401400000000002</v>
      </c>
      <c r="N88" s="184">
        <v>50.875599999999999</v>
      </c>
      <c r="O88" s="184">
        <v>10.7636</v>
      </c>
      <c r="P88" s="184">
        <v>11.734</v>
      </c>
      <c r="Q88" s="184">
        <v>12.6121</v>
      </c>
      <c r="R88" s="184">
        <v>16.158200000000001</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0.5317421052631579</v>
      </c>
      <c r="G89" s="186">
        <v>0.70221447368421064</v>
      </c>
      <c r="H89" s="186">
        <v>1.1735526315789473</v>
      </c>
      <c r="I89" s="186">
        <v>0.66703815789473664</v>
      </c>
      <c r="J89" s="186">
        <v>3.8344644736842124</v>
      </c>
      <c r="K89" s="186">
        <v>10.817071052631579</v>
      </c>
      <c r="L89" s="186">
        <v>16.461227027027025</v>
      </c>
      <c r="M89" s="186">
        <v>37.035794594594584</v>
      </c>
      <c r="N89" s="186">
        <v>46.036281081081071</v>
      </c>
      <c r="O89" s="186">
        <v>13.156841666666669</v>
      </c>
      <c r="P89" s="186">
        <v>13.269076</v>
      </c>
      <c r="Q89" s="186">
        <v>13.537500000000001</v>
      </c>
      <c r="R89" s="186">
        <v>17.315097142857137</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0.52524999999999999</v>
      </c>
      <c r="G90" s="186">
        <v>0.72825000000000006</v>
      </c>
      <c r="H90" s="186">
        <v>1.14575</v>
      </c>
      <c r="I90" s="186">
        <v>0.56220000000000003</v>
      </c>
      <c r="J90" s="186">
        <v>3.8041499999999999</v>
      </c>
      <c r="K90" s="186">
        <v>10.63865</v>
      </c>
      <c r="L90" s="186">
        <v>16.454450000000001</v>
      </c>
      <c r="M90" s="186">
        <v>36.916700000000006</v>
      </c>
      <c r="N90" s="186">
        <v>45.073999999999998</v>
      </c>
      <c r="O90" s="186">
        <v>13.023199999999999</v>
      </c>
      <c r="P90" s="186">
        <v>13.3552</v>
      </c>
      <c r="Q90" s="186">
        <v>13.460649999999999</v>
      </c>
      <c r="R90" s="186">
        <v>16.399699999999999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44372</v>
      </c>
      <c r="E93" s="184">
        <v>21.058399999999999</v>
      </c>
      <c r="F93" s="184">
        <v>0.01</v>
      </c>
      <c r="G93" s="184">
        <v>3.8E-3</v>
      </c>
      <c r="H93" s="184">
        <v>5.7000000000000002E-2</v>
      </c>
      <c r="I93" s="184">
        <v>0.2576</v>
      </c>
      <c r="J93" s="184">
        <v>0.48380000000000001</v>
      </c>
      <c r="K93" s="184">
        <v>1.3202</v>
      </c>
      <c r="L93" s="184">
        <v>2.2450999999999999</v>
      </c>
      <c r="M93" s="184">
        <v>2.8860000000000001</v>
      </c>
      <c r="N93" s="184">
        <v>3.6634000000000002</v>
      </c>
      <c r="O93" s="184">
        <v>5.1736000000000004</v>
      </c>
      <c r="P93" s="184">
        <v>5.4894999999999996</v>
      </c>
      <c r="Q93" s="184">
        <v>6.4420000000000002</v>
      </c>
      <c r="R93" s="184">
        <v>4.5800999999999998</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44372</v>
      </c>
      <c r="E94" s="184">
        <v>22.0702</v>
      </c>
      <c r="F94" s="184">
        <v>1.18E-2</v>
      </c>
      <c r="G94" s="184">
        <v>9.1000000000000004E-3</v>
      </c>
      <c r="H94" s="184">
        <v>6.9800000000000001E-2</v>
      </c>
      <c r="I94" s="184">
        <v>0.28260000000000002</v>
      </c>
      <c r="J94" s="184">
        <v>0.53939999999999999</v>
      </c>
      <c r="K94" s="184">
        <v>1.4871000000000001</v>
      </c>
      <c r="L94" s="184">
        <v>2.5718999999999999</v>
      </c>
      <c r="M94" s="184">
        <v>3.3704000000000001</v>
      </c>
      <c r="N94" s="184">
        <v>4.3094000000000001</v>
      </c>
      <c r="O94" s="184">
        <v>5.8071000000000002</v>
      </c>
      <c r="P94" s="184">
        <v>6.1372999999999998</v>
      </c>
      <c r="Q94" s="184">
        <v>7.1692999999999998</v>
      </c>
      <c r="R94" s="184">
        <v>5.2107999999999999</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44372</v>
      </c>
      <c r="E95" s="184">
        <v>15.6296</v>
      </c>
      <c r="F95" s="184">
        <v>1.09E-2</v>
      </c>
      <c r="G95" s="184">
        <v>2.5999999999999999E-3</v>
      </c>
      <c r="H95" s="184">
        <v>8.3900000000000002E-2</v>
      </c>
      <c r="I95" s="184">
        <v>0.2482</v>
      </c>
      <c r="J95" s="184">
        <v>0.47310000000000002</v>
      </c>
      <c r="K95" s="184">
        <v>1.3323</v>
      </c>
      <c r="L95" s="184">
        <v>2.3690000000000002</v>
      </c>
      <c r="M95" s="184">
        <v>3.2126999999999999</v>
      </c>
      <c r="N95" s="184">
        <v>4.0731000000000002</v>
      </c>
      <c r="O95" s="184">
        <v>5.7662000000000004</v>
      </c>
      <c r="P95" s="184">
        <v>6.2564000000000002</v>
      </c>
      <c r="Q95" s="184">
        <v>6.7179000000000002</v>
      </c>
      <c r="R95" s="184">
        <v>5.2171000000000003</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44372</v>
      </c>
      <c r="E96" s="184">
        <v>14.801299999999999</v>
      </c>
      <c r="F96" s="184">
        <v>8.8000000000000005E-3</v>
      </c>
      <c r="G96" s="184">
        <v>-3.3999999999999998E-3</v>
      </c>
      <c r="H96" s="184">
        <v>6.9599999999999995E-2</v>
      </c>
      <c r="I96" s="184">
        <v>0.21940000000000001</v>
      </c>
      <c r="J96" s="184">
        <v>0.40970000000000001</v>
      </c>
      <c r="K96" s="184">
        <v>1.1417999999999999</v>
      </c>
      <c r="L96" s="184">
        <v>1.9843999999999999</v>
      </c>
      <c r="M96" s="184">
        <v>2.6335999999999999</v>
      </c>
      <c r="N96" s="184">
        <v>3.2925</v>
      </c>
      <c r="O96" s="184">
        <v>4.9880000000000004</v>
      </c>
      <c r="P96" s="184">
        <v>5.4405000000000001</v>
      </c>
      <c r="Q96" s="184">
        <v>5.8752000000000004</v>
      </c>
      <c r="R96" s="184">
        <v>4.4474999999999998</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44372</v>
      </c>
      <c r="E97" s="184">
        <v>13.151999999999999</v>
      </c>
      <c r="F97" s="184">
        <v>7.6E-3</v>
      </c>
      <c r="G97" s="184">
        <v>1.52E-2</v>
      </c>
      <c r="H97" s="184">
        <v>7.6100000000000001E-2</v>
      </c>
      <c r="I97" s="184">
        <v>0.25919999999999999</v>
      </c>
      <c r="J97" s="184">
        <v>0.53510000000000002</v>
      </c>
      <c r="K97" s="184">
        <v>1.4189000000000001</v>
      </c>
      <c r="L97" s="184">
        <v>2.4698000000000002</v>
      </c>
      <c r="M97" s="184">
        <v>3.38</v>
      </c>
      <c r="N97" s="184">
        <v>4.3810000000000002</v>
      </c>
      <c r="O97" s="184">
        <v>5.9390000000000001</v>
      </c>
      <c r="P97" s="184"/>
      <c r="Q97" s="184">
        <v>6.2877000000000001</v>
      </c>
      <c r="R97" s="184">
        <v>5.3784999999999998</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44372</v>
      </c>
      <c r="E98" s="184">
        <v>12.805999999999999</v>
      </c>
      <c r="F98" s="184">
        <v>7.7999999999999996E-3</v>
      </c>
      <c r="G98" s="184">
        <v>7.7999999999999996E-3</v>
      </c>
      <c r="H98" s="184">
        <v>6.25E-2</v>
      </c>
      <c r="I98" s="184">
        <v>0.23480000000000001</v>
      </c>
      <c r="J98" s="184">
        <v>0.47860000000000003</v>
      </c>
      <c r="K98" s="184">
        <v>1.2492000000000001</v>
      </c>
      <c r="L98" s="184">
        <v>2.1456</v>
      </c>
      <c r="M98" s="184">
        <v>2.8841999999999999</v>
      </c>
      <c r="N98" s="184">
        <v>3.7343000000000002</v>
      </c>
      <c r="O98" s="184">
        <v>5.3143000000000002</v>
      </c>
      <c r="P98" s="184"/>
      <c r="Q98" s="184">
        <v>5.6589</v>
      </c>
      <c r="R98" s="184">
        <v>4.7474999999999996</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44372</v>
      </c>
      <c r="E99" s="184">
        <v>11.5578</v>
      </c>
      <c r="F99" s="184">
        <v>2.5100000000000001E-2</v>
      </c>
      <c r="G99" s="184">
        <v>1.6400000000000001E-2</v>
      </c>
      <c r="H99" s="184">
        <v>4.07E-2</v>
      </c>
      <c r="I99" s="184">
        <v>0.19589999999999999</v>
      </c>
      <c r="J99" s="184">
        <v>0.34379999999999999</v>
      </c>
      <c r="K99" s="184">
        <v>1.0562</v>
      </c>
      <c r="L99" s="184">
        <v>1.7215</v>
      </c>
      <c r="M99" s="184">
        <v>2.2425000000000002</v>
      </c>
      <c r="N99" s="184">
        <v>3.2795000000000001</v>
      </c>
      <c r="O99" s="184">
        <v>4.8822999999999999</v>
      </c>
      <c r="P99" s="184"/>
      <c r="Q99" s="184">
        <v>4.9074999999999998</v>
      </c>
      <c r="R99" s="184">
        <v>4.1226000000000003</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44372</v>
      </c>
      <c r="E100" s="184">
        <v>11.3187</v>
      </c>
      <c r="F100" s="184">
        <v>2.3900000000000001E-2</v>
      </c>
      <c r="G100" s="184">
        <v>1.24E-2</v>
      </c>
      <c r="H100" s="184">
        <v>3.27E-2</v>
      </c>
      <c r="I100" s="184">
        <v>0.17879999999999999</v>
      </c>
      <c r="J100" s="184">
        <v>0.30480000000000002</v>
      </c>
      <c r="K100" s="184">
        <v>0.90490000000000004</v>
      </c>
      <c r="L100" s="184">
        <v>1.3703000000000001</v>
      </c>
      <c r="M100" s="184">
        <v>1.6936</v>
      </c>
      <c r="N100" s="184">
        <v>2.5245000000000002</v>
      </c>
      <c r="O100" s="184">
        <v>4.1581999999999999</v>
      </c>
      <c r="P100" s="184"/>
      <c r="Q100" s="184">
        <v>4.1843000000000004</v>
      </c>
      <c r="R100" s="184">
        <v>3.3580999999999999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44372</v>
      </c>
      <c r="E101" s="184">
        <v>12.124000000000001</v>
      </c>
      <c r="F101" s="184">
        <v>1.6500000000000001E-2</v>
      </c>
      <c r="G101" s="184">
        <v>-2.47E-2</v>
      </c>
      <c r="H101" s="184">
        <v>3.3000000000000002E-2</v>
      </c>
      <c r="I101" s="184">
        <v>0.24809999999999999</v>
      </c>
      <c r="J101" s="184">
        <v>0.46400000000000002</v>
      </c>
      <c r="K101" s="184">
        <v>1.3543000000000001</v>
      </c>
      <c r="L101" s="184">
        <v>2.1657000000000002</v>
      </c>
      <c r="M101" s="184">
        <v>2.9813999999999998</v>
      </c>
      <c r="N101" s="184">
        <v>3.9527000000000001</v>
      </c>
      <c r="O101" s="184">
        <v>5.6928000000000001</v>
      </c>
      <c r="P101" s="184"/>
      <c r="Q101" s="184">
        <v>5.7994000000000003</v>
      </c>
      <c r="R101" s="184">
        <v>5.0111999999999997</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44372</v>
      </c>
      <c r="E102" s="184">
        <v>11.878</v>
      </c>
      <c r="F102" s="184">
        <v>1.6799999999999999E-2</v>
      </c>
      <c r="G102" s="184">
        <v>-2.53E-2</v>
      </c>
      <c r="H102" s="184">
        <v>2.53E-2</v>
      </c>
      <c r="I102" s="184">
        <v>0.2278</v>
      </c>
      <c r="J102" s="184">
        <v>0.41420000000000001</v>
      </c>
      <c r="K102" s="184">
        <v>1.21</v>
      </c>
      <c r="L102" s="184">
        <v>1.8784000000000001</v>
      </c>
      <c r="M102" s="184">
        <v>2.5468000000000002</v>
      </c>
      <c r="N102" s="184">
        <v>3.3589000000000002</v>
      </c>
      <c r="O102" s="184">
        <v>5.0658000000000003</v>
      </c>
      <c r="P102" s="184"/>
      <c r="Q102" s="184">
        <v>5.1665000000000001</v>
      </c>
      <c r="R102" s="184">
        <v>4.3981000000000003</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44372</v>
      </c>
      <c r="E103" s="184">
        <v>15.9521</v>
      </c>
      <c r="F103" s="184">
        <v>1.1299999999999999E-2</v>
      </c>
      <c r="G103" s="184">
        <v>9.4000000000000004E-3</v>
      </c>
      <c r="H103" s="184">
        <v>6.2100000000000002E-2</v>
      </c>
      <c r="I103" s="184">
        <v>0.28920000000000001</v>
      </c>
      <c r="J103" s="184">
        <v>0.56740000000000002</v>
      </c>
      <c r="K103" s="184">
        <v>1.4422999999999999</v>
      </c>
      <c r="L103" s="184">
        <v>2.5074000000000001</v>
      </c>
      <c r="M103" s="184">
        <v>3.3529</v>
      </c>
      <c r="N103" s="184">
        <v>4.3303000000000003</v>
      </c>
      <c r="O103" s="184">
        <v>6.0312999999999999</v>
      </c>
      <c r="P103" s="184">
        <v>6.3449999999999998</v>
      </c>
      <c r="Q103" s="184">
        <v>6.8990999999999998</v>
      </c>
      <c r="R103" s="184">
        <v>5.4654999999999996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44372</v>
      </c>
      <c r="E104" s="184">
        <v>15.289899999999999</v>
      </c>
      <c r="F104" s="184">
        <v>9.7999999999999997E-3</v>
      </c>
      <c r="G104" s="184">
        <v>3.3E-3</v>
      </c>
      <c r="H104" s="184">
        <v>4.7800000000000002E-2</v>
      </c>
      <c r="I104" s="184">
        <v>0.26100000000000001</v>
      </c>
      <c r="J104" s="184">
        <v>0.50419999999999998</v>
      </c>
      <c r="K104" s="184">
        <v>1.2536</v>
      </c>
      <c r="L104" s="184">
        <v>2.1383000000000001</v>
      </c>
      <c r="M104" s="184">
        <v>2.8037999999999998</v>
      </c>
      <c r="N104" s="184">
        <v>3.5880000000000001</v>
      </c>
      <c r="O104" s="184">
        <v>5.2881</v>
      </c>
      <c r="P104" s="184">
        <v>5.6226000000000003</v>
      </c>
      <c r="Q104" s="184">
        <v>6.2535999999999996</v>
      </c>
      <c r="R104" s="184">
        <v>4.7068000000000003</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44372</v>
      </c>
      <c r="E105" s="184">
        <v>24.776</v>
      </c>
      <c r="F105" s="184">
        <v>1.61E-2</v>
      </c>
      <c r="G105" s="184">
        <v>8.0999999999999996E-3</v>
      </c>
      <c r="H105" s="184">
        <v>4.0399999999999998E-2</v>
      </c>
      <c r="I105" s="184">
        <v>0.2833</v>
      </c>
      <c r="J105" s="184">
        <v>0.52749999999999997</v>
      </c>
      <c r="K105" s="184">
        <v>1.4287000000000001</v>
      </c>
      <c r="L105" s="184">
        <v>2.3971</v>
      </c>
      <c r="M105" s="184">
        <v>3.2547999999999999</v>
      </c>
      <c r="N105" s="184">
        <v>4.1928000000000001</v>
      </c>
      <c r="O105" s="184">
        <v>5.4260000000000002</v>
      </c>
      <c r="P105" s="184">
        <v>5.7807000000000004</v>
      </c>
      <c r="Q105" s="184">
        <v>6.6809000000000003</v>
      </c>
      <c r="R105" s="184">
        <v>4.8452999999999999</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44372</v>
      </c>
      <c r="E106" s="184">
        <v>24.256</v>
      </c>
      <c r="F106" s="184">
        <v>1.24E-2</v>
      </c>
      <c r="G106" s="184">
        <v>4.1000000000000003E-3</v>
      </c>
      <c r="H106" s="184">
        <v>2.8899999999999999E-2</v>
      </c>
      <c r="I106" s="184">
        <v>0.2646</v>
      </c>
      <c r="J106" s="184">
        <v>0.48049999999999998</v>
      </c>
      <c r="K106" s="184">
        <v>1.2861</v>
      </c>
      <c r="L106" s="184">
        <v>2.1133000000000002</v>
      </c>
      <c r="M106" s="184">
        <v>2.8319000000000001</v>
      </c>
      <c r="N106" s="184">
        <v>3.6227</v>
      </c>
      <c r="O106" s="184">
        <v>4.8775000000000004</v>
      </c>
      <c r="P106" s="184">
        <v>5.2403000000000004</v>
      </c>
      <c r="Q106" s="184">
        <v>6.6905000000000001</v>
      </c>
      <c r="R106" s="184">
        <v>4.2850999999999999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44372</v>
      </c>
      <c r="E107" s="184">
        <v>15.631</v>
      </c>
      <c r="F107" s="184">
        <v>1.9199999999999998E-2</v>
      </c>
      <c r="G107" s="184">
        <v>1.2800000000000001E-2</v>
      </c>
      <c r="H107" s="184">
        <v>4.48E-2</v>
      </c>
      <c r="I107" s="184">
        <v>0.28870000000000001</v>
      </c>
      <c r="J107" s="184">
        <v>0.52739999999999998</v>
      </c>
      <c r="K107" s="184">
        <v>1.4276</v>
      </c>
      <c r="L107" s="184">
        <v>2.3976000000000002</v>
      </c>
      <c r="M107" s="184">
        <v>3.2566999999999999</v>
      </c>
      <c r="N107" s="184">
        <v>4.1928000000000001</v>
      </c>
      <c r="O107" s="184">
        <v>5.4278000000000004</v>
      </c>
      <c r="P107" s="184">
        <v>5.7849000000000004</v>
      </c>
      <c r="Q107" s="184">
        <v>6.3628</v>
      </c>
      <c r="R107" s="184">
        <v>4.8445999999999998</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44372</v>
      </c>
      <c r="E108" s="184">
        <v>27.118500000000001</v>
      </c>
      <c r="F108" s="184">
        <v>2.3199999999999998E-2</v>
      </c>
      <c r="G108" s="184">
        <v>2.69E-2</v>
      </c>
      <c r="H108" s="184">
        <v>7.1599999999999997E-2</v>
      </c>
      <c r="I108" s="184">
        <v>0.27100000000000002</v>
      </c>
      <c r="J108" s="184">
        <v>0.49399999999999999</v>
      </c>
      <c r="K108" s="184">
        <v>1.3196000000000001</v>
      </c>
      <c r="L108" s="184">
        <v>2.1577999999999999</v>
      </c>
      <c r="M108" s="184">
        <v>2.8946000000000001</v>
      </c>
      <c r="N108" s="184">
        <v>3.6901999999999999</v>
      </c>
      <c r="O108" s="184">
        <v>5.1782000000000004</v>
      </c>
      <c r="P108" s="184">
        <v>5.5125999999999999</v>
      </c>
      <c r="Q108" s="184">
        <v>7.1245000000000003</v>
      </c>
      <c r="R108" s="184">
        <v>4.5507</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44372</v>
      </c>
      <c r="E109" s="184">
        <v>28.4209</v>
      </c>
      <c r="F109" s="184">
        <v>2.46E-2</v>
      </c>
      <c r="G109" s="184">
        <v>3.1300000000000001E-2</v>
      </c>
      <c r="H109" s="184">
        <v>8.2000000000000003E-2</v>
      </c>
      <c r="I109" s="184">
        <v>0.29149999999999998</v>
      </c>
      <c r="J109" s="184">
        <v>0.53910000000000002</v>
      </c>
      <c r="K109" s="184">
        <v>1.4554</v>
      </c>
      <c r="L109" s="184">
        <v>2.4295</v>
      </c>
      <c r="M109" s="184">
        <v>3.3033000000000001</v>
      </c>
      <c r="N109" s="184">
        <v>4.2413999999999996</v>
      </c>
      <c r="O109" s="184">
        <v>5.7663000000000002</v>
      </c>
      <c r="P109" s="184">
        <v>6.1307</v>
      </c>
      <c r="Q109" s="184">
        <v>7.2674000000000003</v>
      </c>
      <c r="R109" s="184">
        <v>5.1130000000000004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44372</v>
      </c>
      <c r="E110" s="184">
        <v>27.088999999999999</v>
      </c>
      <c r="F110" s="184">
        <v>8.0999999999999996E-3</v>
      </c>
      <c r="G110" s="184">
        <v>1.55E-2</v>
      </c>
      <c r="H110" s="184">
        <v>7.4300000000000005E-2</v>
      </c>
      <c r="I110" s="184">
        <v>0.29099999999999998</v>
      </c>
      <c r="J110" s="184">
        <v>0.53590000000000004</v>
      </c>
      <c r="K110" s="184">
        <v>1.3605</v>
      </c>
      <c r="L110" s="184">
        <v>2.3515999999999999</v>
      </c>
      <c r="M110" s="184">
        <v>3.2397999999999998</v>
      </c>
      <c r="N110" s="184">
        <v>4.1932999999999998</v>
      </c>
      <c r="O110" s="184">
        <v>5.7702999999999998</v>
      </c>
      <c r="P110" s="184">
        <v>6.0995999999999997</v>
      </c>
      <c r="Q110" s="184">
        <v>7.1291000000000002</v>
      </c>
      <c r="R110" s="184">
        <v>5.0293000000000001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44372</v>
      </c>
      <c r="E111" s="184">
        <v>25.748100000000001</v>
      </c>
      <c r="F111" s="184">
        <v>6.1999999999999998E-3</v>
      </c>
      <c r="G111" s="184">
        <v>1.01E-2</v>
      </c>
      <c r="H111" s="184">
        <v>6.0999999999999999E-2</v>
      </c>
      <c r="I111" s="184">
        <v>0.26479999999999998</v>
      </c>
      <c r="J111" s="184">
        <v>0.47760000000000002</v>
      </c>
      <c r="K111" s="184">
        <v>1.1912</v>
      </c>
      <c r="L111" s="184">
        <v>2.0190999999999999</v>
      </c>
      <c r="M111" s="184">
        <v>2.7118000000000002</v>
      </c>
      <c r="N111" s="184">
        <v>3.4605000000000001</v>
      </c>
      <c r="O111" s="184">
        <v>5.0221999999999998</v>
      </c>
      <c r="P111" s="184">
        <v>5.3921000000000001</v>
      </c>
      <c r="Q111" s="184">
        <v>6.7302</v>
      </c>
      <c r="R111" s="184">
        <v>4.2762000000000002</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44372</v>
      </c>
      <c r="E112" s="184">
        <v>14.918100000000001</v>
      </c>
      <c r="F112" s="184">
        <v>3.7600000000000001E-2</v>
      </c>
      <c r="G112" s="184">
        <v>-2.0799999999999999E-2</v>
      </c>
      <c r="H112" s="184">
        <v>6.9099999999999995E-2</v>
      </c>
      <c r="I112" s="184">
        <v>0.17460000000000001</v>
      </c>
      <c r="J112" s="184">
        <v>0.38080000000000003</v>
      </c>
      <c r="K112" s="184">
        <v>1.0677000000000001</v>
      </c>
      <c r="L112" s="184">
        <v>1.7889999999999999</v>
      </c>
      <c r="M112" s="184">
        <v>2.2067999999999999</v>
      </c>
      <c r="N112" s="184">
        <v>2.9394999999999998</v>
      </c>
      <c r="O112" s="184">
        <v>4.91</v>
      </c>
      <c r="P112" s="184">
        <v>5.6722999999999999</v>
      </c>
      <c r="Q112" s="184">
        <v>6.3263999999999996</v>
      </c>
      <c r="R112" s="184">
        <v>4.2180999999999997</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44372</v>
      </c>
      <c r="E113" s="184">
        <v>14.345000000000001</v>
      </c>
      <c r="F113" s="184">
        <v>3.56E-2</v>
      </c>
      <c r="G113" s="184">
        <v>-2.6499999999999999E-2</v>
      </c>
      <c r="H113" s="184">
        <v>5.5100000000000003E-2</v>
      </c>
      <c r="I113" s="184">
        <v>0.14799999999999999</v>
      </c>
      <c r="J113" s="184">
        <v>0.32029999999999997</v>
      </c>
      <c r="K113" s="184">
        <v>0.88900000000000001</v>
      </c>
      <c r="L113" s="184">
        <v>1.4319</v>
      </c>
      <c r="M113" s="184">
        <v>1.6727000000000001</v>
      </c>
      <c r="N113" s="184">
        <v>2.2219000000000002</v>
      </c>
      <c r="O113" s="184">
        <v>4.2895000000000003</v>
      </c>
      <c r="P113" s="184">
        <v>5.0589000000000004</v>
      </c>
      <c r="Q113" s="184">
        <v>5.6894999999999998</v>
      </c>
      <c r="R113" s="184">
        <v>3.5566</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44372</v>
      </c>
      <c r="E114" s="184">
        <v>25.008600000000001</v>
      </c>
      <c r="F114" s="184">
        <v>1.84E-2</v>
      </c>
      <c r="G114" s="184">
        <v>7.6E-3</v>
      </c>
      <c r="H114" s="184">
        <v>5.9200000000000003E-2</v>
      </c>
      <c r="I114" s="184">
        <v>0.19189999999999999</v>
      </c>
      <c r="J114" s="184">
        <v>0.4854</v>
      </c>
      <c r="K114" s="184">
        <v>1.1964999999999999</v>
      </c>
      <c r="L114" s="184">
        <v>2.0059999999999998</v>
      </c>
      <c r="M114" s="184">
        <v>2.6347999999999998</v>
      </c>
      <c r="N114" s="184">
        <v>3.4597000000000002</v>
      </c>
      <c r="O114" s="184">
        <v>4.9912000000000001</v>
      </c>
      <c r="P114" s="184">
        <v>5.3872999999999998</v>
      </c>
      <c r="Q114" s="184">
        <v>6.6853999999999996</v>
      </c>
      <c r="R114" s="184">
        <v>4.5664999999999996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44372</v>
      </c>
      <c r="E115" s="184">
        <v>26.333300000000001</v>
      </c>
      <c r="F115" s="184">
        <v>1.9800000000000002E-2</v>
      </c>
      <c r="G115" s="184">
        <v>1.2500000000000001E-2</v>
      </c>
      <c r="H115" s="184">
        <v>7.0300000000000001E-2</v>
      </c>
      <c r="I115" s="184">
        <v>0.21460000000000001</v>
      </c>
      <c r="J115" s="184">
        <v>0.53759999999999997</v>
      </c>
      <c r="K115" s="184">
        <v>1.3681000000000001</v>
      </c>
      <c r="L115" s="184">
        <v>2.3571</v>
      </c>
      <c r="M115" s="184">
        <v>3.1678999999999999</v>
      </c>
      <c r="N115" s="184">
        <v>4.1833999999999998</v>
      </c>
      <c r="O115" s="184">
        <v>5.6729000000000003</v>
      </c>
      <c r="P115" s="184">
        <v>6.048</v>
      </c>
      <c r="Q115" s="184">
        <v>6.9904999999999999</v>
      </c>
      <c r="R115" s="184">
        <v>5.2702</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44372</v>
      </c>
      <c r="E116" s="184">
        <v>10.741300000000001</v>
      </c>
      <c r="F116" s="184">
        <v>-1.2999999999999999E-2</v>
      </c>
      <c r="G116" s="184">
        <v>6.4999999999999997E-3</v>
      </c>
      <c r="H116" s="184">
        <v>1.9E-3</v>
      </c>
      <c r="I116" s="184">
        <v>0.2782</v>
      </c>
      <c r="J116" s="184">
        <v>0.44230000000000003</v>
      </c>
      <c r="K116" s="184">
        <v>1.1746000000000001</v>
      </c>
      <c r="L116" s="184">
        <v>1.8084</v>
      </c>
      <c r="M116" s="184">
        <v>2.4005000000000001</v>
      </c>
      <c r="N116" s="184">
        <v>3.3016000000000001</v>
      </c>
      <c r="O116" s="184"/>
      <c r="P116" s="184"/>
      <c r="Q116" s="184">
        <v>4.0654000000000003</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44372</v>
      </c>
      <c r="E117" s="184">
        <v>10.597799999999999</v>
      </c>
      <c r="F117" s="184">
        <v>-1.5100000000000001E-2</v>
      </c>
      <c r="G117" s="184">
        <v>0</v>
      </c>
      <c r="H117" s="184">
        <v>-1.32E-2</v>
      </c>
      <c r="I117" s="184">
        <v>0.24879999999999999</v>
      </c>
      <c r="J117" s="184">
        <v>0.37890000000000001</v>
      </c>
      <c r="K117" s="184">
        <v>0.98429999999999995</v>
      </c>
      <c r="L117" s="184">
        <v>1.427</v>
      </c>
      <c r="M117" s="184">
        <v>1.8285</v>
      </c>
      <c r="N117" s="184">
        <v>2.5308999999999999</v>
      </c>
      <c r="O117" s="184"/>
      <c r="P117" s="184"/>
      <c r="Q117" s="184">
        <v>3.2884000000000002</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44372</v>
      </c>
      <c r="E118" s="184">
        <v>26.2501</v>
      </c>
      <c r="F118" s="184">
        <v>4.0399999999999998E-2</v>
      </c>
      <c r="G118" s="184">
        <v>-3.3999999999999998E-3</v>
      </c>
      <c r="H118" s="184">
        <v>2.1700000000000001E-2</v>
      </c>
      <c r="I118" s="184">
        <v>0.27350000000000002</v>
      </c>
      <c r="J118" s="184">
        <v>0.47189999999999999</v>
      </c>
      <c r="K118" s="184">
        <v>1.0430999999999999</v>
      </c>
      <c r="L118" s="184">
        <v>1.4362999999999999</v>
      </c>
      <c r="M118" s="184">
        <v>1.9278999999999999</v>
      </c>
      <c r="N118" s="184">
        <v>2.3208000000000002</v>
      </c>
      <c r="O118" s="184">
        <v>4.0141999999999998</v>
      </c>
      <c r="P118" s="184">
        <v>4.6924999999999999</v>
      </c>
      <c r="Q118" s="184">
        <v>6.6692999999999998</v>
      </c>
      <c r="R118" s="184">
        <v>3.1549</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44372</v>
      </c>
      <c r="E119" s="184">
        <v>27.283100000000001</v>
      </c>
      <c r="F119" s="184">
        <v>4.1399999999999999E-2</v>
      </c>
      <c r="G119" s="184">
        <v>0</v>
      </c>
      <c r="H119" s="184">
        <v>2.93E-2</v>
      </c>
      <c r="I119" s="184">
        <v>0.28889999999999999</v>
      </c>
      <c r="J119" s="184">
        <v>0.50619999999999998</v>
      </c>
      <c r="K119" s="184">
        <v>1.1452</v>
      </c>
      <c r="L119" s="184">
        <v>1.6398999999999999</v>
      </c>
      <c r="M119" s="184">
        <v>2.2332999999999998</v>
      </c>
      <c r="N119" s="184">
        <v>2.7309999999999999</v>
      </c>
      <c r="O119" s="184">
        <v>4.4303999999999997</v>
      </c>
      <c r="P119" s="184">
        <v>5.1207000000000003</v>
      </c>
      <c r="Q119" s="184">
        <v>6.5190999999999999</v>
      </c>
      <c r="R119" s="184">
        <v>3.5678000000000001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44372</v>
      </c>
      <c r="E120" s="184">
        <v>29.398199999999999</v>
      </c>
      <c r="F120" s="184">
        <v>1.5599999999999999E-2</v>
      </c>
      <c r="G120" s="184">
        <v>3.61E-2</v>
      </c>
      <c r="H120" s="184">
        <v>8.8200000000000001E-2</v>
      </c>
      <c r="I120" s="184">
        <v>0.2893</v>
      </c>
      <c r="J120" s="184">
        <v>0.52590000000000003</v>
      </c>
      <c r="K120" s="184">
        <v>1.3196000000000001</v>
      </c>
      <c r="L120" s="184">
        <v>2.2667000000000002</v>
      </c>
      <c r="M120" s="184">
        <v>2.9882</v>
      </c>
      <c r="N120" s="184">
        <v>3.8479000000000001</v>
      </c>
      <c r="O120" s="184">
        <v>5.2735000000000003</v>
      </c>
      <c r="P120" s="184">
        <v>5.6276000000000002</v>
      </c>
      <c r="Q120" s="184">
        <v>7.0873999999999997</v>
      </c>
      <c r="R120" s="184">
        <v>4.6768000000000001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44372</v>
      </c>
      <c r="E121" s="184">
        <v>30.682300000000001</v>
      </c>
      <c r="F121" s="184">
        <v>1.7299999999999999E-2</v>
      </c>
      <c r="G121" s="184">
        <v>4.0800000000000003E-2</v>
      </c>
      <c r="H121" s="184">
        <v>9.9199999999999997E-2</v>
      </c>
      <c r="I121" s="184">
        <v>0.31119999999999998</v>
      </c>
      <c r="J121" s="184">
        <v>0.5746</v>
      </c>
      <c r="K121" s="184">
        <v>1.4670000000000001</v>
      </c>
      <c r="L121" s="184">
        <v>2.5663</v>
      </c>
      <c r="M121" s="184">
        <v>3.4342000000000001</v>
      </c>
      <c r="N121" s="184">
        <v>4.4428999999999998</v>
      </c>
      <c r="O121" s="184">
        <v>5.8285</v>
      </c>
      <c r="P121" s="184">
        <v>6.165</v>
      </c>
      <c r="Q121" s="184">
        <v>7.2545000000000002</v>
      </c>
      <c r="R121" s="184">
        <v>5.2521000000000004</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44372</v>
      </c>
      <c r="E122" s="184">
        <v>15.782</v>
      </c>
      <c r="F122" s="184">
        <v>1.2699999999999999E-2</v>
      </c>
      <c r="G122" s="184">
        <v>0</v>
      </c>
      <c r="H122" s="184">
        <v>6.3399999999999998E-2</v>
      </c>
      <c r="I122" s="184">
        <v>0.27960000000000002</v>
      </c>
      <c r="J122" s="184">
        <v>0.54790000000000005</v>
      </c>
      <c r="K122" s="184">
        <v>1.4007000000000001</v>
      </c>
      <c r="L122" s="184">
        <v>2.5005000000000002</v>
      </c>
      <c r="M122" s="184">
        <v>3.3462000000000001</v>
      </c>
      <c r="N122" s="184">
        <v>4.5789</v>
      </c>
      <c r="O122" s="184">
        <v>5.9116</v>
      </c>
      <c r="P122" s="184">
        <v>6.2431999999999999</v>
      </c>
      <c r="Q122" s="184">
        <v>6.7436999999999996</v>
      </c>
      <c r="R122" s="184">
        <v>5.4417</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44372</v>
      </c>
      <c r="E123" s="184">
        <v>15.143000000000001</v>
      </c>
      <c r="F123" s="184">
        <v>1.32E-2</v>
      </c>
      <c r="G123" s="184">
        <v>-1.32E-2</v>
      </c>
      <c r="H123" s="184">
        <v>5.2900000000000003E-2</v>
      </c>
      <c r="I123" s="184">
        <v>0.25159999999999999</v>
      </c>
      <c r="J123" s="184">
        <v>0.49109999999999998</v>
      </c>
      <c r="K123" s="184">
        <v>1.23</v>
      </c>
      <c r="L123" s="184">
        <v>2.145</v>
      </c>
      <c r="M123" s="184">
        <v>2.8317000000000001</v>
      </c>
      <c r="N123" s="184">
        <v>3.9256000000000002</v>
      </c>
      <c r="O123" s="184">
        <v>5.3102</v>
      </c>
      <c r="P123" s="184">
        <v>5.6261000000000001</v>
      </c>
      <c r="Q123" s="184">
        <v>6.1144999999999996</v>
      </c>
      <c r="R123" s="184">
        <v>4.8525999999999998</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44372</v>
      </c>
      <c r="E124" s="184">
        <v>11.2455</v>
      </c>
      <c r="F124" s="184">
        <v>4.0899999999999999E-2</v>
      </c>
      <c r="G124" s="184">
        <v>9.7999999999999997E-3</v>
      </c>
      <c r="H124" s="184">
        <v>9.6100000000000005E-2</v>
      </c>
      <c r="I124" s="184">
        <v>0.28810000000000002</v>
      </c>
      <c r="J124" s="184">
        <v>0.45019999999999999</v>
      </c>
      <c r="K124" s="184">
        <v>1.2751999999999999</v>
      </c>
      <c r="L124" s="184">
        <v>2.0991</v>
      </c>
      <c r="M124" s="184">
        <v>2.754</v>
      </c>
      <c r="N124" s="184">
        <v>3.5449999999999999</v>
      </c>
      <c r="O124" s="184"/>
      <c r="P124" s="184"/>
      <c r="Q124" s="184">
        <v>4.9775999999999998</v>
      </c>
      <c r="R124" s="184">
        <v>4.6421999999999999</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44372</v>
      </c>
      <c r="E125" s="184">
        <v>11.0794</v>
      </c>
      <c r="F125" s="184">
        <v>3.7900000000000003E-2</v>
      </c>
      <c r="G125" s="184">
        <v>2.7000000000000001E-3</v>
      </c>
      <c r="H125" s="184">
        <v>7.9500000000000001E-2</v>
      </c>
      <c r="I125" s="184">
        <v>0.25609999999999999</v>
      </c>
      <c r="J125" s="184">
        <v>0.39229999999999998</v>
      </c>
      <c r="K125" s="184">
        <v>1.1226</v>
      </c>
      <c r="L125" s="184">
        <v>1.8046</v>
      </c>
      <c r="M125" s="184">
        <v>2.3170000000000002</v>
      </c>
      <c r="N125" s="184">
        <v>2.9598</v>
      </c>
      <c r="O125" s="184"/>
      <c r="P125" s="184"/>
      <c r="Q125" s="184">
        <v>4.3331</v>
      </c>
      <c r="R125" s="184">
        <v>4.0083000000000002</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44372</v>
      </c>
      <c r="E126" s="184">
        <v>10.324199999999999</v>
      </c>
      <c r="F126" s="184">
        <v>2.23E-2</v>
      </c>
      <c r="G126" s="184">
        <v>7.5600000000000001E-2</v>
      </c>
      <c r="H126" s="184">
        <v>0.14649999999999999</v>
      </c>
      <c r="I126" s="184">
        <v>0.34210000000000002</v>
      </c>
      <c r="J126" s="184">
        <v>0.56889999999999996</v>
      </c>
      <c r="K126" s="184">
        <v>1.2703</v>
      </c>
      <c r="L126" s="184">
        <v>2.1206999999999998</v>
      </c>
      <c r="M126" s="184">
        <v>2.7805</v>
      </c>
      <c r="N126" s="184"/>
      <c r="O126" s="184"/>
      <c r="P126" s="184"/>
      <c r="Q126" s="184">
        <v>3.242</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44372</v>
      </c>
      <c r="E127" s="184">
        <v>10.250999999999999</v>
      </c>
      <c r="F127" s="184">
        <v>1.95E-2</v>
      </c>
      <c r="G127" s="184">
        <v>6.83E-2</v>
      </c>
      <c r="H127" s="184">
        <v>0.12989999999999999</v>
      </c>
      <c r="I127" s="184">
        <v>0.30919999999999997</v>
      </c>
      <c r="J127" s="184">
        <v>0.49609999999999999</v>
      </c>
      <c r="K127" s="184">
        <v>1.0528</v>
      </c>
      <c r="L127" s="184">
        <v>1.6873</v>
      </c>
      <c r="M127" s="184">
        <v>2.1301000000000001</v>
      </c>
      <c r="N127" s="184"/>
      <c r="O127" s="184"/>
      <c r="P127" s="184"/>
      <c r="Q127" s="184">
        <v>2.5099999999999998</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44372</v>
      </c>
      <c r="E128" s="184">
        <v>10.432</v>
      </c>
      <c r="F128" s="184">
        <v>5.7500000000000002E-2</v>
      </c>
      <c r="G128" s="184">
        <v>9.5999999999999992E-3</v>
      </c>
      <c r="H128" s="184">
        <v>7.6700000000000004E-2</v>
      </c>
      <c r="I128" s="184">
        <v>0.25950000000000001</v>
      </c>
      <c r="J128" s="184">
        <v>0.53</v>
      </c>
      <c r="K128" s="184">
        <v>1.4293</v>
      </c>
      <c r="L128" s="184">
        <v>2.3347000000000002</v>
      </c>
      <c r="M128" s="184">
        <v>3.2258</v>
      </c>
      <c r="N128" s="184">
        <v>4.2262000000000004</v>
      </c>
      <c r="O128" s="184"/>
      <c r="P128" s="184"/>
      <c r="Q128" s="184">
        <v>4.2487000000000004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44372</v>
      </c>
      <c r="E129" s="184">
        <v>10.36</v>
      </c>
      <c r="F129" s="184">
        <v>5.79E-2</v>
      </c>
      <c r="G129" s="184">
        <v>9.7000000000000003E-3</v>
      </c>
      <c r="H129" s="184">
        <v>5.79E-2</v>
      </c>
      <c r="I129" s="184">
        <v>0.23219999999999999</v>
      </c>
      <c r="J129" s="184">
        <v>0.47520000000000001</v>
      </c>
      <c r="K129" s="184">
        <v>1.2608999999999999</v>
      </c>
      <c r="L129" s="184">
        <v>1.9985999999999999</v>
      </c>
      <c r="M129" s="184">
        <v>2.7166000000000001</v>
      </c>
      <c r="N129" s="184">
        <v>3.5171999999999999</v>
      </c>
      <c r="O129" s="184"/>
      <c r="P129" s="184"/>
      <c r="Q129" s="184">
        <v>3.5407999999999999</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v>44372</v>
      </c>
      <c r="E130" s="184">
        <v>10.895300000000001</v>
      </c>
      <c r="F130" s="184">
        <v>2.8E-3</v>
      </c>
      <c r="G130" s="184">
        <v>9.1999999999999998E-3</v>
      </c>
      <c r="H130" s="184">
        <v>2.3E-2</v>
      </c>
      <c r="I130" s="184">
        <v>4.4999999999999998E-2</v>
      </c>
      <c r="J130" s="184">
        <v>0.1066</v>
      </c>
      <c r="K130" s="184">
        <v>0.38419999999999999</v>
      </c>
      <c r="L130" s="184">
        <v>0.73880000000000001</v>
      </c>
      <c r="M130" s="184">
        <v>1.0658000000000001</v>
      </c>
      <c r="N130" s="184">
        <v>0.83389999999999997</v>
      </c>
      <c r="O130" s="184"/>
      <c r="P130" s="184"/>
      <c r="Q130" s="184">
        <v>3.0792000000000002</v>
      </c>
      <c r="R130" s="184">
        <v>1.7039</v>
      </c>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v>44372</v>
      </c>
      <c r="E131" s="184">
        <v>10.7067</v>
      </c>
      <c r="F131" s="184">
        <v>1.9E-3</v>
      </c>
      <c r="G131" s="184">
        <v>4.7000000000000002E-3</v>
      </c>
      <c r="H131" s="184">
        <v>9.2999999999999992E-3</v>
      </c>
      <c r="I131" s="184">
        <v>1.8700000000000001E-2</v>
      </c>
      <c r="J131" s="184">
        <v>4.58E-2</v>
      </c>
      <c r="K131" s="184">
        <v>0.20119999999999999</v>
      </c>
      <c r="L131" s="184">
        <v>0.36180000000000001</v>
      </c>
      <c r="M131" s="184">
        <v>0.49370000000000003</v>
      </c>
      <c r="N131" s="184">
        <v>0.13089999999999999</v>
      </c>
      <c r="O131" s="184"/>
      <c r="P131" s="184"/>
      <c r="Q131" s="184">
        <v>2.4445000000000001</v>
      </c>
      <c r="R131" s="184">
        <v>1.1288</v>
      </c>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44372</v>
      </c>
      <c r="E132" s="184">
        <v>21.0671</v>
      </c>
      <c r="F132" s="184">
        <v>-1.4E-3</v>
      </c>
      <c r="G132" s="184">
        <v>1.5699999999999999E-2</v>
      </c>
      <c r="H132" s="184">
        <v>7.0300000000000001E-2</v>
      </c>
      <c r="I132" s="184">
        <v>0.26369999999999999</v>
      </c>
      <c r="J132" s="184">
        <v>0.49469999999999997</v>
      </c>
      <c r="K132" s="184">
        <v>1.2817000000000001</v>
      </c>
      <c r="L132" s="184">
        <v>2.1276999999999999</v>
      </c>
      <c r="M132" s="184">
        <v>2.8180000000000001</v>
      </c>
      <c r="N132" s="184">
        <v>3.6415000000000002</v>
      </c>
      <c r="O132" s="184">
        <v>5.2518000000000002</v>
      </c>
      <c r="P132" s="184">
        <v>5.6521999999999997</v>
      </c>
      <c r="Q132" s="184">
        <v>7.2091000000000003</v>
      </c>
      <c r="R132" s="184">
        <v>4.5895000000000001</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44372</v>
      </c>
      <c r="E133" s="184">
        <v>22.112100000000002</v>
      </c>
      <c r="F133" s="184">
        <v>0</v>
      </c>
      <c r="G133" s="184">
        <v>2.1299999999999999E-2</v>
      </c>
      <c r="H133" s="184">
        <v>8.3299999999999999E-2</v>
      </c>
      <c r="I133" s="184">
        <v>0.28939999999999999</v>
      </c>
      <c r="J133" s="184">
        <v>0.55159999999999998</v>
      </c>
      <c r="K133" s="184">
        <v>1.4531000000000001</v>
      </c>
      <c r="L133" s="184">
        <v>2.4708999999999999</v>
      </c>
      <c r="M133" s="184">
        <v>3.3342999999999998</v>
      </c>
      <c r="N133" s="184">
        <v>4.3426999999999998</v>
      </c>
      <c r="O133" s="184">
        <v>5.9722</v>
      </c>
      <c r="P133" s="184">
        <v>6.3429000000000002</v>
      </c>
      <c r="Q133" s="184">
        <v>7.3258000000000001</v>
      </c>
      <c r="R133" s="184">
        <v>5.3052000000000001</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44372</v>
      </c>
      <c r="E134" s="184">
        <v>15.329499999999999</v>
      </c>
      <c r="F134" s="184">
        <v>1.24E-2</v>
      </c>
      <c r="G134" s="184">
        <v>3.5200000000000002E-2</v>
      </c>
      <c r="H134" s="184">
        <v>7.2499999999999995E-2</v>
      </c>
      <c r="I134" s="184">
        <v>0.2898</v>
      </c>
      <c r="J134" s="184">
        <v>0.5141</v>
      </c>
      <c r="K134" s="184">
        <v>1.3199000000000001</v>
      </c>
      <c r="L134" s="184">
        <v>2.2185000000000001</v>
      </c>
      <c r="M134" s="184">
        <v>3.1623000000000001</v>
      </c>
      <c r="N134" s="184">
        <v>4.3178000000000001</v>
      </c>
      <c r="O134" s="184">
        <v>5.4509999999999996</v>
      </c>
      <c r="P134" s="184">
        <v>5.8959000000000001</v>
      </c>
      <c r="Q134" s="184">
        <v>6.4516</v>
      </c>
      <c r="R134" s="184">
        <v>4.8804999999999996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44372</v>
      </c>
      <c r="E135" s="184">
        <v>14.748200000000001</v>
      </c>
      <c r="F135" s="184">
        <v>1.0200000000000001E-2</v>
      </c>
      <c r="G135" s="184">
        <v>2.98E-2</v>
      </c>
      <c r="H135" s="184">
        <v>5.9700000000000003E-2</v>
      </c>
      <c r="I135" s="184">
        <v>0.26450000000000001</v>
      </c>
      <c r="J135" s="184">
        <v>0.45839999999999997</v>
      </c>
      <c r="K135" s="184">
        <v>1.1571</v>
      </c>
      <c r="L135" s="184">
        <v>1.8909</v>
      </c>
      <c r="M135" s="184">
        <v>2.6705000000000001</v>
      </c>
      <c r="N135" s="184">
        <v>3.6568999999999998</v>
      </c>
      <c r="O135" s="184">
        <v>4.8465999999999996</v>
      </c>
      <c r="P135" s="184">
        <v>5.2923999999999998</v>
      </c>
      <c r="Q135" s="184">
        <v>5.851</v>
      </c>
      <c r="R135" s="184">
        <v>4.2897999999999996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44372</v>
      </c>
      <c r="E136" s="184">
        <v>11.692299999999999</v>
      </c>
      <c r="F136" s="184">
        <v>4.9599999999999998E-2</v>
      </c>
      <c r="G136" s="184">
        <v>3.5900000000000001E-2</v>
      </c>
      <c r="H136" s="184">
        <v>8.8200000000000001E-2</v>
      </c>
      <c r="I136" s="184">
        <v>0.27189999999999998</v>
      </c>
      <c r="J136" s="184">
        <v>0.43719999999999998</v>
      </c>
      <c r="K136" s="184">
        <v>1.0867</v>
      </c>
      <c r="L136" s="184">
        <v>1.5891</v>
      </c>
      <c r="M136" s="184">
        <v>1.9648000000000001</v>
      </c>
      <c r="N136" s="184">
        <v>2.3226</v>
      </c>
      <c r="O136" s="184">
        <v>1.3451</v>
      </c>
      <c r="P136" s="184">
        <v>2.9009999999999998</v>
      </c>
      <c r="Q136" s="184">
        <v>3.0638000000000001</v>
      </c>
      <c r="R136" s="184">
        <v>2.7082999999999999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44372</v>
      </c>
      <c r="E137" s="184">
        <v>12.0297</v>
      </c>
      <c r="F137" s="184">
        <v>5.0700000000000002E-2</v>
      </c>
      <c r="G137" s="184">
        <v>3.9100000000000003E-2</v>
      </c>
      <c r="H137" s="184">
        <v>9.5699999999999993E-2</v>
      </c>
      <c r="I137" s="184">
        <v>0.28849999999999998</v>
      </c>
      <c r="J137" s="184">
        <v>0.47360000000000002</v>
      </c>
      <c r="K137" s="184">
        <v>1.1961999999999999</v>
      </c>
      <c r="L137" s="184">
        <v>1.8050999999999999</v>
      </c>
      <c r="M137" s="184">
        <v>2.2890000000000001</v>
      </c>
      <c r="N137" s="184">
        <v>2.7608999999999999</v>
      </c>
      <c r="O137" s="184">
        <v>1.8092999999999999</v>
      </c>
      <c r="P137" s="184">
        <v>3.4624000000000001</v>
      </c>
      <c r="Q137" s="184">
        <v>3.6313</v>
      </c>
      <c r="R137" s="184">
        <v>3.1646999999999998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44372</v>
      </c>
      <c r="E138" s="184">
        <v>27.612300000000001</v>
      </c>
      <c r="F138" s="184">
        <v>9.7999999999999997E-3</v>
      </c>
      <c r="G138" s="184">
        <v>-5.4000000000000003E-3</v>
      </c>
      <c r="H138" s="184">
        <v>7.2099999999999997E-2</v>
      </c>
      <c r="I138" s="184">
        <v>0.25600000000000001</v>
      </c>
      <c r="J138" s="184">
        <v>0.53380000000000005</v>
      </c>
      <c r="K138" s="184">
        <v>1.3801000000000001</v>
      </c>
      <c r="L138" s="184">
        <v>2.2669999999999999</v>
      </c>
      <c r="M138" s="184">
        <v>2.9634</v>
      </c>
      <c r="N138" s="184">
        <v>3.6930000000000001</v>
      </c>
      <c r="O138" s="184">
        <v>5.3243</v>
      </c>
      <c r="P138" s="184">
        <v>5.798</v>
      </c>
      <c r="Q138" s="184">
        <v>6.8975</v>
      </c>
      <c r="R138" s="184">
        <v>4.5739000000000001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44372</v>
      </c>
      <c r="E139" s="184">
        <v>26.493400000000001</v>
      </c>
      <c r="F139" s="184">
        <v>8.6999999999999994E-3</v>
      </c>
      <c r="G139" s="184">
        <v>-9.1000000000000004E-3</v>
      </c>
      <c r="H139" s="184">
        <v>6.3500000000000001E-2</v>
      </c>
      <c r="I139" s="184">
        <v>0.2384</v>
      </c>
      <c r="J139" s="184">
        <v>0.49540000000000001</v>
      </c>
      <c r="K139" s="184">
        <v>1.2647999999999999</v>
      </c>
      <c r="L139" s="184">
        <v>2.0362</v>
      </c>
      <c r="M139" s="184">
        <v>2.6179999999999999</v>
      </c>
      <c r="N139" s="184">
        <v>3.2277</v>
      </c>
      <c r="O139" s="184">
        <v>4.8099999999999996</v>
      </c>
      <c r="P139" s="184">
        <v>5.266</v>
      </c>
      <c r="Q139" s="184">
        <v>6.8757000000000001</v>
      </c>
      <c r="R139" s="184">
        <v>4.1055000000000001</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44372</v>
      </c>
      <c r="E140" s="184">
        <v>10.6488</v>
      </c>
      <c r="F140" s="184">
        <v>3.1E-2</v>
      </c>
      <c r="G140" s="184">
        <v>-1.9E-3</v>
      </c>
      <c r="H140" s="184">
        <v>0.1298</v>
      </c>
      <c r="I140" s="184">
        <v>0.28820000000000001</v>
      </c>
      <c r="J140" s="184">
        <v>0.64739999999999998</v>
      </c>
      <c r="K140" s="184">
        <v>1.6678999999999999</v>
      </c>
      <c r="L140" s="184">
        <v>2.5895999999999999</v>
      </c>
      <c r="M140" s="184">
        <v>3.5240999999999998</v>
      </c>
      <c r="N140" s="184">
        <v>4.9577</v>
      </c>
      <c r="O140" s="184"/>
      <c r="P140" s="184"/>
      <c r="Q140" s="184">
        <v>4.6295000000000002</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44372</v>
      </c>
      <c r="E141" s="184">
        <v>10.5472</v>
      </c>
      <c r="F141" s="184">
        <v>2.9399999999999999E-2</v>
      </c>
      <c r="G141" s="184">
        <v>-6.6E-3</v>
      </c>
      <c r="H141" s="184">
        <v>0.1168</v>
      </c>
      <c r="I141" s="184">
        <v>0.26240000000000002</v>
      </c>
      <c r="J141" s="184">
        <v>0.58840000000000003</v>
      </c>
      <c r="K141" s="184">
        <v>1.4846999999999999</v>
      </c>
      <c r="L141" s="184">
        <v>2.2223999999999999</v>
      </c>
      <c r="M141" s="184">
        <v>2.9739</v>
      </c>
      <c r="N141" s="184">
        <v>4.2224000000000004</v>
      </c>
      <c r="O141" s="184"/>
      <c r="P141" s="184"/>
      <c r="Q141" s="184">
        <v>3.9098999999999999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44372</v>
      </c>
      <c r="E142" s="184">
        <v>11.6281</v>
      </c>
      <c r="F142" s="184">
        <v>1.55E-2</v>
      </c>
      <c r="G142" s="184">
        <v>3.27E-2</v>
      </c>
      <c r="H142" s="184">
        <v>8.9499999999999996E-2</v>
      </c>
      <c r="I142" s="184">
        <v>0.2742</v>
      </c>
      <c r="J142" s="184">
        <v>0.54390000000000005</v>
      </c>
      <c r="K142" s="184">
        <v>1.5306</v>
      </c>
      <c r="L142" s="184">
        <v>2.5985</v>
      </c>
      <c r="M142" s="184">
        <v>3.5929000000000002</v>
      </c>
      <c r="N142" s="184">
        <v>4.7237</v>
      </c>
      <c r="O142" s="184"/>
      <c r="P142" s="184"/>
      <c r="Q142" s="184">
        <v>6.1670999999999996</v>
      </c>
      <c r="R142" s="184">
        <v>5.8108000000000004</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44372</v>
      </c>
      <c r="E143" s="184">
        <v>11.4094</v>
      </c>
      <c r="F143" s="184">
        <v>1.3100000000000001E-2</v>
      </c>
      <c r="G143" s="184">
        <v>2.63E-2</v>
      </c>
      <c r="H143" s="184">
        <v>7.46E-2</v>
      </c>
      <c r="I143" s="184">
        <v>0.24429999999999999</v>
      </c>
      <c r="J143" s="184">
        <v>0.4773</v>
      </c>
      <c r="K143" s="184">
        <v>1.3304</v>
      </c>
      <c r="L143" s="184">
        <v>2.2044999999999999</v>
      </c>
      <c r="M143" s="184">
        <v>3.0072999999999999</v>
      </c>
      <c r="N143" s="184">
        <v>3.9354</v>
      </c>
      <c r="O143" s="184"/>
      <c r="P143" s="184"/>
      <c r="Q143" s="184">
        <v>5.3703000000000003</v>
      </c>
      <c r="R143" s="184">
        <v>4.9927999999999999</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44372</v>
      </c>
      <c r="E144" s="184">
        <v>11.3104</v>
      </c>
      <c r="F144" s="184">
        <v>-3.9800000000000002E-2</v>
      </c>
      <c r="G144" s="184">
        <v>-2.3E-2</v>
      </c>
      <c r="H144" s="184">
        <v>2.3900000000000001E-2</v>
      </c>
      <c r="I144" s="184">
        <v>0.14430000000000001</v>
      </c>
      <c r="J144" s="184">
        <v>0.36559999999999998</v>
      </c>
      <c r="K144" s="184">
        <v>1.2814000000000001</v>
      </c>
      <c r="L144" s="184">
        <v>2.0922999999999998</v>
      </c>
      <c r="M144" s="184">
        <v>2.8751000000000002</v>
      </c>
      <c r="N144" s="184">
        <v>3.8317999999999999</v>
      </c>
      <c r="O144" s="184"/>
      <c r="P144" s="184"/>
      <c r="Q144" s="184">
        <v>5.3909000000000002</v>
      </c>
      <c r="R144" s="184">
        <v>5.0495999999999999</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44372</v>
      </c>
      <c r="E145" s="184">
        <v>11.1813</v>
      </c>
      <c r="F145" s="184">
        <v>-4.02E-2</v>
      </c>
      <c r="G145" s="184">
        <v>-2.5000000000000001E-2</v>
      </c>
      <c r="H145" s="184">
        <v>1.8800000000000001E-2</v>
      </c>
      <c r="I145" s="184">
        <v>0.1343</v>
      </c>
      <c r="J145" s="184">
        <v>0.34010000000000001</v>
      </c>
      <c r="K145" s="184">
        <v>1.1809000000000001</v>
      </c>
      <c r="L145" s="184">
        <v>1.9048</v>
      </c>
      <c r="M145" s="184">
        <v>2.5375000000000001</v>
      </c>
      <c r="N145" s="184">
        <v>3.3534999999999999</v>
      </c>
      <c r="O145" s="184"/>
      <c r="P145" s="184"/>
      <c r="Q145" s="184">
        <v>4.8762999999999996</v>
      </c>
      <c r="R145" s="184">
        <v>4.5307000000000004</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44372</v>
      </c>
      <c r="E146" s="184">
        <v>28.842199999999998</v>
      </c>
      <c r="F146" s="184">
        <v>1.6E-2</v>
      </c>
      <c r="G146" s="184">
        <v>8.3000000000000001E-3</v>
      </c>
      <c r="H146" s="184">
        <v>8.2900000000000001E-2</v>
      </c>
      <c r="I146" s="184">
        <v>0.2949</v>
      </c>
      <c r="J146" s="184">
        <v>0.55959999999999999</v>
      </c>
      <c r="K146" s="184">
        <v>1.502</v>
      </c>
      <c r="L146" s="184">
        <v>2.5051999999999999</v>
      </c>
      <c r="M146" s="184">
        <v>3.3481999999999998</v>
      </c>
      <c r="N146" s="184">
        <v>4.3811999999999998</v>
      </c>
      <c r="O146" s="184">
        <v>5.8146000000000004</v>
      </c>
      <c r="P146" s="184">
        <v>6.1279000000000003</v>
      </c>
      <c r="Q146" s="184">
        <v>6.9005000000000001</v>
      </c>
      <c r="R146" s="184">
        <v>5.2384000000000004</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44372</v>
      </c>
      <c r="E147" s="184">
        <v>27.7059</v>
      </c>
      <c r="F147" s="184">
        <v>1.44E-2</v>
      </c>
      <c r="G147" s="184">
        <v>3.5999999999999999E-3</v>
      </c>
      <c r="H147" s="184">
        <v>7.1900000000000006E-2</v>
      </c>
      <c r="I147" s="184">
        <v>0.27289999999999998</v>
      </c>
      <c r="J147" s="184">
        <v>0.51080000000000003</v>
      </c>
      <c r="K147" s="184">
        <v>1.3561000000000001</v>
      </c>
      <c r="L147" s="184">
        <v>2.2139000000000002</v>
      </c>
      <c r="M147" s="184">
        <v>2.9178999999999999</v>
      </c>
      <c r="N147" s="184">
        <v>3.7972999999999999</v>
      </c>
      <c r="O147" s="184">
        <v>5.2667000000000002</v>
      </c>
      <c r="P147" s="184">
        <v>5.5887000000000002</v>
      </c>
      <c r="Q147" s="184">
        <v>7.0297999999999998</v>
      </c>
      <c r="R147" s="184">
        <v>4.6749999999999998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1.6619999999999999E-2</v>
      </c>
      <c r="G148" s="186">
        <v>9.8454545454545427E-3</v>
      </c>
      <c r="H148" s="186">
        <v>6.3509090909090904E-2</v>
      </c>
      <c r="I148" s="186">
        <v>0.24793272727272739</v>
      </c>
      <c r="J148" s="186">
        <v>0.46945454545454557</v>
      </c>
      <c r="K148" s="186">
        <v>1.2435599999999996</v>
      </c>
      <c r="L148" s="186">
        <v>2.0489036363636357</v>
      </c>
      <c r="M148" s="186">
        <v>2.731530909090909</v>
      </c>
      <c r="N148" s="186">
        <v>3.5649905660377352</v>
      </c>
      <c r="O148" s="186">
        <v>5.0794512820512825</v>
      </c>
      <c r="P148" s="186">
        <v>5.5515515151515151</v>
      </c>
      <c r="Q148" s="186">
        <v>5.6861254545454543</v>
      </c>
      <c r="R148" s="186">
        <v>4.4583659574468104</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1.55E-2</v>
      </c>
      <c r="G149" s="186">
        <v>8.3000000000000001E-3</v>
      </c>
      <c r="H149" s="186">
        <v>6.9099999999999995E-2</v>
      </c>
      <c r="I149" s="186">
        <v>0.26369999999999999</v>
      </c>
      <c r="J149" s="186">
        <v>0.49109999999999998</v>
      </c>
      <c r="K149" s="186">
        <v>1.2814000000000001</v>
      </c>
      <c r="L149" s="186">
        <v>2.1383000000000001</v>
      </c>
      <c r="M149" s="186">
        <v>2.8319000000000001</v>
      </c>
      <c r="N149" s="186">
        <v>3.6901999999999999</v>
      </c>
      <c r="O149" s="186">
        <v>5.2735000000000003</v>
      </c>
      <c r="P149" s="186">
        <v>5.6276000000000002</v>
      </c>
      <c r="Q149" s="186">
        <v>6.2535999999999996</v>
      </c>
      <c r="R149" s="186">
        <v>4.6421999999999999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44372</v>
      </c>
      <c r="E152" s="184">
        <v>69.78</v>
      </c>
      <c r="F152" s="184">
        <v>0.38840000000000002</v>
      </c>
      <c r="G152" s="184">
        <v>0.47520000000000001</v>
      </c>
      <c r="H152" s="184">
        <v>0.75080000000000002</v>
      </c>
      <c r="I152" s="184">
        <v>0.1004</v>
      </c>
      <c r="J152" s="184">
        <v>2.5724</v>
      </c>
      <c r="K152" s="184">
        <v>7.9683999999999999</v>
      </c>
      <c r="L152" s="184">
        <v>9.7170000000000005</v>
      </c>
      <c r="M152" s="184">
        <v>28.177800000000001</v>
      </c>
      <c r="N152" s="184">
        <v>32.209200000000003</v>
      </c>
      <c r="O152" s="184">
        <v>11.8222</v>
      </c>
      <c r="P152" s="184">
        <v>11.842599999999999</v>
      </c>
      <c r="Q152" s="184">
        <v>9.6060999999999996</v>
      </c>
      <c r="R152" s="184">
        <v>14.1745</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44372</v>
      </c>
      <c r="E153" s="184">
        <v>75.489999999999995</v>
      </c>
      <c r="F153" s="184">
        <v>0.39900000000000002</v>
      </c>
      <c r="G153" s="184">
        <v>0.49249999999999999</v>
      </c>
      <c r="H153" s="184">
        <v>0.77429999999999999</v>
      </c>
      <c r="I153" s="184">
        <v>0.15920000000000001</v>
      </c>
      <c r="J153" s="184">
        <v>2.6795</v>
      </c>
      <c r="K153" s="184">
        <v>8.3225999999999996</v>
      </c>
      <c r="L153" s="184">
        <v>10.3978</v>
      </c>
      <c r="M153" s="184">
        <v>29.330100000000002</v>
      </c>
      <c r="N153" s="184">
        <v>33.776400000000002</v>
      </c>
      <c r="O153" s="184">
        <v>13.051</v>
      </c>
      <c r="P153" s="184">
        <v>13.0749</v>
      </c>
      <c r="Q153" s="184">
        <v>12.7013</v>
      </c>
      <c r="R153" s="184">
        <v>15.455</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44372</v>
      </c>
      <c r="E154" s="184">
        <v>258.38900000000001</v>
      </c>
      <c r="F154" s="184">
        <v>0.79849999999999999</v>
      </c>
      <c r="G154" s="184">
        <v>0.44</v>
      </c>
      <c r="H154" s="184">
        <v>1.1628000000000001</v>
      </c>
      <c r="I154" s="184">
        <v>-1.2029000000000001</v>
      </c>
      <c r="J154" s="184">
        <v>2.4950999999999999</v>
      </c>
      <c r="K154" s="184">
        <v>11.468299999999999</v>
      </c>
      <c r="L154" s="184">
        <v>20.415600000000001</v>
      </c>
      <c r="M154" s="184">
        <v>49.579099999999997</v>
      </c>
      <c r="N154" s="184">
        <v>49.7256</v>
      </c>
      <c r="O154" s="184">
        <v>12.65</v>
      </c>
      <c r="P154" s="184">
        <v>14.292999999999999</v>
      </c>
      <c r="Q154" s="184">
        <v>16.9224</v>
      </c>
      <c r="R154" s="184">
        <v>11.9971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44372</v>
      </c>
      <c r="E155" s="184">
        <v>258.38900000000001</v>
      </c>
      <c r="F155" s="184">
        <v>0.79849999999999999</v>
      </c>
      <c r="G155" s="184">
        <v>0.44</v>
      </c>
      <c r="H155" s="184">
        <v>1.1628000000000001</v>
      </c>
      <c r="I155" s="184">
        <v>-1.2029000000000001</v>
      </c>
      <c r="J155" s="184">
        <v>2.4950999999999999</v>
      </c>
      <c r="K155" s="184">
        <v>11.468299999999999</v>
      </c>
      <c r="L155" s="184">
        <v>20.415600000000001</v>
      </c>
      <c r="M155" s="184">
        <v>49.579099999999997</v>
      </c>
      <c r="N155" s="184">
        <v>49.7256</v>
      </c>
      <c r="O155" s="184">
        <v>12.65</v>
      </c>
      <c r="P155" s="184">
        <v>13.204800000000001</v>
      </c>
      <c r="Q155" s="184">
        <v>18.099799999999998</v>
      </c>
      <c r="R155" s="184">
        <v>11.9971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44372</v>
      </c>
      <c r="E156" s="184">
        <v>272.24099999999999</v>
      </c>
      <c r="F156" s="184">
        <v>0.80010000000000003</v>
      </c>
      <c r="G156" s="184">
        <v>0.44419999999999998</v>
      </c>
      <c r="H156" s="184">
        <v>1.1729000000000001</v>
      </c>
      <c r="I156" s="184">
        <v>-1.1826000000000001</v>
      </c>
      <c r="J156" s="184">
        <v>2.544</v>
      </c>
      <c r="K156" s="184">
        <v>11.6318</v>
      </c>
      <c r="L156" s="184">
        <v>20.767299999999999</v>
      </c>
      <c r="M156" s="184">
        <v>50.227600000000002</v>
      </c>
      <c r="N156" s="184">
        <v>50.584899999999998</v>
      </c>
      <c r="O156" s="184">
        <v>13.452400000000001</v>
      </c>
      <c r="P156" s="184">
        <v>15.095800000000001</v>
      </c>
      <c r="Q156" s="184">
        <v>13.3687</v>
      </c>
      <c r="R156" s="184">
        <v>12.657</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44372</v>
      </c>
      <c r="E157" s="184">
        <v>272.24099999999999</v>
      </c>
      <c r="F157" s="184">
        <v>0.80010000000000003</v>
      </c>
      <c r="G157" s="184">
        <v>0.44419999999999998</v>
      </c>
      <c r="H157" s="184">
        <v>1.1729000000000001</v>
      </c>
      <c r="I157" s="184">
        <v>-1.1826000000000001</v>
      </c>
      <c r="J157" s="184">
        <v>2.544</v>
      </c>
      <c r="K157" s="184">
        <v>11.6318</v>
      </c>
      <c r="L157" s="184">
        <v>20.767299999999999</v>
      </c>
      <c r="M157" s="184">
        <v>50.227600000000002</v>
      </c>
      <c r="N157" s="184">
        <v>50.584899999999998</v>
      </c>
      <c r="O157" s="184">
        <v>13.452400000000001</v>
      </c>
      <c r="P157" s="184">
        <v>14.215199999999999</v>
      </c>
      <c r="Q157" s="184">
        <v>14.0717</v>
      </c>
      <c r="R157" s="184">
        <v>12.657</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44372</v>
      </c>
      <c r="E158" s="184">
        <v>46.37</v>
      </c>
      <c r="F158" s="184">
        <v>0.28110000000000002</v>
      </c>
      <c r="G158" s="184">
        <v>0.23780000000000001</v>
      </c>
      <c r="H158" s="184">
        <v>0.60750000000000004</v>
      </c>
      <c r="I158" s="184">
        <v>0.19450000000000001</v>
      </c>
      <c r="J158" s="184">
        <v>1.5771999999999999</v>
      </c>
      <c r="K158" s="184">
        <v>5.9644000000000004</v>
      </c>
      <c r="L158" s="184">
        <v>10.011900000000001</v>
      </c>
      <c r="M158" s="184">
        <v>24.183199999999999</v>
      </c>
      <c r="N158" s="184">
        <v>31.173999999999999</v>
      </c>
      <c r="O158" s="184">
        <v>11.5014</v>
      </c>
      <c r="P158" s="184">
        <v>11.525499999999999</v>
      </c>
      <c r="Q158" s="184">
        <v>11.163</v>
      </c>
      <c r="R158" s="184">
        <v>13.425700000000001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44372</v>
      </c>
      <c r="E159" s="184">
        <v>50.42</v>
      </c>
      <c r="F159" s="184">
        <v>0.27839999999999998</v>
      </c>
      <c r="G159" s="184">
        <v>0.21859999999999999</v>
      </c>
      <c r="H159" s="184">
        <v>0.61860000000000004</v>
      </c>
      <c r="I159" s="184">
        <v>0.21859999999999999</v>
      </c>
      <c r="J159" s="184">
        <v>1.6123000000000001</v>
      </c>
      <c r="K159" s="184">
        <v>6.1026999999999996</v>
      </c>
      <c r="L159" s="184">
        <v>10.328200000000001</v>
      </c>
      <c r="M159" s="184">
        <v>24.709399999999999</v>
      </c>
      <c r="N159" s="184">
        <v>31.920500000000001</v>
      </c>
      <c r="O159" s="184">
        <v>12.236800000000001</v>
      </c>
      <c r="P159" s="184">
        <v>12.5656</v>
      </c>
      <c r="Q159" s="184">
        <v>13.4437</v>
      </c>
      <c r="R159" s="184">
        <v>14.0479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44372</v>
      </c>
      <c r="E160" s="184">
        <v>10.4415</v>
      </c>
      <c r="F160" s="184">
        <v>0.2208</v>
      </c>
      <c r="G160" s="184">
        <v>-0.1673</v>
      </c>
      <c r="H160" s="184">
        <v>5.9400000000000001E-2</v>
      </c>
      <c r="I160" s="184">
        <v>-1.2176</v>
      </c>
      <c r="J160" s="184">
        <v>2.2363</v>
      </c>
      <c r="K160" s="184">
        <v>9.7914999999999992</v>
      </c>
      <c r="L160" s="184">
        <v>14.173400000000001</v>
      </c>
      <c r="M160" s="184">
        <v>23.038</v>
      </c>
      <c r="N160" s="184">
        <v>22.434999999999999</v>
      </c>
      <c r="O160" s="184"/>
      <c r="P160" s="184"/>
      <c r="Q160" s="184">
        <v>2.9521999999999999</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44372</v>
      </c>
      <c r="E161" s="184">
        <v>10.110900000000001</v>
      </c>
      <c r="F161" s="184">
        <v>0.21410000000000001</v>
      </c>
      <c r="G161" s="184">
        <v>-0.18559999999999999</v>
      </c>
      <c r="H161" s="184">
        <v>1.6799999999999999E-2</v>
      </c>
      <c r="I161" s="184">
        <v>-1.2992999999999999</v>
      </c>
      <c r="J161" s="184">
        <v>2.0499000000000001</v>
      </c>
      <c r="K161" s="184">
        <v>9.0711999999999993</v>
      </c>
      <c r="L161" s="184">
        <v>12.8751</v>
      </c>
      <c r="M161" s="184">
        <v>21.010400000000001</v>
      </c>
      <c r="N161" s="184">
        <v>19.783200000000001</v>
      </c>
      <c r="O161" s="184"/>
      <c r="P161" s="184"/>
      <c r="Q161" s="184">
        <v>0.74550000000000005</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44372</v>
      </c>
      <c r="E162" s="184">
        <v>14.186999999999999</v>
      </c>
      <c r="F162" s="184">
        <v>0.1482</v>
      </c>
      <c r="G162" s="184">
        <v>9.1700000000000004E-2</v>
      </c>
      <c r="H162" s="184">
        <v>0.3821</v>
      </c>
      <c r="I162" s="184">
        <v>0.40339999999999998</v>
      </c>
      <c r="J162" s="184">
        <v>2.3372000000000002</v>
      </c>
      <c r="K162" s="184">
        <v>5.5972999999999997</v>
      </c>
      <c r="L162" s="184">
        <v>9.0553000000000008</v>
      </c>
      <c r="M162" s="184">
        <v>19.308700000000002</v>
      </c>
      <c r="N162" s="184">
        <v>28.785399999999999</v>
      </c>
      <c r="O162" s="184"/>
      <c r="P162" s="184"/>
      <c r="Q162" s="184">
        <v>12.8367</v>
      </c>
      <c r="R162" s="184">
        <v>15.060600000000001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44372</v>
      </c>
      <c r="E163" s="184">
        <v>13.727</v>
      </c>
      <c r="F163" s="184">
        <v>0.1459</v>
      </c>
      <c r="G163" s="184">
        <v>8.0199999999999994E-2</v>
      </c>
      <c r="H163" s="184">
        <v>0.35820000000000002</v>
      </c>
      <c r="I163" s="184">
        <v>0.35089999999999999</v>
      </c>
      <c r="J163" s="184">
        <v>2.2191000000000001</v>
      </c>
      <c r="K163" s="184">
        <v>5.2603</v>
      </c>
      <c r="L163" s="184">
        <v>8.3681999999999999</v>
      </c>
      <c r="M163" s="184">
        <v>18.183399999999999</v>
      </c>
      <c r="N163" s="184">
        <v>27.160699999999999</v>
      </c>
      <c r="O163" s="184"/>
      <c r="P163" s="184"/>
      <c r="Q163" s="184">
        <v>11.559699999999999</v>
      </c>
      <c r="R163" s="184">
        <v>13.745799999999999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44372</v>
      </c>
      <c r="E164" s="184">
        <v>32.612000000000002</v>
      </c>
      <c r="F164" s="184">
        <v>8.2900000000000001E-2</v>
      </c>
      <c r="G164" s="184">
        <v>6.4399999999999999E-2</v>
      </c>
      <c r="H164" s="184">
        <v>0.2737</v>
      </c>
      <c r="I164" s="184">
        <v>0.21510000000000001</v>
      </c>
      <c r="J164" s="184">
        <v>1.8648</v>
      </c>
      <c r="K164" s="184">
        <v>4.4218999999999999</v>
      </c>
      <c r="L164" s="184">
        <v>5.3155000000000001</v>
      </c>
      <c r="M164" s="184">
        <v>12.4009</v>
      </c>
      <c r="N164" s="184">
        <v>19.602399999999999</v>
      </c>
      <c r="O164" s="184">
        <v>9.6530000000000005</v>
      </c>
      <c r="P164" s="184">
        <v>9.9315999999999995</v>
      </c>
      <c r="Q164" s="184">
        <v>12.474299999999999</v>
      </c>
      <c r="R164" s="184">
        <v>11.678699999999999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44372</v>
      </c>
      <c r="E165" s="184">
        <v>29.733000000000001</v>
      </c>
      <c r="F165" s="184">
        <v>7.7399999999999997E-2</v>
      </c>
      <c r="G165" s="184">
        <v>5.0500000000000003E-2</v>
      </c>
      <c r="H165" s="184">
        <v>0.2427</v>
      </c>
      <c r="I165" s="184">
        <v>0.1583</v>
      </c>
      <c r="J165" s="184">
        <v>1.7417</v>
      </c>
      <c r="K165" s="184">
        <v>4.0670999999999999</v>
      </c>
      <c r="L165" s="184">
        <v>4.6162999999999998</v>
      </c>
      <c r="M165" s="184">
        <v>11.2845</v>
      </c>
      <c r="N165" s="184">
        <v>18.0349</v>
      </c>
      <c r="O165" s="184">
        <v>8.3127999999999993</v>
      </c>
      <c r="P165" s="184">
        <v>8.6309000000000005</v>
      </c>
      <c r="Q165" s="184">
        <v>11.0616</v>
      </c>
      <c r="R165" s="184">
        <v>10.265499999999999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44372</v>
      </c>
      <c r="E166" s="184">
        <v>115.57250000000001</v>
      </c>
      <c r="F166" s="184">
        <v>0.41110000000000002</v>
      </c>
      <c r="G166" s="184">
        <v>0.2949</v>
      </c>
      <c r="H166" s="184">
        <v>0.62929999999999997</v>
      </c>
      <c r="I166" s="184">
        <v>-2.3099999999999999E-2</v>
      </c>
      <c r="J166" s="184">
        <v>2.5251000000000001</v>
      </c>
      <c r="K166" s="184">
        <v>6.9805000000000001</v>
      </c>
      <c r="L166" s="184">
        <v>11.0154</v>
      </c>
      <c r="M166" s="184">
        <v>25.474699999999999</v>
      </c>
      <c r="N166" s="184">
        <v>32.052700000000002</v>
      </c>
      <c r="O166" s="184">
        <v>10.5665</v>
      </c>
      <c r="P166" s="184">
        <v>12.4339</v>
      </c>
      <c r="Q166" s="184">
        <v>15.8653</v>
      </c>
      <c r="R166" s="184">
        <v>11.9343</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44372</v>
      </c>
      <c r="E167" s="184">
        <v>124.31780000000001</v>
      </c>
      <c r="F167" s="184">
        <v>0.41570000000000001</v>
      </c>
      <c r="G167" s="184">
        <v>0.30740000000000001</v>
      </c>
      <c r="H167" s="184">
        <v>0.65810000000000002</v>
      </c>
      <c r="I167" s="184">
        <v>3.3599999999999998E-2</v>
      </c>
      <c r="J167" s="184">
        <v>2.649</v>
      </c>
      <c r="K167" s="184">
        <v>7.4531999999999998</v>
      </c>
      <c r="L167" s="184">
        <v>11.817299999999999</v>
      </c>
      <c r="M167" s="184">
        <v>26.803799999999999</v>
      </c>
      <c r="N167" s="184">
        <v>33.906300000000002</v>
      </c>
      <c r="O167" s="184">
        <v>12.0509</v>
      </c>
      <c r="P167" s="184">
        <v>13.636100000000001</v>
      </c>
      <c r="Q167" s="184">
        <v>12.7218</v>
      </c>
      <c r="R167" s="184">
        <v>13.460900000000001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44372</v>
      </c>
      <c r="E168" s="184">
        <v>14.1571</v>
      </c>
      <c r="F168" s="184">
        <v>0.60260000000000002</v>
      </c>
      <c r="G168" s="184">
        <v>0.89149999999999996</v>
      </c>
      <c r="H168" s="184">
        <v>1.206</v>
      </c>
      <c r="I168" s="184">
        <v>0.54620000000000002</v>
      </c>
      <c r="J168" s="184">
        <v>2.9525000000000001</v>
      </c>
      <c r="K168" s="184">
        <v>6.7011000000000003</v>
      </c>
      <c r="L168" s="184">
        <v>10.394500000000001</v>
      </c>
      <c r="M168" s="184">
        <v>24.380400000000002</v>
      </c>
      <c r="N168" s="184">
        <v>30.9739</v>
      </c>
      <c r="O168" s="184"/>
      <c r="P168" s="184"/>
      <c r="Q168" s="184">
        <v>30.5474</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44372</v>
      </c>
      <c r="E169" s="184">
        <v>13.809200000000001</v>
      </c>
      <c r="F169" s="184">
        <v>0.59809999999999997</v>
      </c>
      <c r="G169" s="184">
        <v>0.87660000000000005</v>
      </c>
      <c r="H169" s="184">
        <v>1.1693</v>
      </c>
      <c r="I169" s="184">
        <v>0.47439999999999999</v>
      </c>
      <c r="J169" s="184">
        <v>2.7906</v>
      </c>
      <c r="K169" s="184">
        <v>6.2237999999999998</v>
      </c>
      <c r="L169" s="184">
        <v>9.3694000000000006</v>
      </c>
      <c r="M169" s="184">
        <v>22.639399999999998</v>
      </c>
      <c r="N169" s="184">
        <v>28.507899999999999</v>
      </c>
      <c r="O169" s="184"/>
      <c r="P169" s="184"/>
      <c r="Q169" s="184">
        <v>28.080200000000001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44372</v>
      </c>
      <c r="E170" s="184">
        <v>14.294700000000001</v>
      </c>
      <c r="F170" s="184">
        <v>0.39679999999999999</v>
      </c>
      <c r="G170" s="184">
        <v>0.40460000000000002</v>
      </c>
      <c r="H170" s="184">
        <v>0.70379999999999998</v>
      </c>
      <c r="I170" s="184">
        <v>0.29749999999999999</v>
      </c>
      <c r="J170" s="184">
        <v>2.3191000000000002</v>
      </c>
      <c r="K170" s="184">
        <v>6.4116</v>
      </c>
      <c r="L170" s="184">
        <v>11.5762</v>
      </c>
      <c r="M170" s="184">
        <v>23.714400000000001</v>
      </c>
      <c r="N170" s="184">
        <v>31.058700000000002</v>
      </c>
      <c r="O170" s="184"/>
      <c r="P170" s="184"/>
      <c r="Q170" s="184">
        <v>15.994</v>
      </c>
      <c r="R170" s="184">
        <v>16.0091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44372</v>
      </c>
      <c r="E171" s="184">
        <v>13.696</v>
      </c>
      <c r="F171" s="184">
        <v>0.39140000000000003</v>
      </c>
      <c r="G171" s="184">
        <v>0.38990000000000002</v>
      </c>
      <c r="H171" s="184">
        <v>0.67479999999999996</v>
      </c>
      <c r="I171" s="184">
        <v>0.2379</v>
      </c>
      <c r="J171" s="184">
        <v>2.1815000000000002</v>
      </c>
      <c r="K171" s="184">
        <v>5.9619</v>
      </c>
      <c r="L171" s="184">
        <v>10.665800000000001</v>
      </c>
      <c r="M171" s="184">
        <v>22.169</v>
      </c>
      <c r="N171" s="184">
        <v>28.9011</v>
      </c>
      <c r="O171" s="184"/>
      <c r="P171" s="184"/>
      <c r="Q171" s="184">
        <v>13.9514</v>
      </c>
      <c r="R171" s="184">
        <v>14.0154</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44372</v>
      </c>
      <c r="E172" s="184">
        <v>14.74</v>
      </c>
      <c r="F172" s="184">
        <v>0.13589999999999999</v>
      </c>
      <c r="G172" s="184">
        <v>0.13589999999999999</v>
      </c>
      <c r="H172" s="184">
        <v>0.34039999999999998</v>
      </c>
      <c r="I172" s="184">
        <v>0.2039</v>
      </c>
      <c r="J172" s="184">
        <v>1.7956000000000001</v>
      </c>
      <c r="K172" s="184">
        <v>4.3170999999999999</v>
      </c>
      <c r="L172" s="184">
        <v>6.1959999999999997</v>
      </c>
      <c r="M172" s="184">
        <v>22.4252</v>
      </c>
      <c r="N172" s="184">
        <v>30.558</v>
      </c>
      <c r="O172" s="184">
        <v>13.603899999999999</v>
      </c>
      <c r="P172" s="184"/>
      <c r="Q172" s="184">
        <v>11.7569</v>
      </c>
      <c r="R172" s="184">
        <v>16.424299999999999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44372</v>
      </c>
      <c r="E173" s="184">
        <v>14.38</v>
      </c>
      <c r="F173" s="184">
        <v>0.13930000000000001</v>
      </c>
      <c r="G173" s="184">
        <v>0.13930000000000001</v>
      </c>
      <c r="H173" s="184">
        <v>0.41899999999999998</v>
      </c>
      <c r="I173" s="184">
        <v>0.20910000000000001</v>
      </c>
      <c r="J173" s="184">
        <v>1.6973</v>
      </c>
      <c r="K173" s="184">
        <v>4.0521000000000003</v>
      </c>
      <c r="L173" s="184">
        <v>5.6576000000000004</v>
      </c>
      <c r="M173" s="184">
        <v>21.658200000000001</v>
      </c>
      <c r="N173" s="184">
        <v>29.549499999999998</v>
      </c>
      <c r="O173" s="184">
        <v>12.821999999999999</v>
      </c>
      <c r="P173" s="184"/>
      <c r="Q173" s="184">
        <v>10.968</v>
      </c>
      <c r="R173" s="184">
        <v>15.581200000000001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0.38746818181818182</v>
      </c>
      <c r="G174" s="186">
        <v>0.29847727272727276</v>
      </c>
      <c r="H174" s="186">
        <v>0.66164545454545454</v>
      </c>
      <c r="I174" s="186">
        <v>-0.15945454545454552</v>
      </c>
      <c r="J174" s="186">
        <v>2.2672409090909089</v>
      </c>
      <c r="K174" s="186">
        <v>7.3122227272727285</v>
      </c>
      <c r="L174" s="186">
        <v>11.541668181818181</v>
      </c>
      <c r="M174" s="186">
        <v>27.295677272727275</v>
      </c>
      <c r="N174" s="186">
        <v>32.318672727272727</v>
      </c>
      <c r="O174" s="186">
        <v>11.98752142857143</v>
      </c>
      <c r="P174" s="186">
        <v>12.537491666666666</v>
      </c>
      <c r="Q174" s="186">
        <v>13.676895454545452</v>
      </c>
      <c r="R174" s="186">
        <v>13.588172222222221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0.38990000000000002</v>
      </c>
      <c r="G175" s="186">
        <v>0.30115000000000003</v>
      </c>
      <c r="H175" s="186">
        <v>0.64369999999999994</v>
      </c>
      <c r="I175" s="186">
        <v>0.17685000000000001</v>
      </c>
      <c r="J175" s="186">
        <v>2.3281499999999999</v>
      </c>
      <c r="K175" s="186">
        <v>6.5563500000000001</v>
      </c>
      <c r="L175" s="186">
        <v>10.39615</v>
      </c>
      <c r="M175" s="186">
        <v>23.948799999999999</v>
      </c>
      <c r="N175" s="186">
        <v>31.016300000000001</v>
      </c>
      <c r="O175" s="186">
        <v>12.4434</v>
      </c>
      <c r="P175" s="186">
        <v>12.82025</v>
      </c>
      <c r="Q175" s="186">
        <v>12.779250000000001</v>
      </c>
      <c r="R175" s="186">
        <v>13.603349999999999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44372</v>
      </c>
      <c r="E178" s="184">
        <v>287.44920000000002</v>
      </c>
      <c r="F178" s="184">
        <v>-8.6197999999999997</v>
      </c>
      <c r="G178" s="184">
        <v>-0.68140000000000001</v>
      </c>
      <c r="H178" s="184">
        <v>0.47710000000000002</v>
      </c>
      <c r="I178" s="184">
        <v>-4.1772999999999998</v>
      </c>
      <c r="J178" s="184">
        <v>2.4315000000000002</v>
      </c>
      <c r="K178" s="184">
        <v>6.6478999999999999</v>
      </c>
      <c r="L178" s="184">
        <v>3.1465999999999998</v>
      </c>
      <c r="M178" s="184">
        <v>5.6327999999999996</v>
      </c>
      <c r="N178" s="184">
        <v>5.7839</v>
      </c>
      <c r="O178" s="184">
        <v>8.8835999999999995</v>
      </c>
      <c r="P178" s="184">
        <v>8.3048999999999999</v>
      </c>
      <c r="Q178" s="184">
        <v>8.3553999999999995</v>
      </c>
      <c r="R178" s="184">
        <v>8.5801999999999996</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44372</v>
      </c>
      <c r="E179" s="184">
        <v>294.27229999999997</v>
      </c>
      <c r="F179" s="184">
        <v>-8.2959999999999994</v>
      </c>
      <c r="G179" s="184">
        <v>-0.35139999999999999</v>
      </c>
      <c r="H179" s="184">
        <v>0.80640000000000001</v>
      </c>
      <c r="I179" s="184">
        <v>-3.8481999999999998</v>
      </c>
      <c r="J179" s="184">
        <v>2.762</v>
      </c>
      <c r="K179" s="184">
        <v>7.0119999999999996</v>
      </c>
      <c r="L179" s="184">
        <v>3.4963000000000002</v>
      </c>
      <c r="M179" s="184">
        <v>5.9870000000000001</v>
      </c>
      <c r="N179" s="184">
        <v>6.1504000000000003</v>
      </c>
      <c r="O179" s="184">
        <v>9.2286000000000001</v>
      </c>
      <c r="P179" s="184">
        <v>8.6453000000000007</v>
      </c>
      <c r="Q179" s="184">
        <v>9.3856999999999999</v>
      </c>
      <c r="R179" s="184">
        <v>8.9344999999999999</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44372</v>
      </c>
      <c r="E180" s="184">
        <v>2121.9193</v>
      </c>
      <c r="F180" s="184">
        <v>-3.0066000000000002</v>
      </c>
      <c r="G180" s="184">
        <v>1.1760999999999999</v>
      </c>
      <c r="H180" s="184">
        <v>1.9012</v>
      </c>
      <c r="I180" s="184">
        <v>-1.9256</v>
      </c>
      <c r="J180" s="184">
        <v>2.5615000000000001</v>
      </c>
      <c r="K180" s="184">
        <v>5.2497999999999996</v>
      </c>
      <c r="L180" s="184">
        <v>3.5468999999999999</v>
      </c>
      <c r="M180" s="184">
        <v>5.0877999999999997</v>
      </c>
      <c r="N180" s="184">
        <v>5.3299000000000003</v>
      </c>
      <c r="O180" s="184">
        <v>9.1326000000000001</v>
      </c>
      <c r="P180" s="184">
        <v>8.3572000000000006</v>
      </c>
      <c r="Q180" s="184">
        <v>8.6105999999999998</v>
      </c>
      <c r="R180" s="184">
        <v>8.5867000000000004</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44372</v>
      </c>
      <c r="E181" s="184">
        <v>2081.5716000000002</v>
      </c>
      <c r="F181" s="184">
        <v>-3.2961999999999998</v>
      </c>
      <c r="G181" s="184">
        <v>0.87970000000000004</v>
      </c>
      <c r="H181" s="184">
        <v>1.5969</v>
      </c>
      <c r="I181" s="184">
        <v>-2.2324999999999999</v>
      </c>
      <c r="J181" s="184">
        <v>2.2522000000000002</v>
      </c>
      <c r="K181" s="184">
        <v>4.9362000000000004</v>
      </c>
      <c r="L181" s="184">
        <v>3.2319</v>
      </c>
      <c r="M181" s="184">
        <v>4.7664999999999997</v>
      </c>
      <c r="N181" s="184">
        <v>5.0038999999999998</v>
      </c>
      <c r="O181" s="184">
        <v>8.8123000000000005</v>
      </c>
      <c r="P181" s="184">
        <v>8.0777999999999999</v>
      </c>
      <c r="Q181" s="184">
        <v>8.4359999999999999</v>
      </c>
      <c r="R181" s="184">
        <v>8.2561</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44372</v>
      </c>
      <c r="E182" s="184">
        <v>10.1656</v>
      </c>
      <c r="F182" s="184">
        <v>-16.867699999999999</v>
      </c>
      <c r="G182" s="184">
        <v>-3.8287</v>
      </c>
      <c r="H182" s="184">
        <v>-1.4358</v>
      </c>
      <c r="I182" s="184">
        <v>-7.1102999999999996</v>
      </c>
      <c r="J182" s="184">
        <v>1.7051000000000001</v>
      </c>
      <c r="K182" s="184">
        <v>7.0060000000000002</v>
      </c>
      <c r="L182" s="184">
        <v>3.0802</v>
      </c>
      <c r="M182" s="184"/>
      <c r="N182" s="184"/>
      <c r="O182" s="184"/>
      <c r="P182" s="184"/>
      <c r="Q182" s="184">
        <v>3.1812999999999998</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44372</v>
      </c>
      <c r="E183" s="184">
        <v>10.142899999999999</v>
      </c>
      <c r="F183" s="184">
        <v>-17.265000000000001</v>
      </c>
      <c r="G183" s="184">
        <v>-4.1969000000000003</v>
      </c>
      <c r="H183" s="184">
        <v>-1.85</v>
      </c>
      <c r="I183" s="184">
        <v>-7.5351999999999997</v>
      </c>
      <c r="J183" s="184">
        <v>1.2899</v>
      </c>
      <c r="K183" s="184">
        <v>6.5971000000000002</v>
      </c>
      <c r="L183" s="184">
        <v>2.6480999999999999</v>
      </c>
      <c r="M183" s="184"/>
      <c r="N183" s="184"/>
      <c r="O183" s="184"/>
      <c r="P183" s="184"/>
      <c r="Q183" s="184">
        <v>2.7452000000000001</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44372</v>
      </c>
      <c r="E184" s="184">
        <v>19.391999999999999</v>
      </c>
      <c r="F184" s="184">
        <v>-19.188500000000001</v>
      </c>
      <c r="G184" s="184">
        <v>-3.7006000000000001</v>
      </c>
      <c r="H184" s="184">
        <v>-3.2246999999999999</v>
      </c>
      <c r="I184" s="184">
        <v>-7.5339</v>
      </c>
      <c r="J184" s="184">
        <v>-4.2500000000000003E-2</v>
      </c>
      <c r="K184" s="184">
        <v>4.8836000000000004</v>
      </c>
      <c r="L184" s="184">
        <v>2.7686999999999999</v>
      </c>
      <c r="M184" s="184">
        <v>5.1718999999999999</v>
      </c>
      <c r="N184" s="184">
        <v>5.0749000000000004</v>
      </c>
      <c r="O184" s="184">
        <v>9.0862999999999996</v>
      </c>
      <c r="P184" s="184">
        <v>8.3019999999999996</v>
      </c>
      <c r="Q184" s="184">
        <v>8.8811</v>
      </c>
      <c r="R184" s="184">
        <v>8.8704999999999998</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44372</v>
      </c>
      <c r="E185" s="184">
        <v>18.924600000000002</v>
      </c>
      <c r="F185" s="184">
        <v>-19.276900000000001</v>
      </c>
      <c r="G185" s="184">
        <v>-3.9203999999999999</v>
      </c>
      <c r="H185" s="184">
        <v>-3.4418000000000002</v>
      </c>
      <c r="I185" s="184">
        <v>-7.7605000000000004</v>
      </c>
      <c r="J185" s="184">
        <v>-0.26750000000000002</v>
      </c>
      <c r="K185" s="184">
        <v>4.6428000000000003</v>
      </c>
      <c r="L185" s="184">
        <v>2.4948999999999999</v>
      </c>
      <c r="M185" s="184">
        <v>4.9042000000000003</v>
      </c>
      <c r="N185" s="184">
        <v>4.8064999999999998</v>
      </c>
      <c r="O185" s="184">
        <v>8.7661999999999995</v>
      </c>
      <c r="P185" s="184">
        <v>7.9843000000000002</v>
      </c>
      <c r="Q185" s="184">
        <v>8.5404</v>
      </c>
      <c r="R185" s="184">
        <v>8.5755999999999997</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44372</v>
      </c>
      <c r="E186" s="184">
        <v>19.814599999999999</v>
      </c>
      <c r="F186" s="184">
        <v>-13.994400000000001</v>
      </c>
      <c r="G186" s="184">
        <v>-7.1798999999999999</v>
      </c>
      <c r="H186" s="184">
        <v>-0.49990000000000001</v>
      </c>
      <c r="I186" s="184">
        <v>-14.601699999999999</v>
      </c>
      <c r="J186" s="184">
        <v>1.839</v>
      </c>
      <c r="K186" s="184">
        <v>8.4682999999999993</v>
      </c>
      <c r="L186" s="184">
        <v>4.1334999999999997</v>
      </c>
      <c r="M186" s="184">
        <v>6.7039</v>
      </c>
      <c r="N186" s="184">
        <v>6.4214000000000002</v>
      </c>
      <c r="O186" s="184">
        <v>10.706099999999999</v>
      </c>
      <c r="P186" s="184">
        <v>8.9425000000000008</v>
      </c>
      <c r="Q186" s="184">
        <v>9.1797000000000004</v>
      </c>
      <c r="R186" s="184">
        <v>10.5817</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44372</v>
      </c>
      <c r="E187" s="184">
        <v>19.366800000000001</v>
      </c>
      <c r="F187" s="184">
        <v>-14.5062</v>
      </c>
      <c r="G187" s="184">
        <v>-7.5339999999999998</v>
      </c>
      <c r="H187" s="184">
        <v>-0.83450000000000002</v>
      </c>
      <c r="I187" s="184">
        <v>-14.9108</v>
      </c>
      <c r="J187" s="184">
        <v>1.5219</v>
      </c>
      <c r="K187" s="184">
        <v>8.1514000000000006</v>
      </c>
      <c r="L187" s="184">
        <v>3.8056000000000001</v>
      </c>
      <c r="M187" s="184">
        <v>6.3559999999999999</v>
      </c>
      <c r="N187" s="184">
        <v>6.0636999999999999</v>
      </c>
      <c r="O187" s="184">
        <v>10.377000000000001</v>
      </c>
      <c r="P187" s="184">
        <v>8.6243999999999996</v>
      </c>
      <c r="Q187" s="184">
        <v>8.8597000000000001</v>
      </c>
      <c r="R187" s="184">
        <v>10.201499999999999</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44372</v>
      </c>
      <c r="E188" s="184">
        <v>17.7119</v>
      </c>
      <c r="F188" s="184">
        <v>-11.742599999999999</v>
      </c>
      <c r="G188" s="184">
        <v>-8.3061000000000007</v>
      </c>
      <c r="H188" s="184">
        <v>-4.5297000000000001</v>
      </c>
      <c r="I188" s="184">
        <v>-7.7782</v>
      </c>
      <c r="J188" s="184">
        <v>-0.56479999999999997</v>
      </c>
      <c r="K188" s="184">
        <v>5.7976000000000001</v>
      </c>
      <c r="L188" s="184">
        <v>3.2875000000000001</v>
      </c>
      <c r="M188" s="184">
        <v>5.2564000000000002</v>
      </c>
      <c r="N188" s="184">
        <v>4.9612999999999996</v>
      </c>
      <c r="O188" s="184">
        <v>8.9817</v>
      </c>
      <c r="P188" s="184">
        <v>8.0322999999999993</v>
      </c>
      <c r="Q188" s="184">
        <v>8.2960999999999991</v>
      </c>
      <c r="R188" s="184">
        <v>8.0177999999999994</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44372</v>
      </c>
      <c r="E189" s="184">
        <v>18.255700000000001</v>
      </c>
      <c r="F189" s="184">
        <v>-11.392899999999999</v>
      </c>
      <c r="G189" s="184">
        <v>-7.9257</v>
      </c>
      <c r="H189" s="184">
        <v>-4.1668000000000003</v>
      </c>
      <c r="I189" s="184">
        <v>-7.4336000000000002</v>
      </c>
      <c r="J189" s="184">
        <v>-0.22570000000000001</v>
      </c>
      <c r="K189" s="184">
        <v>6.1283000000000003</v>
      </c>
      <c r="L189" s="184">
        <v>3.6105999999999998</v>
      </c>
      <c r="M189" s="184">
        <v>5.5849000000000002</v>
      </c>
      <c r="N189" s="184">
        <v>5.2918000000000003</v>
      </c>
      <c r="O189" s="184">
        <v>9.3468999999999998</v>
      </c>
      <c r="P189" s="184">
        <v>8.4174000000000007</v>
      </c>
      <c r="Q189" s="184">
        <v>8.7537000000000003</v>
      </c>
      <c r="R189" s="184">
        <v>8.3627000000000002</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44372</v>
      </c>
      <c r="E190" s="184">
        <v>18.550999999999998</v>
      </c>
      <c r="F190" s="184">
        <v>-4.7214999999999998</v>
      </c>
      <c r="G190" s="184">
        <v>3.6739000000000002</v>
      </c>
      <c r="H190" s="184">
        <v>1.9964</v>
      </c>
      <c r="I190" s="184">
        <v>-2.6675</v>
      </c>
      <c r="J190" s="184">
        <v>3.3033000000000001</v>
      </c>
      <c r="K190" s="184">
        <v>7.1809000000000003</v>
      </c>
      <c r="L190" s="184">
        <v>3.9394</v>
      </c>
      <c r="M190" s="184">
        <v>6.2755000000000001</v>
      </c>
      <c r="N190" s="184">
        <v>6.8754</v>
      </c>
      <c r="O190" s="184">
        <v>9.4033999999999995</v>
      </c>
      <c r="P190" s="184">
        <v>8.5998000000000001</v>
      </c>
      <c r="Q190" s="184">
        <v>8.8909000000000002</v>
      </c>
      <c r="R190" s="184">
        <v>9.2278000000000002</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44372</v>
      </c>
      <c r="E191" s="184">
        <v>18.1129</v>
      </c>
      <c r="F191" s="184">
        <v>-5.2385999999999999</v>
      </c>
      <c r="G191" s="184">
        <v>3.2250999999999999</v>
      </c>
      <c r="H191" s="184">
        <v>1.5549999999999999</v>
      </c>
      <c r="I191" s="184">
        <v>-3.1196999999999999</v>
      </c>
      <c r="J191" s="184">
        <v>2.8475999999999999</v>
      </c>
      <c r="K191" s="184">
        <v>6.7157</v>
      </c>
      <c r="L191" s="184">
        <v>3.4752999999999998</v>
      </c>
      <c r="M191" s="184">
        <v>5.8000999999999996</v>
      </c>
      <c r="N191" s="184">
        <v>6.3875000000000002</v>
      </c>
      <c r="O191" s="184">
        <v>8.9094999999999995</v>
      </c>
      <c r="P191" s="184">
        <v>8.1155000000000008</v>
      </c>
      <c r="Q191" s="184">
        <v>8.5327999999999999</v>
      </c>
      <c r="R191" s="184">
        <v>8.7331000000000003</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44372</v>
      </c>
      <c r="E192" s="184">
        <v>25.367799999999999</v>
      </c>
      <c r="F192" s="184">
        <v>-8.1995000000000005</v>
      </c>
      <c r="G192" s="184">
        <v>7.0544000000000002</v>
      </c>
      <c r="H192" s="184">
        <v>7.8224999999999998</v>
      </c>
      <c r="I192" s="184">
        <v>-0.46239999999999998</v>
      </c>
      <c r="J192" s="184">
        <v>3.9725000000000001</v>
      </c>
      <c r="K192" s="184">
        <v>6.5934999999999997</v>
      </c>
      <c r="L192" s="184">
        <v>3.8835000000000002</v>
      </c>
      <c r="M192" s="184">
        <v>5.9687999999999999</v>
      </c>
      <c r="N192" s="184">
        <v>6.0833000000000004</v>
      </c>
      <c r="O192" s="184">
        <v>8.2355999999999998</v>
      </c>
      <c r="P192" s="184">
        <v>7.9837999999999996</v>
      </c>
      <c r="Q192" s="184">
        <v>8.4407999999999994</v>
      </c>
      <c r="R192" s="184">
        <v>8.0573999999999995</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44372</v>
      </c>
      <c r="E193" s="184">
        <v>26.040199999999999</v>
      </c>
      <c r="F193" s="184">
        <v>-7.7076000000000002</v>
      </c>
      <c r="G193" s="184">
        <v>7.5270000000000001</v>
      </c>
      <c r="H193" s="184">
        <v>8.2829999999999995</v>
      </c>
      <c r="I193" s="184">
        <v>-0.01</v>
      </c>
      <c r="J193" s="184">
        <v>4.4250999999999996</v>
      </c>
      <c r="K193" s="184">
        <v>7.0522999999999998</v>
      </c>
      <c r="L193" s="184">
        <v>4.3460000000000001</v>
      </c>
      <c r="M193" s="184">
        <v>6.4431000000000003</v>
      </c>
      <c r="N193" s="184">
        <v>6.5658000000000003</v>
      </c>
      <c r="O193" s="184">
        <v>8.7158999999999995</v>
      </c>
      <c r="P193" s="184">
        <v>8.3952000000000009</v>
      </c>
      <c r="Q193" s="184">
        <v>8.8650000000000002</v>
      </c>
      <c r="R193" s="184">
        <v>8.5503999999999998</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44372</v>
      </c>
      <c r="E194" s="184">
        <v>19.7682</v>
      </c>
      <c r="F194" s="184">
        <v>-16.425599999999999</v>
      </c>
      <c r="G194" s="184">
        <v>-3.6917</v>
      </c>
      <c r="H194" s="184">
        <v>-2.6890999999999998</v>
      </c>
      <c r="I194" s="184">
        <v>-5.8032000000000004</v>
      </c>
      <c r="J194" s="184">
        <v>1.2999000000000001</v>
      </c>
      <c r="K194" s="184">
        <v>5.3227000000000002</v>
      </c>
      <c r="L194" s="184">
        <v>3.4237000000000002</v>
      </c>
      <c r="M194" s="184">
        <v>5.3156999999999996</v>
      </c>
      <c r="N194" s="184">
        <v>5.5846999999999998</v>
      </c>
      <c r="O194" s="184">
        <v>9.8358000000000008</v>
      </c>
      <c r="P194" s="184">
        <v>8.2640999999999991</v>
      </c>
      <c r="Q194" s="184">
        <v>8.5498999999999992</v>
      </c>
      <c r="R194" s="184">
        <v>9.3691999999999993</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44372</v>
      </c>
      <c r="E195" s="184">
        <v>19.444199999999999</v>
      </c>
      <c r="F195" s="184">
        <v>-16.699100000000001</v>
      </c>
      <c r="G195" s="184">
        <v>-4.0033000000000003</v>
      </c>
      <c r="H195" s="184">
        <v>-3.0017</v>
      </c>
      <c r="I195" s="184">
        <v>-6.1132</v>
      </c>
      <c r="J195" s="184">
        <v>0.98180000000000001</v>
      </c>
      <c r="K195" s="184">
        <v>5</v>
      </c>
      <c r="L195" s="184">
        <v>3.0958999999999999</v>
      </c>
      <c r="M195" s="184">
        <v>4.9737999999999998</v>
      </c>
      <c r="N195" s="184">
        <v>5.2328999999999999</v>
      </c>
      <c r="O195" s="184">
        <v>9.5004000000000008</v>
      </c>
      <c r="P195" s="184">
        <v>7.9862000000000002</v>
      </c>
      <c r="Q195" s="184">
        <v>8.3340999999999994</v>
      </c>
      <c r="R195" s="184">
        <v>9.0017999999999994</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44372</v>
      </c>
      <c r="E198" s="184">
        <v>1830.1356000000001</v>
      </c>
      <c r="F198" s="184">
        <v>-32.630899999999997</v>
      </c>
      <c r="G198" s="184">
        <v>-17.997299999999999</v>
      </c>
      <c r="H198" s="184">
        <v>-5.6707000000000001</v>
      </c>
      <c r="I198" s="184">
        <v>-13.5695</v>
      </c>
      <c r="J198" s="184">
        <v>0.95830000000000004</v>
      </c>
      <c r="K198" s="184">
        <v>7.2407000000000004</v>
      </c>
      <c r="L198" s="184">
        <v>3.0840999999999998</v>
      </c>
      <c r="M198" s="184">
        <v>5.4797000000000002</v>
      </c>
      <c r="N198" s="184">
        <v>5.0212000000000003</v>
      </c>
      <c r="O198" s="184">
        <v>8.0387000000000004</v>
      </c>
      <c r="P198" s="184">
        <v>7.3315000000000001</v>
      </c>
      <c r="Q198" s="184">
        <v>7.3754999999999997</v>
      </c>
      <c r="R198" s="184">
        <v>7.7748999999999997</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44372</v>
      </c>
      <c r="E199" s="184">
        <v>1930.34</v>
      </c>
      <c r="F199" s="184">
        <v>-32.210700000000003</v>
      </c>
      <c r="G199" s="184">
        <v>-17.5778</v>
      </c>
      <c r="H199" s="184">
        <v>-5.2512999999999996</v>
      </c>
      <c r="I199" s="184">
        <v>-13.1516</v>
      </c>
      <c r="J199" s="184">
        <v>1.3681000000000001</v>
      </c>
      <c r="K199" s="184">
        <v>7.6650999999999998</v>
      </c>
      <c r="L199" s="184">
        <v>3.5101</v>
      </c>
      <c r="M199" s="184">
        <v>5.9168000000000003</v>
      </c>
      <c r="N199" s="184">
        <v>5.4621000000000004</v>
      </c>
      <c r="O199" s="184">
        <v>8.5016999999999996</v>
      </c>
      <c r="P199" s="184">
        <v>7.7796000000000003</v>
      </c>
      <c r="Q199" s="184">
        <v>8.0124999999999993</v>
      </c>
      <c r="R199" s="184">
        <v>8.2515999999999998</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44372</v>
      </c>
      <c r="E200" s="184">
        <v>10.305300000000001</v>
      </c>
      <c r="F200" s="184">
        <v>-12.7463</v>
      </c>
      <c r="G200" s="184">
        <v>-5.6642999999999999</v>
      </c>
      <c r="H200" s="184">
        <v>0.80969999999999998</v>
      </c>
      <c r="I200" s="184">
        <v>-2.0981000000000001</v>
      </c>
      <c r="J200" s="184">
        <v>2.1059999999999999</v>
      </c>
      <c r="K200" s="184">
        <v>6.0465</v>
      </c>
      <c r="L200" s="184">
        <v>3.855</v>
      </c>
      <c r="M200" s="184"/>
      <c r="N200" s="184"/>
      <c r="O200" s="184"/>
      <c r="P200" s="184"/>
      <c r="Q200" s="184">
        <v>4.5298999999999996</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44372</v>
      </c>
      <c r="E201" s="184">
        <v>10.266999999999999</v>
      </c>
      <c r="F201" s="184">
        <v>-13.149100000000001</v>
      </c>
      <c r="G201" s="184">
        <v>-6.1589999999999998</v>
      </c>
      <c r="H201" s="184">
        <v>0.30470000000000003</v>
      </c>
      <c r="I201" s="184">
        <v>-2.6636000000000002</v>
      </c>
      <c r="J201" s="184">
        <v>1.5502</v>
      </c>
      <c r="K201" s="184">
        <v>5.4926000000000004</v>
      </c>
      <c r="L201" s="184">
        <v>3.2938999999999998</v>
      </c>
      <c r="M201" s="184"/>
      <c r="N201" s="184"/>
      <c r="O201" s="184"/>
      <c r="P201" s="184"/>
      <c r="Q201" s="184">
        <v>3.9615999999999998</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44372</v>
      </c>
      <c r="E202" s="184">
        <v>51.127000000000002</v>
      </c>
      <c r="F202" s="184">
        <v>-3.1408999999999998</v>
      </c>
      <c r="G202" s="184">
        <v>0.90439999999999998</v>
      </c>
      <c r="H202" s="184">
        <v>1.5405</v>
      </c>
      <c r="I202" s="184">
        <v>-1.5186999999999999</v>
      </c>
      <c r="J202" s="184">
        <v>4.7122000000000002</v>
      </c>
      <c r="K202" s="184">
        <v>7.1894</v>
      </c>
      <c r="L202" s="184">
        <v>3.2353999999999998</v>
      </c>
      <c r="M202" s="184">
        <v>5.5702999999999996</v>
      </c>
      <c r="N202" s="184">
        <v>5.9039000000000001</v>
      </c>
      <c r="O202" s="184">
        <v>9.0837000000000003</v>
      </c>
      <c r="P202" s="184">
        <v>8.2858999999999998</v>
      </c>
      <c r="Q202" s="184">
        <v>7.5201000000000002</v>
      </c>
      <c r="R202" s="184">
        <v>8.6082999999999998</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44372</v>
      </c>
      <c r="E203" s="184">
        <v>52.405099999999997</v>
      </c>
      <c r="F203" s="184">
        <v>-2.7161</v>
      </c>
      <c r="G203" s="184">
        <v>1.3467</v>
      </c>
      <c r="H203" s="184">
        <v>1.9509000000000001</v>
      </c>
      <c r="I203" s="184">
        <v>-1.1089</v>
      </c>
      <c r="J203" s="184">
        <v>5.1177999999999999</v>
      </c>
      <c r="K203" s="184">
        <v>7.6045999999999996</v>
      </c>
      <c r="L203" s="184">
        <v>3.6583999999999999</v>
      </c>
      <c r="M203" s="184">
        <v>6.0042999999999997</v>
      </c>
      <c r="N203" s="184">
        <v>6.3486000000000002</v>
      </c>
      <c r="O203" s="184">
        <v>9.4738000000000007</v>
      </c>
      <c r="P203" s="184">
        <v>8.6715</v>
      </c>
      <c r="Q203" s="184">
        <v>8.9461999999999993</v>
      </c>
      <c r="R203" s="184">
        <v>9.0050000000000008</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44372</v>
      </c>
      <c r="E204" s="184">
        <v>20.366700000000002</v>
      </c>
      <c r="F204" s="184">
        <v>-20.0609</v>
      </c>
      <c r="G204" s="184">
        <v>-4.1802000000000001</v>
      </c>
      <c r="H204" s="184">
        <v>-5.9584999999999999</v>
      </c>
      <c r="I204" s="184">
        <v>-8.2560000000000002</v>
      </c>
      <c r="J204" s="184">
        <v>0.39900000000000002</v>
      </c>
      <c r="K204" s="184">
        <v>5.6345000000000001</v>
      </c>
      <c r="L204" s="184">
        <v>2.9586999999999999</v>
      </c>
      <c r="M204" s="184">
        <v>5.3476999999999997</v>
      </c>
      <c r="N204" s="184">
        <v>5.4112</v>
      </c>
      <c r="O204" s="184">
        <v>8.6719000000000008</v>
      </c>
      <c r="P204" s="184">
        <v>8.2963000000000005</v>
      </c>
      <c r="Q204" s="184">
        <v>8.4260000000000002</v>
      </c>
      <c r="R204" s="184">
        <v>8.9697999999999993</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44372</v>
      </c>
      <c r="E205" s="184">
        <v>19.6325</v>
      </c>
      <c r="F205" s="184">
        <v>-20.625</v>
      </c>
      <c r="G205" s="184">
        <v>-4.5842000000000001</v>
      </c>
      <c r="H205" s="184">
        <v>-6.3665000000000003</v>
      </c>
      <c r="I205" s="184">
        <v>-8.6428999999999991</v>
      </c>
      <c r="J205" s="184">
        <v>1.2E-2</v>
      </c>
      <c r="K205" s="184">
        <v>5.2478999999999996</v>
      </c>
      <c r="L205" s="184">
        <v>2.5621999999999998</v>
      </c>
      <c r="M205" s="184">
        <v>4.9382000000000001</v>
      </c>
      <c r="N205" s="184">
        <v>4.9950999999999999</v>
      </c>
      <c r="O205" s="184">
        <v>8.2355999999999998</v>
      </c>
      <c r="P205" s="184">
        <v>7.8322000000000003</v>
      </c>
      <c r="Q205" s="184">
        <v>5.0201000000000002</v>
      </c>
      <c r="R205" s="184">
        <v>8.5403000000000002</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44372</v>
      </c>
      <c r="E206" s="184">
        <v>27.669899999999998</v>
      </c>
      <c r="F206" s="184">
        <v>-8.8360000000000003</v>
      </c>
      <c r="G206" s="184">
        <v>-1.2311000000000001</v>
      </c>
      <c r="H206" s="184">
        <v>-0.90439999999999998</v>
      </c>
      <c r="I206" s="184">
        <v>-4.8810000000000002</v>
      </c>
      <c r="J206" s="184">
        <v>0.66849999999999998</v>
      </c>
      <c r="K206" s="184">
        <v>4.1231</v>
      </c>
      <c r="L206" s="184">
        <v>2.2126999999999999</v>
      </c>
      <c r="M206" s="184">
        <v>3.9146000000000001</v>
      </c>
      <c r="N206" s="184">
        <v>4.0381999999999998</v>
      </c>
      <c r="O206" s="184">
        <v>7.9709000000000003</v>
      </c>
      <c r="P206" s="184">
        <v>7.3875000000000002</v>
      </c>
      <c r="Q206" s="184">
        <v>7.4949000000000003</v>
      </c>
      <c r="R206" s="184">
        <v>7.0964999999999998</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44372</v>
      </c>
      <c r="E207" s="184">
        <v>29.218399999999999</v>
      </c>
      <c r="F207" s="184">
        <v>-8.2429000000000006</v>
      </c>
      <c r="G207" s="184">
        <v>-0.66620000000000001</v>
      </c>
      <c r="H207" s="184">
        <v>-0.3569</v>
      </c>
      <c r="I207" s="184">
        <v>-4.3381999999999996</v>
      </c>
      <c r="J207" s="184">
        <v>1.2181999999999999</v>
      </c>
      <c r="K207" s="184">
        <v>4.6794000000000002</v>
      </c>
      <c r="L207" s="184">
        <v>2.7698</v>
      </c>
      <c r="M207" s="184">
        <v>4.4725999999999999</v>
      </c>
      <c r="N207" s="184">
        <v>4.6051000000000002</v>
      </c>
      <c r="O207" s="184">
        <v>8.5532000000000004</v>
      </c>
      <c r="P207" s="184">
        <v>8.0280000000000005</v>
      </c>
      <c r="Q207" s="184">
        <v>8.0350999999999999</v>
      </c>
      <c r="R207" s="184">
        <v>7.6772</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44372</v>
      </c>
      <c r="E208" s="184">
        <v>10.379200000000001</v>
      </c>
      <c r="F208" s="184">
        <v>-20.385200000000001</v>
      </c>
      <c r="G208" s="184">
        <v>-1.5237000000000001</v>
      </c>
      <c r="H208" s="184">
        <v>-3.0627</v>
      </c>
      <c r="I208" s="184">
        <v>-6.8395000000000001</v>
      </c>
      <c r="J208" s="184">
        <v>0.5675</v>
      </c>
      <c r="K208" s="184">
        <v>5.4638999999999998</v>
      </c>
      <c r="L208" s="184">
        <v>3.5141</v>
      </c>
      <c r="M208" s="184">
        <v>5.1364999999999998</v>
      </c>
      <c r="N208" s="184"/>
      <c r="O208" s="184"/>
      <c r="P208" s="184"/>
      <c r="Q208" s="184">
        <v>4.1193</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44372</v>
      </c>
      <c r="E209" s="184">
        <v>10.335800000000001</v>
      </c>
      <c r="F209" s="184">
        <v>-21.176200000000001</v>
      </c>
      <c r="G209" s="184">
        <v>-2.0007999999999999</v>
      </c>
      <c r="H209" s="184">
        <v>-3.4786000000000001</v>
      </c>
      <c r="I209" s="184">
        <v>-7.2946</v>
      </c>
      <c r="J209" s="184">
        <v>0.12529999999999999</v>
      </c>
      <c r="K209" s="184">
        <v>5.0064000000000002</v>
      </c>
      <c r="L209" s="184">
        <v>3.0585</v>
      </c>
      <c r="M209" s="184">
        <v>4.6722999999999999</v>
      </c>
      <c r="N209" s="184"/>
      <c r="O209" s="184"/>
      <c r="P209" s="184"/>
      <c r="Q209" s="184">
        <v>3.6478000000000002</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44372</v>
      </c>
      <c r="E210" s="184">
        <v>16.328600000000002</v>
      </c>
      <c r="F210" s="184">
        <v>-12.2902</v>
      </c>
      <c r="G210" s="184">
        <v>-2.3094000000000001</v>
      </c>
      <c r="H210" s="184">
        <v>-1.7238</v>
      </c>
      <c r="I210" s="184">
        <v>-5.9579000000000004</v>
      </c>
      <c r="J210" s="184">
        <v>1.7041999999999999</v>
      </c>
      <c r="K210" s="184">
        <v>6.3517999999999999</v>
      </c>
      <c r="L210" s="184">
        <v>3.3144</v>
      </c>
      <c r="M210" s="184">
        <v>5.3255999999999997</v>
      </c>
      <c r="N210" s="184">
        <v>5.4336000000000002</v>
      </c>
      <c r="O210" s="184">
        <v>9.1148000000000007</v>
      </c>
      <c r="P210" s="184">
        <v>8.2063000000000006</v>
      </c>
      <c r="Q210" s="184">
        <v>8.3447999999999993</v>
      </c>
      <c r="R210" s="184">
        <v>8.9560999999999993</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44372</v>
      </c>
      <c r="E211" s="184">
        <v>16.657299999999999</v>
      </c>
      <c r="F211" s="184">
        <v>-11.828799999999999</v>
      </c>
      <c r="G211" s="184">
        <v>-1.8258000000000001</v>
      </c>
      <c r="H211" s="184">
        <v>-1.2518</v>
      </c>
      <c r="I211" s="184">
        <v>-5.4977999999999998</v>
      </c>
      <c r="J211" s="184">
        <v>2.1669</v>
      </c>
      <c r="K211" s="184">
        <v>6.8198999999999996</v>
      </c>
      <c r="L211" s="184">
        <v>3.7947000000000002</v>
      </c>
      <c r="M211" s="184">
        <v>5.8230000000000004</v>
      </c>
      <c r="N211" s="184">
        <v>5.9416000000000002</v>
      </c>
      <c r="O211" s="184">
        <v>9.6046999999999993</v>
      </c>
      <c r="P211" s="184">
        <v>8.5894999999999992</v>
      </c>
      <c r="Q211" s="184">
        <v>8.6982999999999997</v>
      </c>
      <c r="R211" s="184">
        <v>9.4654000000000007</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44372</v>
      </c>
      <c r="E212" s="184">
        <v>19.275099999999998</v>
      </c>
      <c r="F212" s="184">
        <v>-21.952999999999999</v>
      </c>
      <c r="G212" s="184">
        <v>-1.073</v>
      </c>
      <c r="H212" s="184">
        <v>-1.5145</v>
      </c>
      <c r="I212" s="184">
        <v>-6.1128999999999998</v>
      </c>
      <c r="J212" s="184">
        <v>0.90480000000000005</v>
      </c>
      <c r="K212" s="184">
        <v>7.0427999999999997</v>
      </c>
      <c r="L212" s="184">
        <v>3.3426</v>
      </c>
      <c r="M212" s="184">
        <v>5.0646000000000004</v>
      </c>
      <c r="N212" s="184">
        <v>5.4257999999999997</v>
      </c>
      <c r="O212" s="184">
        <v>8.6346000000000007</v>
      </c>
      <c r="P212" s="184">
        <v>7.7271000000000001</v>
      </c>
      <c r="Q212" s="184">
        <v>8.2231000000000005</v>
      </c>
      <c r="R212" s="184">
        <v>8.2529000000000003</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44372</v>
      </c>
      <c r="E213" s="184">
        <v>20.0566</v>
      </c>
      <c r="F213" s="184">
        <v>-21.461600000000001</v>
      </c>
      <c r="G213" s="184">
        <v>-0.60660000000000003</v>
      </c>
      <c r="H213" s="184">
        <v>-1.0657000000000001</v>
      </c>
      <c r="I213" s="184">
        <v>-5.6422999999999996</v>
      </c>
      <c r="J213" s="184">
        <v>1.3753</v>
      </c>
      <c r="K213" s="184">
        <v>7.5243000000000002</v>
      </c>
      <c r="L213" s="184">
        <v>3.8168000000000002</v>
      </c>
      <c r="M213" s="184">
        <v>5.5465</v>
      </c>
      <c r="N213" s="184">
        <v>5.9161999999999999</v>
      </c>
      <c r="O213" s="184">
        <v>9.1597000000000008</v>
      </c>
      <c r="P213" s="184">
        <v>8.2576000000000001</v>
      </c>
      <c r="Q213" s="184">
        <v>8.7423000000000002</v>
      </c>
      <c r="R213" s="184">
        <v>8.7575000000000003</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44372</v>
      </c>
      <c r="E214" s="184">
        <v>2588.1950999999999</v>
      </c>
      <c r="F214" s="184">
        <v>-15.3371</v>
      </c>
      <c r="G214" s="184">
        <v>-2.6215999999999999</v>
      </c>
      <c r="H214" s="184">
        <v>-2.6724999999999999</v>
      </c>
      <c r="I214" s="184">
        <v>-6.1547999999999998</v>
      </c>
      <c r="J214" s="184">
        <v>2.2202000000000002</v>
      </c>
      <c r="K214" s="184">
        <v>6.0674999999999999</v>
      </c>
      <c r="L214" s="184">
        <v>2.4095</v>
      </c>
      <c r="M214" s="184">
        <v>5.3108000000000004</v>
      </c>
      <c r="N214" s="184">
        <v>5.2812999999999999</v>
      </c>
      <c r="O214" s="184">
        <v>8.8482000000000003</v>
      </c>
      <c r="P214" s="184">
        <v>8.3120999999999992</v>
      </c>
      <c r="Q214" s="184">
        <v>8.7827999999999999</v>
      </c>
      <c r="R214" s="184">
        <v>8.5737000000000005</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44372</v>
      </c>
      <c r="E215" s="184">
        <v>2481.0030000000002</v>
      </c>
      <c r="F215" s="184">
        <v>-15.805400000000001</v>
      </c>
      <c r="G215" s="184">
        <v>-3.0911</v>
      </c>
      <c r="H215" s="184">
        <v>-3.1419999999999999</v>
      </c>
      <c r="I215" s="184">
        <v>-6.6235999999999997</v>
      </c>
      <c r="J215" s="184">
        <v>1.7491000000000001</v>
      </c>
      <c r="K215" s="184">
        <v>5.5904999999999996</v>
      </c>
      <c r="L215" s="184">
        <v>1.9351</v>
      </c>
      <c r="M215" s="184">
        <v>4.8231999999999999</v>
      </c>
      <c r="N215" s="184">
        <v>4.7876000000000003</v>
      </c>
      <c r="O215" s="184">
        <v>8.3300999999999998</v>
      </c>
      <c r="P215" s="184">
        <v>7.7492000000000001</v>
      </c>
      <c r="Q215" s="184">
        <v>8.0631000000000004</v>
      </c>
      <c r="R215" s="184">
        <v>8.0648999999999997</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44372</v>
      </c>
      <c r="E216" s="184">
        <v>34.1693</v>
      </c>
      <c r="F216" s="184">
        <v>3.0981000000000001</v>
      </c>
      <c r="G216" s="184">
        <v>3.7399</v>
      </c>
      <c r="H216" s="184">
        <v>3.6192000000000002</v>
      </c>
      <c r="I216" s="184">
        <v>3.0327000000000002</v>
      </c>
      <c r="J216" s="184">
        <v>3.0678999999999998</v>
      </c>
      <c r="K216" s="184">
        <v>3.4161000000000001</v>
      </c>
      <c r="L216" s="184">
        <v>3.1979000000000002</v>
      </c>
      <c r="M216" s="184">
        <v>3.7730000000000001</v>
      </c>
      <c r="N216" s="184">
        <v>4.1534000000000004</v>
      </c>
      <c r="O216" s="184">
        <v>7.9151999999999996</v>
      </c>
      <c r="P216" s="184">
        <v>7.0315000000000003</v>
      </c>
      <c r="Q216" s="184">
        <v>7.7332000000000001</v>
      </c>
      <c r="R216" s="184">
        <v>7.1413000000000002</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44372</v>
      </c>
      <c r="E217" s="184">
        <v>34.4542</v>
      </c>
      <c r="F217" s="184">
        <v>3.2844000000000002</v>
      </c>
      <c r="G217" s="184">
        <v>3.9209999999999998</v>
      </c>
      <c r="H217" s="184">
        <v>3.7862</v>
      </c>
      <c r="I217" s="184">
        <v>3.2048000000000001</v>
      </c>
      <c r="J217" s="184">
        <v>3.2347999999999999</v>
      </c>
      <c r="K217" s="184">
        <v>3.5470000000000002</v>
      </c>
      <c r="L217" s="184">
        <v>3.3887</v>
      </c>
      <c r="M217" s="184">
        <v>3.9466999999999999</v>
      </c>
      <c r="N217" s="184">
        <v>4.3190999999999997</v>
      </c>
      <c r="O217" s="184">
        <v>8.0675000000000008</v>
      </c>
      <c r="P217" s="184">
        <v>7.1455000000000002</v>
      </c>
      <c r="Q217" s="184">
        <v>7.8297999999999996</v>
      </c>
      <c r="R217" s="184">
        <v>7.2972000000000001</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44372</v>
      </c>
      <c r="E218" s="184">
        <v>11.4655</v>
      </c>
      <c r="F218" s="184">
        <v>-18.136700000000001</v>
      </c>
      <c r="G218" s="184">
        <v>-8.0594000000000001</v>
      </c>
      <c r="H218" s="184">
        <v>-5.6786000000000003</v>
      </c>
      <c r="I218" s="184">
        <v>-7.0075000000000003</v>
      </c>
      <c r="J218" s="184">
        <v>1.4292</v>
      </c>
      <c r="K218" s="184">
        <v>7.5674000000000001</v>
      </c>
      <c r="L218" s="184">
        <v>2.9678</v>
      </c>
      <c r="M218" s="184">
        <v>6.0072000000000001</v>
      </c>
      <c r="N218" s="184">
        <v>6.2545000000000002</v>
      </c>
      <c r="O218" s="184"/>
      <c r="P218" s="184"/>
      <c r="Q218" s="184">
        <v>8.3280999999999992</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44372</v>
      </c>
      <c r="E219" s="184">
        <v>11.364800000000001</v>
      </c>
      <c r="F219" s="184">
        <v>-18.618200000000002</v>
      </c>
      <c r="G219" s="184">
        <v>-8.4514999999999993</v>
      </c>
      <c r="H219" s="184">
        <v>-6.1407999999999996</v>
      </c>
      <c r="I219" s="184">
        <v>-7.4344000000000001</v>
      </c>
      <c r="J219" s="184">
        <v>0.97470000000000001</v>
      </c>
      <c r="K219" s="184">
        <v>7.0997000000000003</v>
      </c>
      <c r="L219" s="184">
        <v>2.4786999999999999</v>
      </c>
      <c r="M219" s="184">
        <v>5.4981999999999998</v>
      </c>
      <c r="N219" s="184">
        <v>5.7358000000000002</v>
      </c>
      <c r="O219" s="184"/>
      <c r="P219" s="184"/>
      <c r="Q219" s="184">
        <v>7.7705000000000002</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44372</v>
      </c>
      <c r="E220" s="184">
        <v>1018.8674999999999</v>
      </c>
      <c r="F220" s="184">
        <v>-30.7577</v>
      </c>
      <c r="G220" s="184">
        <v>-6.4734999999999996</v>
      </c>
      <c r="H220" s="184">
        <v>-7.9790999999999999</v>
      </c>
      <c r="I220" s="184">
        <v>-13.016400000000001</v>
      </c>
      <c r="J220" s="184">
        <v>-0.3725</v>
      </c>
      <c r="K220" s="184">
        <v>7.6360999999999999</v>
      </c>
      <c r="L220" s="184"/>
      <c r="M220" s="184"/>
      <c r="N220" s="184"/>
      <c r="O220" s="184"/>
      <c r="P220" s="184"/>
      <c r="Q220" s="184">
        <v>4.7824</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44372</v>
      </c>
      <c r="E221" s="184">
        <v>1016.8433</v>
      </c>
      <c r="F221" s="184">
        <v>-31.259599999999999</v>
      </c>
      <c r="G221" s="184">
        <v>-6.9741</v>
      </c>
      <c r="H221" s="184">
        <v>-8.4785000000000004</v>
      </c>
      <c r="I221" s="184">
        <v>-13.5139</v>
      </c>
      <c r="J221" s="184">
        <v>-0.87239999999999995</v>
      </c>
      <c r="K221" s="184">
        <v>7.1265999999999998</v>
      </c>
      <c r="L221" s="184"/>
      <c r="M221" s="184"/>
      <c r="N221" s="184"/>
      <c r="O221" s="184"/>
      <c r="P221" s="184"/>
      <c r="Q221" s="184">
        <v>4.2693000000000003</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44372</v>
      </c>
      <c r="E222" s="184">
        <v>16.390799999999999</v>
      </c>
      <c r="F222" s="184">
        <v>-20.2532</v>
      </c>
      <c r="G222" s="184">
        <v>-4.2295999999999996</v>
      </c>
      <c r="H222" s="184">
        <v>-1.9079999999999999</v>
      </c>
      <c r="I222" s="184">
        <v>-4.7156000000000002</v>
      </c>
      <c r="J222" s="184">
        <v>0.66120000000000001</v>
      </c>
      <c r="K222" s="184">
        <v>3.9998999999999998</v>
      </c>
      <c r="L222" s="184">
        <v>2.4077000000000002</v>
      </c>
      <c r="M222" s="184">
        <v>3.9754999999999998</v>
      </c>
      <c r="N222" s="184">
        <v>4.1082000000000001</v>
      </c>
      <c r="O222" s="184">
        <v>4.4034000000000004</v>
      </c>
      <c r="P222" s="184">
        <v>5.8037999999999998</v>
      </c>
      <c r="Q222" s="184">
        <v>6.9108000000000001</v>
      </c>
      <c r="R222" s="184">
        <v>6.5829000000000004</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44372</v>
      </c>
      <c r="E223" s="184">
        <v>16.2807</v>
      </c>
      <c r="F223" s="184">
        <v>-20.3901</v>
      </c>
      <c r="G223" s="184">
        <v>-4.3327999999999998</v>
      </c>
      <c r="H223" s="184">
        <v>-1.9849000000000001</v>
      </c>
      <c r="I223" s="184">
        <v>-4.7953000000000001</v>
      </c>
      <c r="J223" s="184">
        <v>0.57879999999999998</v>
      </c>
      <c r="K223" s="184">
        <v>3.9253</v>
      </c>
      <c r="L223" s="184">
        <v>2.3363</v>
      </c>
      <c r="M223" s="184">
        <v>3.9091999999999998</v>
      </c>
      <c r="N223" s="184">
        <v>4.0540000000000003</v>
      </c>
      <c r="O223" s="184">
        <v>4.3257000000000003</v>
      </c>
      <c r="P223" s="184">
        <v>5.7256</v>
      </c>
      <c r="Q223" s="184">
        <v>6.8133999999999997</v>
      </c>
      <c r="R223" s="184">
        <v>6.5202</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-14.410772727272727</v>
      </c>
      <c r="G224" s="186">
        <v>-3.0342022727272719</v>
      </c>
      <c r="H224" s="186">
        <v>-1.4503204545454549</v>
      </c>
      <c r="I224" s="186">
        <v>-5.9004840909090914</v>
      </c>
      <c r="J224" s="186">
        <v>1.5845022727272728</v>
      </c>
      <c r="K224" s="186">
        <v>6.1021613636363643</v>
      </c>
      <c r="L224" s="186">
        <v>3.2028023809523809</v>
      </c>
      <c r="M224" s="186">
        <v>5.2811815789473711</v>
      </c>
      <c r="N224" s="186">
        <v>5.4114944444444451</v>
      </c>
      <c r="O224" s="186">
        <v>8.6722147058823538</v>
      </c>
      <c r="P224" s="186">
        <v>7.9762764705882354</v>
      </c>
      <c r="Q224" s="186">
        <v>7.436802272727272</v>
      </c>
      <c r="R224" s="186">
        <v>8.454197058823528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-14.92165</v>
      </c>
      <c r="G225" s="186">
        <v>-3.3914</v>
      </c>
      <c r="H225" s="186">
        <v>-1.6191499999999999</v>
      </c>
      <c r="I225" s="186">
        <v>-6.0354000000000001</v>
      </c>
      <c r="J225" s="186">
        <v>1.40225</v>
      </c>
      <c r="K225" s="186">
        <v>6.2400500000000001</v>
      </c>
      <c r="L225" s="186">
        <v>3.26145</v>
      </c>
      <c r="M225" s="186">
        <v>5.3206499999999997</v>
      </c>
      <c r="N225" s="186">
        <v>5.4184999999999999</v>
      </c>
      <c r="O225" s="186">
        <v>8.8658999999999999</v>
      </c>
      <c r="P225" s="186">
        <v>8.1609000000000016</v>
      </c>
      <c r="Q225" s="186">
        <v>8.3120999999999992</v>
      </c>
      <c r="R225" s="186">
        <v>8.5746500000000001</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44372</v>
      </c>
      <c r="E228" s="184">
        <v>47.690199999999997</v>
      </c>
      <c r="F228" s="184">
        <v>49.9696</v>
      </c>
      <c r="G228" s="184">
        <v>24.105399999999999</v>
      </c>
      <c r="H228" s="184">
        <v>17.189499999999999</v>
      </c>
      <c r="I228" s="184">
        <v>5.1874000000000002</v>
      </c>
      <c r="J228" s="184">
        <v>21.947600000000001</v>
      </c>
      <c r="K228" s="184">
        <v>16.099699999999999</v>
      </c>
      <c r="L228" s="184">
        <v>16.7273</v>
      </c>
      <c r="M228" s="184">
        <v>25.932300000000001</v>
      </c>
      <c r="N228" s="184">
        <v>25.380800000000001</v>
      </c>
      <c r="O228" s="184">
        <v>7.5411999999999999</v>
      </c>
      <c r="P228" s="184">
        <v>8.6951000000000001</v>
      </c>
      <c r="Q228" s="184">
        <v>9.5632000000000001</v>
      </c>
      <c r="R228" s="184">
        <v>9.8461999999999996</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44372</v>
      </c>
      <c r="E229" s="184">
        <v>51.346200000000003</v>
      </c>
      <c r="F229" s="184">
        <v>50.826099999999997</v>
      </c>
      <c r="G229" s="184">
        <v>24.931100000000001</v>
      </c>
      <c r="H229" s="184">
        <v>18.0061</v>
      </c>
      <c r="I229" s="184">
        <v>6.0053000000000001</v>
      </c>
      <c r="J229" s="184">
        <v>22.780999999999999</v>
      </c>
      <c r="K229" s="184">
        <v>16.952500000000001</v>
      </c>
      <c r="L229" s="184">
        <v>17.630600000000001</v>
      </c>
      <c r="M229" s="184">
        <v>26.9224</v>
      </c>
      <c r="N229" s="184">
        <v>26.461600000000001</v>
      </c>
      <c r="O229" s="184">
        <v>8.3970000000000002</v>
      </c>
      <c r="P229" s="184">
        <v>9.7630999999999997</v>
      </c>
      <c r="Q229" s="184">
        <v>11.1525</v>
      </c>
      <c r="R229" s="184">
        <v>10.7471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44372</v>
      </c>
      <c r="E230" s="184">
        <v>51.346200000000003</v>
      </c>
      <c r="F230" s="184">
        <v>50.826099999999997</v>
      </c>
      <c r="G230" s="184">
        <v>24.931100000000001</v>
      </c>
      <c r="H230" s="184">
        <v>18.0061</v>
      </c>
      <c r="I230" s="184">
        <v>6.0053000000000001</v>
      </c>
      <c r="J230" s="184">
        <v>22.780999999999999</v>
      </c>
      <c r="K230" s="184">
        <v>16.952500000000001</v>
      </c>
      <c r="L230" s="184">
        <v>17.630600000000001</v>
      </c>
      <c r="M230" s="184">
        <v>26.9224</v>
      </c>
      <c r="N230" s="184">
        <v>26.461600000000001</v>
      </c>
      <c r="O230" s="184">
        <v>8.3970000000000002</v>
      </c>
      <c r="P230" s="184">
        <v>9.7630999999999997</v>
      </c>
      <c r="Q230" s="184">
        <v>11.120799999999999</v>
      </c>
      <c r="R230" s="184">
        <v>10.7471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44372</v>
      </c>
      <c r="E231" s="184">
        <v>23.153700000000001</v>
      </c>
      <c r="F231" s="184">
        <v>39.769100000000002</v>
      </c>
      <c r="G231" s="184">
        <v>17.9451</v>
      </c>
      <c r="H231" s="184">
        <v>14.6568</v>
      </c>
      <c r="I231" s="184">
        <v>1.6225000000000001</v>
      </c>
      <c r="J231" s="184">
        <v>14.6006</v>
      </c>
      <c r="K231" s="184">
        <v>16.539200000000001</v>
      </c>
      <c r="L231" s="184">
        <v>10.175599999999999</v>
      </c>
      <c r="M231" s="184">
        <v>17.643899999999999</v>
      </c>
      <c r="N231" s="184">
        <v>16.2591</v>
      </c>
      <c r="O231" s="184">
        <v>7.2938999999999998</v>
      </c>
      <c r="P231" s="184">
        <v>7.4165999999999999</v>
      </c>
      <c r="Q231" s="184">
        <v>7.9683999999999999</v>
      </c>
      <c r="R231" s="184">
        <v>11.329499999999999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44372</v>
      </c>
      <c r="E232" s="184">
        <v>25.6753</v>
      </c>
      <c r="F232" s="184">
        <v>40.988</v>
      </c>
      <c r="G232" s="184">
        <v>19.0793</v>
      </c>
      <c r="H232" s="184">
        <v>15.786799999999999</v>
      </c>
      <c r="I232" s="184">
        <v>2.7444999999999999</v>
      </c>
      <c r="J232" s="184">
        <v>15.7445</v>
      </c>
      <c r="K232" s="184">
        <v>17.6907</v>
      </c>
      <c r="L232" s="184">
        <v>11.363</v>
      </c>
      <c r="M232" s="184">
        <v>18.917100000000001</v>
      </c>
      <c r="N232" s="184">
        <v>17.558700000000002</v>
      </c>
      <c r="O232" s="184">
        <v>8.3687000000000005</v>
      </c>
      <c r="P232" s="184">
        <v>8.6180000000000003</v>
      </c>
      <c r="Q232" s="184">
        <v>9.6361000000000008</v>
      </c>
      <c r="R232" s="184">
        <v>12.477600000000001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44372</v>
      </c>
      <c r="E233" s="184">
        <v>29.554300000000001</v>
      </c>
      <c r="F233" s="184">
        <v>14.2082</v>
      </c>
      <c r="G233" s="184">
        <v>-10.283099999999999</v>
      </c>
      <c r="H233" s="184">
        <v>1.6942999999999999</v>
      </c>
      <c r="I233" s="184">
        <v>-14.291499999999999</v>
      </c>
      <c r="J233" s="184">
        <v>10.1866</v>
      </c>
      <c r="K233" s="184">
        <v>7.0915999999999997</v>
      </c>
      <c r="L233" s="184">
        <v>3.9779</v>
      </c>
      <c r="M233" s="184">
        <v>9.8123000000000005</v>
      </c>
      <c r="N233" s="184">
        <v>9.7028999999999996</v>
      </c>
      <c r="O233" s="184">
        <v>10.157500000000001</v>
      </c>
      <c r="P233" s="184">
        <v>8.4803999999999995</v>
      </c>
      <c r="Q233" s="184">
        <v>6.6605999999999996</v>
      </c>
      <c r="R233" s="184">
        <v>8.9819999999999993</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44372</v>
      </c>
      <c r="E234" s="184">
        <v>31.7547</v>
      </c>
      <c r="F234" s="184">
        <v>15.178900000000001</v>
      </c>
      <c r="G234" s="184">
        <v>-9.3797999999999995</v>
      </c>
      <c r="H234" s="184">
        <v>2.5629</v>
      </c>
      <c r="I234" s="184">
        <v>-13.436299999999999</v>
      </c>
      <c r="J234" s="184">
        <v>11.037000000000001</v>
      </c>
      <c r="K234" s="184">
        <v>7.9511000000000003</v>
      </c>
      <c r="L234" s="184">
        <v>4.8701999999999996</v>
      </c>
      <c r="M234" s="184">
        <v>10.7652</v>
      </c>
      <c r="N234" s="184">
        <v>10.673999999999999</v>
      </c>
      <c r="O234" s="184">
        <v>11.064500000000001</v>
      </c>
      <c r="P234" s="184">
        <v>9.4024999999999999</v>
      </c>
      <c r="Q234" s="184">
        <v>9.4906000000000006</v>
      </c>
      <c r="R234" s="184">
        <v>9.9161999999999999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44372</v>
      </c>
      <c r="E235" s="184">
        <v>38.651800000000001</v>
      </c>
      <c r="F235" s="184">
        <v>58.737200000000001</v>
      </c>
      <c r="G235" s="184">
        <v>31.622599999999998</v>
      </c>
      <c r="H235" s="184">
        <v>21.252700000000001</v>
      </c>
      <c r="I235" s="184">
        <v>-0.59340000000000004</v>
      </c>
      <c r="J235" s="184">
        <v>10.452199999999999</v>
      </c>
      <c r="K235" s="184">
        <v>13.9819</v>
      </c>
      <c r="L235" s="184">
        <v>9.9085999999999999</v>
      </c>
      <c r="M235" s="184">
        <v>15.121700000000001</v>
      </c>
      <c r="N235" s="184">
        <v>13.546799999999999</v>
      </c>
      <c r="O235" s="184">
        <v>9.4417000000000009</v>
      </c>
      <c r="P235" s="184">
        <v>9.8465000000000007</v>
      </c>
      <c r="Q235" s="184">
        <v>10.0777</v>
      </c>
      <c r="R235" s="184">
        <v>9.8375000000000004</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44372</v>
      </c>
      <c r="E236" s="184">
        <v>33.776200000000003</v>
      </c>
      <c r="F236" s="184">
        <v>56.822099999999999</v>
      </c>
      <c r="G236" s="184">
        <v>29.681799999999999</v>
      </c>
      <c r="H236" s="184">
        <v>19.306699999999999</v>
      </c>
      <c r="I236" s="184">
        <v>-2.4830999999999999</v>
      </c>
      <c r="J236" s="184">
        <v>8.6666000000000007</v>
      </c>
      <c r="K236" s="184">
        <v>12.228</v>
      </c>
      <c r="L236" s="184">
        <v>8.2051999999999996</v>
      </c>
      <c r="M236" s="184">
        <v>13.3917</v>
      </c>
      <c r="N236" s="184">
        <v>11.798400000000001</v>
      </c>
      <c r="O236" s="184">
        <v>7.6661000000000001</v>
      </c>
      <c r="P236" s="184">
        <v>7.7926000000000002</v>
      </c>
      <c r="Q236" s="184">
        <v>7.5305</v>
      </c>
      <c r="R236" s="184">
        <v>8.1475000000000009</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44372</v>
      </c>
      <c r="E237" s="184">
        <v>23.0581</v>
      </c>
      <c r="F237" s="184">
        <v>51.36</v>
      </c>
      <c r="G237" s="184">
        <v>67.436400000000006</v>
      </c>
      <c r="H237" s="184">
        <v>34.692599999999999</v>
      </c>
      <c r="I237" s="184">
        <v>13.4107</v>
      </c>
      <c r="J237" s="184">
        <v>18.605799999999999</v>
      </c>
      <c r="K237" s="184">
        <v>18.760300000000001</v>
      </c>
      <c r="L237" s="184">
        <v>8.8042999999999996</v>
      </c>
      <c r="M237" s="184">
        <v>12.6287</v>
      </c>
      <c r="N237" s="184">
        <v>16.257200000000001</v>
      </c>
      <c r="O237" s="184">
        <v>2.6802999999999999</v>
      </c>
      <c r="P237" s="184">
        <v>5.3205999999999998</v>
      </c>
      <c r="Q237" s="184">
        <v>6.9683999999999999</v>
      </c>
      <c r="R237" s="184">
        <v>6.6459999999999999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44372</v>
      </c>
      <c r="E238" s="184">
        <v>22.115600000000001</v>
      </c>
      <c r="F238" s="184">
        <v>50.903799999999997</v>
      </c>
      <c r="G238" s="184">
        <v>67.044300000000007</v>
      </c>
      <c r="H238" s="184">
        <v>34.317300000000003</v>
      </c>
      <c r="I238" s="184">
        <v>13.032400000000001</v>
      </c>
      <c r="J238" s="184">
        <v>18.2303</v>
      </c>
      <c r="K238" s="184">
        <v>18.236699999999999</v>
      </c>
      <c r="L238" s="184">
        <v>8.1812000000000005</v>
      </c>
      <c r="M238" s="184">
        <v>11.9579</v>
      </c>
      <c r="N238" s="184">
        <v>15.548299999999999</v>
      </c>
      <c r="O238" s="184">
        <v>2.0726</v>
      </c>
      <c r="P238" s="184">
        <v>4.6863999999999999</v>
      </c>
      <c r="Q238" s="184">
        <v>6.6771000000000003</v>
      </c>
      <c r="R238" s="184">
        <v>6.0082000000000004</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44372</v>
      </c>
      <c r="E239" s="184">
        <v>79.047799999999995</v>
      </c>
      <c r="F239" s="184">
        <v>42.8078</v>
      </c>
      <c r="G239" s="184">
        <v>37.687100000000001</v>
      </c>
      <c r="H239" s="184">
        <v>22.7441</v>
      </c>
      <c r="I239" s="184">
        <v>7.1037999999999997</v>
      </c>
      <c r="J239" s="184">
        <v>15.9008</v>
      </c>
      <c r="K239" s="184">
        <v>18.6629</v>
      </c>
      <c r="L239" s="184">
        <v>13.012499999999999</v>
      </c>
      <c r="M239" s="184">
        <v>18.4068</v>
      </c>
      <c r="N239" s="184">
        <v>17.691800000000001</v>
      </c>
      <c r="O239" s="184">
        <v>12.219900000000001</v>
      </c>
      <c r="P239" s="184">
        <v>10.595599999999999</v>
      </c>
      <c r="Q239" s="184">
        <v>10.4346</v>
      </c>
      <c r="R239" s="184">
        <v>13.4582</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44372</v>
      </c>
      <c r="E240" s="184">
        <v>83.393103624787997</v>
      </c>
      <c r="F240" s="184">
        <v>41.529899999999998</v>
      </c>
      <c r="G240" s="184">
        <v>36.359499999999997</v>
      </c>
      <c r="H240" s="184">
        <v>21.456499999999998</v>
      </c>
      <c r="I240" s="184">
        <v>5.8164999999999996</v>
      </c>
      <c r="J240" s="184">
        <v>14.5923</v>
      </c>
      <c r="K240" s="184">
        <v>17.326000000000001</v>
      </c>
      <c r="L240" s="184">
        <v>11.633599999999999</v>
      </c>
      <c r="M240" s="184">
        <v>16.970500000000001</v>
      </c>
      <c r="N240" s="184">
        <v>16.254000000000001</v>
      </c>
      <c r="O240" s="184">
        <v>11.0212</v>
      </c>
      <c r="P240" s="184">
        <v>9.3947000000000003</v>
      </c>
      <c r="Q240" s="184">
        <v>8.5731000000000002</v>
      </c>
      <c r="R240" s="184">
        <v>12.186999999999999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44372</v>
      </c>
      <c r="E241" s="184">
        <v>46.697699999999998</v>
      </c>
      <c r="F241" s="184">
        <v>90.9726</v>
      </c>
      <c r="G241" s="184">
        <v>61.8</v>
      </c>
      <c r="H241" s="184">
        <v>29.2394</v>
      </c>
      <c r="I241" s="184">
        <v>6.1052999999999997</v>
      </c>
      <c r="J241" s="184">
        <v>17.520700000000001</v>
      </c>
      <c r="K241" s="184">
        <v>19.535599999999999</v>
      </c>
      <c r="L241" s="184">
        <v>14.0146</v>
      </c>
      <c r="M241" s="184">
        <v>18.915400000000002</v>
      </c>
      <c r="N241" s="184">
        <v>17.680399999999999</v>
      </c>
      <c r="O241" s="184">
        <v>7.6505000000000001</v>
      </c>
      <c r="P241" s="184">
        <v>8.4939</v>
      </c>
      <c r="Q241" s="184">
        <v>8.8566000000000003</v>
      </c>
      <c r="R241" s="184">
        <v>10.9476</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44372</v>
      </c>
      <c r="E242" s="184">
        <v>42.7592</v>
      </c>
      <c r="F242" s="184">
        <v>89.421599999999998</v>
      </c>
      <c r="G242" s="184">
        <v>60.191800000000001</v>
      </c>
      <c r="H242" s="184">
        <v>27.595199999999998</v>
      </c>
      <c r="I242" s="184">
        <v>4.4770000000000003</v>
      </c>
      <c r="J242" s="184">
        <v>15.8482</v>
      </c>
      <c r="K242" s="184">
        <v>17.784300000000002</v>
      </c>
      <c r="L242" s="184">
        <v>12.2011</v>
      </c>
      <c r="M242" s="184">
        <v>16.982299999999999</v>
      </c>
      <c r="N242" s="184">
        <v>15.7136</v>
      </c>
      <c r="O242" s="184">
        <v>5.8691000000000004</v>
      </c>
      <c r="P242" s="184">
        <v>7.0769000000000002</v>
      </c>
      <c r="Q242" s="184">
        <v>8.8960000000000008</v>
      </c>
      <c r="R242" s="184">
        <v>9.1430000000000007</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44372</v>
      </c>
      <c r="E243" s="184">
        <v>65.998599999999996</v>
      </c>
      <c r="F243" s="184">
        <v>62.989400000000003</v>
      </c>
      <c r="G243" s="184">
        <v>30.4009</v>
      </c>
      <c r="H243" s="184">
        <v>14.434699999999999</v>
      </c>
      <c r="I243" s="184">
        <v>-9.8542000000000005</v>
      </c>
      <c r="J243" s="184">
        <v>8.0975999999999999</v>
      </c>
      <c r="K243" s="184">
        <v>13.8142</v>
      </c>
      <c r="L243" s="184">
        <v>10.9434</v>
      </c>
      <c r="M243" s="184">
        <v>16.7364</v>
      </c>
      <c r="N243" s="184">
        <v>14.5075</v>
      </c>
      <c r="O243" s="184">
        <v>7.6731999999999996</v>
      </c>
      <c r="P243" s="184">
        <v>7.3335999999999997</v>
      </c>
      <c r="Q243" s="184">
        <v>9.5189000000000004</v>
      </c>
      <c r="R243" s="184">
        <v>8.2723999999999993</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44372</v>
      </c>
      <c r="E244" s="184">
        <v>70.332099999999997</v>
      </c>
      <c r="F244" s="184">
        <v>63.6843</v>
      </c>
      <c r="G244" s="184">
        <v>31.061399999999999</v>
      </c>
      <c r="H244" s="184">
        <v>15.116</v>
      </c>
      <c r="I244" s="184">
        <v>-9.1829000000000001</v>
      </c>
      <c r="J244" s="184">
        <v>8.7751999999999999</v>
      </c>
      <c r="K244" s="184">
        <v>14.511799999999999</v>
      </c>
      <c r="L244" s="184">
        <v>11.6784</v>
      </c>
      <c r="M244" s="184">
        <v>17.560500000000001</v>
      </c>
      <c r="N244" s="184">
        <v>15.381</v>
      </c>
      <c r="O244" s="184">
        <v>8.4842999999999993</v>
      </c>
      <c r="P244" s="184">
        <v>8.1379000000000001</v>
      </c>
      <c r="Q244" s="184">
        <v>9.5411000000000001</v>
      </c>
      <c r="R244" s="184">
        <v>9.1264000000000003</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44372</v>
      </c>
      <c r="E247" s="184">
        <v>56.530900000000003</v>
      </c>
      <c r="F247" s="184">
        <v>63.3202</v>
      </c>
      <c r="G247" s="184">
        <v>24.303899999999999</v>
      </c>
      <c r="H247" s="184">
        <v>24.651199999999999</v>
      </c>
      <c r="I247" s="184">
        <v>-8.1283999999999992</v>
      </c>
      <c r="J247" s="184">
        <v>13.667899999999999</v>
      </c>
      <c r="K247" s="184">
        <v>22.113700000000001</v>
      </c>
      <c r="L247" s="184">
        <v>16.970199999999998</v>
      </c>
      <c r="M247" s="184">
        <v>24.784300000000002</v>
      </c>
      <c r="N247" s="184">
        <v>22.1234</v>
      </c>
      <c r="O247" s="184">
        <v>9.7257999999999996</v>
      </c>
      <c r="P247" s="184">
        <v>9.0056999999999992</v>
      </c>
      <c r="Q247" s="184">
        <v>10.3988</v>
      </c>
      <c r="R247" s="184">
        <v>10.277900000000001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44372</v>
      </c>
      <c r="E248" s="184">
        <v>58.926000000000002</v>
      </c>
      <c r="F248" s="184">
        <v>63.7256</v>
      </c>
      <c r="G248" s="184">
        <v>24.702999999999999</v>
      </c>
      <c r="H248" s="184">
        <v>25.047000000000001</v>
      </c>
      <c r="I248" s="184">
        <v>-7.7241999999999997</v>
      </c>
      <c r="J248" s="184">
        <v>14.0875</v>
      </c>
      <c r="K248" s="184">
        <v>22.514399999999998</v>
      </c>
      <c r="L248" s="184">
        <v>17.407499999999999</v>
      </c>
      <c r="M248" s="184">
        <v>25.265699999999999</v>
      </c>
      <c r="N248" s="184">
        <v>22.622499999999999</v>
      </c>
      <c r="O248" s="184">
        <v>10.212199999999999</v>
      </c>
      <c r="P248" s="184">
        <v>9.5696999999999992</v>
      </c>
      <c r="Q248" s="184">
        <v>9.8885000000000005</v>
      </c>
      <c r="R248" s="184">
        <v>10.7315</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44372</v>
      </c>
      <c r="E249" s="184">
        <v>44.111499999999999</v>
      </c>
      <c r="F249" s="184">
        <v>66.316199999999995</v>
      </c>
      <c r="G249" s="184">
        <v>35.6569</v>
      </c>
      <c r="H249" s="184">
        <v>11.0877</v>
      </c>
      <c r="I249" s="184">
        <v>-4.5784000000000002</v>
      </c>
      <c r="J249" s="184">
        <v>12.680300000000001</v>
      </c>
      <c r="K249" s="184">
        <v>15.110300000000001</v>
      </c>
      <c r="L249" s="184">
        <v>7.3920000000000003</v>
      </c>
      <c r="M249" s="184">
        <v>15.241400000000001</v>
      </c>
      <c r="N249" s="184">
        <v>13.4777</v>
      </c>
      <c r="O249" s="184">
        <v>8.3635999999999999</v>
      </c>
      <c r="P249" s="184">
        <v>7.6016000000000004</v>
      </c>
      <c r="Q249" s="184">
        <v>8.9331999999999994</v>
      </c>
      <c r="R249" s="184">
        <v>8.9053000000000004</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44372</v>
      </c>
      <c r="E250" s="184">
        <v>47.320799999999998</v>
      </c>
      <c r="F250" s="184">
        <v>67.848699999999994</v>
      </c>
      <c r="G250" s="184">
        <v>37.214500000000001</v>
      </c>
      <c r="H250" s="184">
        <v>12.647399999999999</v>
      </c>
      <c r="I250" s="184">
        <v>-3.0102000000000002</v>
      </c>
      <c r="J250" s="184">
        <v>14.273899999999999</v>
      </c>
      <c r="K250" s="184">
        <v>16.764399999999998</v>
      </c>
      <c r="L250" s="184">
        <v>9.0692000000000004</v>
      </c>
      <c r="M250" s="184">
        <v>17.072500000000002</v>
      </c>
      <c r="N250" s="184">
        <v>15.3969</v>
      </c>
      <c r="O250" s="184">
        <v>9.8536000000000001</v>
      </c>
      <c r="P250" s="184">
        <v>8.7164000000000001</v>
      </c>
      <c r="Q250" s="184">
        <v>9.0511999999999997</v>
      </c>
      <c r="R250" s="184">
        <v>10.8104</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44372</v>
      </c>
      <c r="E253" s="184">
        <v>52.435899999999997</v>
      </c>
      <c r="F253" s="184">
        <v>18.037600000000001</v>
      </c>
      <c r="G253" s="184">
        <v>8.2890999999999995</v>
      </c>
      <c r="H253" s="184">
        <v>9.4541000000000004</v>
      </c>
      <c r="I253" s="184">
        <v>-0.17399999999999999</v>
      </c>
      <c r="J253" s="184">
        <v>8.1964000000000006</v>
      </c>
      <c r="K253" s="184">
        <v>12.682600000000001</v>
      </c>
      <c r="L253" s="184">
        <v>9.2878000000000007</v>
      </c>
      <c r="M253" s="184">
        <v>14.1023</v>
      </c>
      <c r="N253" s="184">
        <v>15.130100000000001</v>
      </c>
      <c r="O253" s="184">
        <v>9.4543999999999997</v>
      </c>
      <c r="P253" s="184">
        <v>9.9093</v>
      </c>
      <c r="Q253" s="184">
        <v>10.082700000000001</v>
      </c>
      <c r="R253" s="184">
        <v>10.1297</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44372</v>
      </c>
      <c r="E254" s="184">
        <v>55.898699999999998</v>
      </c>
      <c r="F254" s="184">
        <v>19.011199999999999</v>
      </c>
      <c r="G254" s="184">
        <v>9.2574000000000005</v>
      </c>
      <c r="H254" s="184">
        <v>10.440300000000001</v>
      </c>
      <c r="I254" s="184">
        <v>0.80249999999999999</v>
      </c>
      <c r="J254" s="184">
        <v>9.1553000000000004</v>
      </c>
      <c r="K254" s="184">
        <v>13.635199999999999</v>
      </c>
      <c r="L254" s="184">
        <v>10.249000000000001</v>
      </c>
      <c r="M254" s="184">
        <v>15.0916</v>
      </c>
      <c r="N254" s="184">
        <v>16.131399999999999</v>
      </c>
      <c r="O254" s="184">
        <v>10.234500000000001</v>
      </c>
      <c r="P254" s="184">
        <v>10.7524</v>
      </c>
      <c r="Q254" s="184">
        <v>11.027900000000001</v>
      </c>
      <c r="R254" s="184">
        <v>10.948600000000001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44372</v>
      </c>
      <c r="E255" s="184">
        <v>27.1219</v>
      </c>
      <c r="F255" s="184">
        <v>15.617699999999999</v>
      </c>
      <c r="G255" s="184">
        <v>9.3827999999999996</v>
      </c>
      <c r="H255" s="184">
        <v>7.4893999999999998</v>
      </c>
      <c r="I255" s="184">
        <v>-2.5065</v>
      </c>
      <c r="J255" s="184">
        <v>12.2645</v>
      </c>
      <c r="K255" s="184">
        <v>11.936999999999999</v>
      </c>
      <c r="L255" s="184">
        <v>7.2050999999999998</v>
      </c>
      <c r="M255" s="184">
        <v>12.673999999999999</v>
      </c>
      <c r="N255" s="184">
        <v>12.832100000000001</v>
      </c>
      <c r="O255" s="184">
        <v>8.3849</v>
      </c>
      <c r="P255" s="184">
        <v>8.4258000000000006</v>
      </c>
      <c r="Q255" s="184">
        <v>9.1414000000000009</v>
      </c>
      <c r="R255" s="184">
        <v>8.5341000000000005</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44372</v>
      </c>
      <c r="E256" s="184">
        <v>25.1737</v>
      </c>
      <c r="F256" s="184">
        <v>14.795199999999999</v>
      </c>
      <c r="G256" s="184">
        <v>8.4638000000000009</v>
      </c>
      <c r="H256" s="184">
        <v>6.5536000000000003</v>
      </c>
      <c r="I256" s="184">
        <v>-3.4441999999999999</v>
      </c>
      <c r="J256" s="184">
        <v>11.337999999999999</v>
      </c>
      <c r="K256" s="184">
        <v>10.994400000000001</v>
      </c>
      <c r="L256" s="184">
        <v>6.2527999999999997</v>
      </c>
      <c r="M256" s="184">
        <v>11.664400000000001</v>
      </c>
      <c r="N256" s="184">
        <v>11.791700000000001</v>
      </c>
      <c r="O256" s="184">
        <v>7.4451000000000001</v>
      </c>
      <c r="P256" s="184">
        <v>7.4763000000000002</v>
      </c>
      <c r="Q256" s="184">
        <v>8.4840999999999998</v>
      </c>
      <c r="R256" s="184">
        <v>7.5453999999999999</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44372</v>
      </c>
      <c r="E257" s="184">
        <v>16.999400000000001</v>
      </c>
      <c r="F257" s="184">
        <v>123.8793</v>
      </c>
      <c r="G257" s="184">
        <v>18.7088</v>
      </c>
      <c r="H257" s="184">
        <v>5.4348000000000001</v>
      </c>
      <c r="I257" s="184">
        <v>-3.0484</v>
      </c>
      <c r="J257" s="184">
        <v>11.286099999999999</v>
      </c>
      <c r="K257" s="184">
        <v>11.3377</v>
      </c>
      <c r="L257" s="184">
        <v>11.3582</v>
      </c>
      <c r="M257" s="184">
        <v>19.485900000000001</v>
      </c>
      <c r="N257" s="184">
        <v>14.9991</v>
      </c>
      <c r="O257" s="184">
        <v>8.1792999999999996</v>
      </c>
      <c r="P257" s="184">
        <v>10.2895</v>
      </c>
      <c r="Q257" s="184">
        <v>9.9998000000000005</v>
      </c>
      <c r="R257" s="184">
        <v>8.2990999999999993</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44372</v>
      </c>
      <c r="E258" s="184">
        <v>15.6234</v>
      </c>
      <c r="F258" s="184">
        <v>122.1253</v>
      </c>
      <c r="G258" s="184">
        <v>16.9223</v>
      </c>
      <c r="H258" s="184">
        <v>3.6404000000000001</v>
      </c>
      <c r="I258" s="184">
        <v>-4.8137999999999996</v>
      </c>
      <c r="J258" s="184">
        <v>9.5115999999999996</v>
      </c>
      <c r="K258" s="184">
        <v>9.5464000000000002</v>
      </c>
      <c r="L258" s="184">
        <v>9.2353000000000005</v>
      </c>
      <c r="M258" s="184">
        <v>17.289400000000001</v>
      </c>
      <c r="N258" s="184">
        <v>12.8508</v>
      </c>
      <c r="O258" s="184">
        <v>6.5210999999999997</v>
      </c>
      <c r="P258" s="184">
        <v>8.6031999999999993</v>
      </c>
      <c r="Q258" s="184">
        <v>8.3445999999999998</v>
      </c>
      <c r="R258" s="184">
        <v>6.4396000000000004</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44372</v>
      </c>
      <c r="E259" s="184">
        <v>40.2136</v>
      </c>
      <c r="F259" s="184">
        <v>22.341899999999999</v>
      </c>
      <c r="G259" s="184">
        <v>-0.48409999999999997</v>
      </c>
      <c r="H259" s="184">
        <v>3.6072000000000002</v>
      </c>
      <c r="I259" s="184">
        <v>-11.5921</v>
      </c>
      <c r="J259" s="184">
        <v>8.5466999999999995</v>
      </c>
      <c r="K259" s="184">
        <v>20.194800000000001</v>
      </c>
      <c r="L259" s="184">
        <v>14.204499999999999</v>
      </c>
      <c r="M259" s="184">
        <v>20.624500000000001</v>
      </c>
      <c r="N259" s="184">
        <v>20.0273</v>
      </c>
      <c r="O259" s="184">
        <v>11.1068</v>
      </c>
      <c r="P259" s="184">
        <v>9.8354999999999997</v>
      </c>
      <c r="Q259" s="184">
        <v>8.2399000000000004</v>
      </c>
      <c r="R259" s="184">
        <v>13.122400000000001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44372</v>
      </c>
      <c r="E260" s="184">
        <v>44.032299999999999</v>
      </c>
      <c r="F260" s="184">
        <v>23.64</v>
      </c>
      <c r="G260" s="184">
        <v>0.82899999999999996</v>
      </c>
      <c r="H260" s="184">
        <v>4.9428000000000001</v>
      </c>
      <c r="I260" s="184">
        <v>-10.267799999999999</v>
      </c>
      <c r="J260" s="184">
        <v>9.9015000000000004</v>
      </c>
      <c r="K260" s="184">
        <v>21.521799999999999</v>
      </c>
      <c r="L260" s="184">
        <v>15.494199999999999</v>
      </c>
      <c r="M260" s="184">
        <v>22.0154</v>
      </c>
      <c r="N260" s="184">
        <v>21.465399999999999</v>
      </c>
      <c r="O260" s="184">
        <v>12.4101</v>
      </c>
      <c r="P260" s="184">
        <v>11.189399999999999</v>
      </c>
      <c r="Q260" s="184">
        <v>10.969200000000001</v>
      </c>
      <c r="R260" s="184">
        <v>14.4391</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44372</v>
      </c>
      <c r="E261" s="184">
        <v>43.684399999999997</v>
      </c>
      <c r="F261" s="184">
        <v>22.6572</v>
      </c>
      <c r="G261" s="184">
        <v>9.4768000000000008</v>
      </c>
      <c r="H261" s="184">
        <v>8.4885000000000002</v>
      </c>
      <c r="I261" s="184">
        <v>-4.3494999999999999</v>
      </c>
      <c r="J261" s="184">
        <v>10.2661</v>
      </c>
      <c r="K261" s="184">
        <v>14.0138</v>
      </c>
      <c r="L261" s="184">
        <v>9.0440000000000005</v>
      </c>
      <c r="M261" s="184">
        <v>13.5123</v>
      </c>
      <c r="N261" s="184">
        <v>12.447800000000001</v>
      </c>
      <c r="O261" s="184">
        <v>8.6234999999999999</v>
      </c>
      <c r="P261" s="184">
        <v>8.2554999999999996</v>
      </c>
      <c r="Q261" s="184">
        <v>8.1781000000000006</v>
      </c>
      <c r="R261" s="184">
        <v>8.4420999999999999</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44372</v>
      </c>
      <c r="E262" s="184">
        <v>41.289200000000001</v>
      </c>
      <c r="F262" s="184">
        <v>22.025099999999998</v>
      </c>
      <c r="G262" s="184">
        <v>8.8465000000000007</v>
      </c>
      <c r="H262" s="184">
        <v>7.8795999999999999</v>
      </c>
      <c r="I262" s="184">
        <v>-4.9222000000000001</v>
      </c>
      <c r="J262" s="184">
        <v>9.6745999999999999</v>
      </c>
      <c r="K262" s="184">
        <v>13.398</v>
      </c>
      <c r="L262" s="184">
        <v>8.4266000000000005</v>
      </c>
      <c r="M262" s="184">
        <v>12.8909</v>
      </c>
      <c r="N262" s="184">
        <v>11.82</v>
      </c>
      <c r="O262" s="184">
        <v>7.9701000000000004</v>
      </c>
      <c r="P262" s="184">
        <v>7.5522999999999998</v>
      </c>
      <c r="Q262" s="184">
        <v>5.9947999999999997</v>
      </c>
      <c r="R262" s="184">
        <v>7.8475999999999999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44372</v>
      </c>
      <c r="E263" s="184">
        <v>64.719499999999996</v>
      </c>
      <c r="F263" s="184">
        <v>29.519600000000001</v>
      </c>
      <c r="G263" s="184">
        <v>39.3795</v>
      </c>
      <c r="H263" s="184">
        <v>14.259</v>
      </c>
      <c r="I263" s="184">
        <v>11.076499999999999</v>
      </c>
      <c r="J263" s="184">
        <v>17.276299999999999</v>
      </c>
      <c r="K263" s="184">
        <v>11.558199999999999</v>
      </c>
      <c r="L263" s="184">
        <v>5.7946999999999997</v>
      </c>
      <c r="M263" s="184">
        <v>11.417</v>
      </c>
      <c r="N263" s="184">
        <v>10.3581</v>
      </c>
      <c r="O263" s="184">
        <v>7.8528000000000002</v>
      </c>
      <c r="P263" s="184">
        <v>6.9661</v>
      </c>
      <c r="Q263" s="184">
        <v>8.3637999999999995</v>
      </c>
      <c r="R263" s="184">
        <v>8.3362999999999996</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44372</v>
      </c>
      <c r="E264" s="184">
        <v>69.085899999999995</v>
      </c>
      <c r="F264" s="184">
        <v>30.351199999999999</v>
      </c>
      <c r="G264" s="184">
        <v>40.161799999999999</v>
      </c>
      <c r="H264" s="184">
        <v>15.047800000000001</v>
      </c>
      <c r="I264" s="184">
        <v>11.8657</v>
      </c>
      <c r="J264" s="184">
        <v>18.071000000000002</v>
      </c>
      <c r="K264" s="184">
        <v>12.3644</v>
      </c>
      <c r="L264" s="184">
        <v>6.5945999999999998</v>
      </c>
      <c r="M264" s="184">
        <v>12.289</v>
      </c>
      <c r="N264" s="184">
        <v>11.3089</v>
      </c>
      <c r="O264" s="184">
        <v>8.8111999999999995</v>
      </c>
      <c r="P264" s="184">
        <v>7.8979999999999997</v>
      </c>
      <c r="Q264" s="184">
        <v>8.2376000000000005</v>
      </c>
      <c r="R264" s="184">
        <v>9.2741000000000007</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44372</v>
      </c>
      <c r="E265" s="184">
        <v>24.3949</v>
      </c>
      <c r="F265" s="184">
        <v>51.842500000000001</v>
      </c>
      <c r="G265" s="184">
        <v>8.5843000000000007</v>
      </c>
      <c r="H265" s="184">
        <v>6.6988000000000003</v>
      </c>
      <c r="I265" s="184">
        <v>2.0857000000000001</v>
      </c>
      <c r="J265" s="184">
        <v>11.9695</v>
      </c>
      <c r="K265" s="184">
        <v>8.2933000000000003</v>
      </c>
      <c r="L265" s="184">
        <v>8.0678000000000001</v>
      </c>
      <c r="M265" s="184">
        <v>12.1271</v>
      </c>
      <c r="N265" s="184">
        <v>11.311400000000001</v>
      </c>
      <c r="O265" s="184">
        <v>7.532</v>
      </c>
      <c r="P265" s="184">
        <v>7.7908999999999997</v>
      </c>
      <c r="Q265" s="184">
        <v>8.7925000000000004</v>
      </c>
      <c r="R265" s="184">
        <v>7.4195000000000002</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44372</v>
      </c>
      <c r="E266" s="184">
        <v>21.4541</v>
      </c>
      <c r="F266" s="184">
        <v>49.916499999999999</v>
      </c>
      <c r="G266" s="184">
        <v>6.5819000000000001</v>
      </c>
      <c r="H266" s="184">
        <v>4.6950000000000003</v>
      </c>
      <c r="I266" s="184">
        <v>0.13370000000000001</v>
      </c>
      <c r="J266" s="184">
        <v>10.1073</v>
      </c>
      <c r="K266" s="184">
        <v>6.3944000000000001</v>
      </c>
      <c r="L266" s="184">
        <v>6.2187999999999999</v>
      </c>
      <c r="M266" s="184">
        <v>10.0959</v>
      </c>
      <c r="N266" s="184">
        <v>9.2841000000000005</v>
      </c>
      <c r="O266" s="184">
        <v>5.8047000000000004</v>
      </c>
      <c r="P266" s="184">
        <v>6.0387000000000004</v>
      </c>
      <c r="Q266" s="184">
        <v>7.2436999999999996</v>
      </c>
      <c r="R266" s="184">
        <v>5.8429000000000002</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44372</v>
      </c>
      <c r="E267" s="184">
        <v>42.053800000000003</v>
      </c>
      <c r="F267" s="184">
        <v>28.838200000000001</v>
      </c>
      <c r="G267" s="184">
        <v>12.0473</v>
      </c>
      <c r="H267" s="184">
        <v>10.971399999999999</v>
      </c>
      <c r="I267" s="184">
        <v>0.95509999999999995</v>
      </c>
      <c r="J267" s="184">
        <v>9.2157</v>
      </c>
      <c r="K267" s="184">
        <v>13.3428</v>
      </c>
      <c r="L267" s="184">
        <v>10.6549</v>
      </c>
      <c r="M267" s="184">
        <v>14.2637</v>
      </c>
      <c r="N267" s="184">
        <v>12.962199999999999</v>
      </c>
      <c r="O267" s="184">
        <v>0.82469999999999999</v>
      </c>
      <c r="P267" s="184">
        <v>3.6621999999999999</v>
      </c>
      <c r="Q267" s="184">
        <v>8.5729000000000006</v>
      </c>
      <c r="R267" s="184">
        <v>-1.494</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44372</v>
      </c>
      <c r="E268" s="184">
        <v>45.069600000000001</v>
      </c>
      <c r="F268" s="184">
        <v>29.421600000000002</v>
      </c>
      <c r="G268" s="184">
        <v>12.673999999999999</v>
      </c>
      <c r="H268" s="184">
        <v>11.5951</v>
      </c>
      <c r="I268" s="184">
        <v>1.5802</v>
      </c>
      <c r="J268" s="184">
        <v>9.8443000000000005</v>
      </c>
      <c r="K268" s="184">
        <v>13.9887</v>
      </c>
      <c r="L268" s="184">
        <v>11.313800000000001</v>
      </c>
      <c r="M268" s="184">
        <v>14.9572</v>
      </c>
      <c r="N268" s="184">
        <v>13.6663</v>
      </c>
      <c r="O268" s="184">
        <v>1.5758000000000001</v>
      </c>
      <c r="P268" s="184">
        <v>4.4866999999999999</v>
      </c>
      <c r="Q268" s="184">
        <v>6.9850000000000003</v>
      </c>
      <c r="R268" s="184">
        <v>-0.84499999999999997</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44372</v>
      </c>
      <c r="E271" s="184">
        <v>53.410400000000003</v>
      </c>
      <c r="F271" s="184">
        <v>40.843899999999998</v>
      </c>
      <c r="G271" s="184">
        <v>42.173999999999999</v>
      </c>
      <c r="H271" s="184">
        <v>26.177600000000002</v>
      </c>
      <c r="I271" s="184">
        <v>3.8961999999999999</v>
      </c>
      <c r="J271" s="184">
        <v>16.327000000000002</v>
      </c>
      <c r="K271" s="184">
        <v>20.074200000000001</v>
      </c>
      <c r="L271" s="184">
        <v>14.0861</v>
      </c>
      <c r="M271" s="184">
        <v>23.5748</v>
      </c>
      <c r="N271" s="184">
        <v>21.1035</v>
      </c>
      <c r="O271" s="184">
        <v>10.452299999999999</v>
      </c>
      <c r="P271" s="184">
        <v>9.5493000000000006</v>
      </c>
      <c r="Q271" s="184">
        <v>9.9871999999999996</v>
      </c>
      <c r="R271" s="184">
        <v>12.2971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44372</v>
      </c>
      <c r="E272" s="184">
        <v>49.926900000000003</v>
      </c>
      <c r="F272" s="184">
        <v>40.253100000000003</v>
      </c>
      <c r="G272" s="184">
        <v>41.593299999999999</v>
      </c>
      <c r="H272" s="184">
        <v>25.6187</v>
      </c>
      <c r="I272" s="184">
        <v>3.3411</v>
      </c>
      <c r="J272" s="184">
        <v>15.770799999999999</v>
      </c>
      <c r="K272" s="184">
        <v>19.4941</v>
      </c>
      <c r="L272" s="184">
        <v>13.486000000000001</v>
      </c>
      <c r="M272" s="184">
        <v>22.8917</v>
      </c>
      <c r="N272" s="184">
        <v>20.389600000000002</v>
      </c>
      <c r="O272" s="184">
        <v>9.7431000000000001</v>
      </c>
      <c r="P272" s="184">
        <v>8.6933000000000007</v>
      </c>
      <c r="Q272" s="184">
        <v>8.2553999999999998</v>
      </c>
      <c r="R272" s="184">
        <v>11.627800000000001</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44372</v>
      </c>
      <c r="E273" s="184">
        <v>21.656700000000001</v>
      </c>
      <c r="F273" s="184">
        <v>69.401300000000006</v>
      </c>
      <c r="G273" s="184">
        <v>39.453299999999999</v>
      </c>
      <c r="H273" s="184">
        <v>20.473299999999998</v>
      </c>
      <c r="I273" s="184">
        <v>5.6219999999999999</v>
      </c>
      <c r="J273" s="184">
        <v>12.3667</v>
      </c>
      <c r="K273" s="184">
        <v>13.981</v>
      </c>
      <c r="L273" s="184">
        <v>9.9486000000000008</v>
      </c>
      <c r="M273" s="184">
        <v>13.914400000000001</v>
      </c>
      <c r="N273" s="184">
        <v>12.203900000000001</v>
      </c>
      <c r="O273" s="184">
        <v>4.8817000000000004</v>
      </c>
      <c r="P273" s="184">
        <v>5.9753999999999996</v>
      </c>
      <c r="Q273" s="184">
        <v>7.0731000000000002</v>
      </c>
      <c r="R273" s="184">
        <v>7.4124999999999996</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44372</v>
      </c>
      <c r="E274" s="184">
        <v>22.988299999999999</v>
      </c>
      <c r="F274" s="184">
        <v>70.155000000000001</v>
      </c>
      <c r="G274" s="184">
        <v>40.2502</v>
      </c>
      <c r="H274" s="184">
        <v>21.317499999999999</v>
      </c>
      <c r="I274" s="184">
        <v>6.4577</v>
      </c>
      <c r="J274" s="184">
        <v>13.222899999999999</v>
      </c>
      <c r="K274" s="184">
        <v>14.857200000000001</v>
      </c>
      <c r="L274" s="184">
        <v>10.6225</v>
      </c>
      <c r="M274" s="184">
        <v>14.6488</v>
      </c>
      <c r="N274" s="184">
        <v>12.9985</v>
      </c>
      <c r="O274" s="184">
        <v>5.8421000000000003</v>
      </c>
      <c r="P274" s="184">
        <v>7.0171000000000001</v>
      </c>
      <c r="Q274" s="184">
        <v>7.9947999999999997</v>
      </c>
      <c r="R274" s="184">
        <v>8.2720000000000002</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44372</v>
      </c>
      <c r="E275" s="184">
        <v>0.97309999999999997</v>
      </c>
      <c r="F275" s="184">
        <v>11.2562</v>
      </c>
      <c r="G275" s="184">
        <v>11.2631</v>
      </c>
      <c r="H275" s="184">
        <v>11.276999999999999</v>
      </c>
      <c r="I275" s="184">
        <v>11.0313</v>
      </c>
      <c r="J275" s="184">
        <v>11.114599999999999</v>
      </c>
      <c r="K275" s="184">
        <v>11.2791</v>
      </c>
      <c r="L275" s="184">
        <v>-39.841500000000003</v>
      </c>
      <c r="M275" s="184">
        <v>-24.479399999999998</v>
      </c>
      <c r="N275" s="184">
        <v>-16.529399999999999</v>
      </c>
      <c r="O275" s="184"/>
      <c r="P275" s="184"/>
      <c r="Q275" s="184">
        <v>-10.4862</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44372</v>
      </c>
      <c r="E276" s="184">
        <v>0.92679999999999996</v>
      </c>
      <c r="F276" s="184">
        <v>7.8783000000000003</v>
      </c>
      <c r="G276" s="184">
        <v>10.511200000000001</v>
      </c>
      <c r="H276" s="184">
        <v>10.711600000000001</v>
      </c>
      <c r="I276" s="184">
        <v>11.017300000000001</v>
      </c>
      <c r="J276" s="184">
        <v>11.027900000000001</v>
      </c>
      <c r="K276" s="184">
        <v>11.2247</v>
      </c>
      <c r="L276" s="184">
        <v>-40.247999999999998</v>
      </c>
      <c r="M276" s="184">
        <v>-24.746099999999998</v>
      </c>
      <c r="N276" s="184">
        <v>-16.736999999999998</v>
      </c>
      <c r="O276" s="184"/>
      <c r="P276" s="184"/>
      <c r="Q276" s="184">
        <v>-10.651</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44372</v>
      </c>
      <c r="E277" s="184">
        <v>50.458599999999997</v>
      </c>
      <c r="F277" s="184">
        <v>14.690200000000001</v>
      </c>
      <c r="G277" s="184">
        <v>15.4756</v>
      </c>
      <c r="H277" s="184">
        <v>10.3232</v>
      </c>
      <c r="I277" s="184">
        <v>0.1085</v>
      </c>
      <c r="J277" s="184">
        <v>17.702300000000001</v>
      </c>
      <c r="K277" s="184">
        <v>16.610600000000002</v>
      </c>
      <c r="L277" s="184">
        <v>10.595599999999999</v>
      </c>
      <c r="M277" s="184">
        <v>21.219899999999999</v>
      </c>
      <c r="N277" s="184">
        <v>20.479399999999998</v>
      </c>
      <c r="O277" s="184">
        <v>6.9485999999999999</v>
      </c>
      <c r="P277" s="184">
        <v>8.2678999999999991</v>
      </c>
      <c r="Q277" s="184">
        <v>9.6272000000000002</v>
      </c>
      <c r="R277" s="184">
        <v>9.2119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44372</v>
      </c>
      <c r="E278" s="184">
        <v>47.762099999999997</v>
      </c>
      <c r="F278" s="184">
        <v>14.066800000000001</v>
      </c>
      <c r="G278" s="184">
        <v>14.869199999999999</v>
      </c>
      <c r="H278" s="184">
        <v>9.7125000000000004</v>
      </c>
      <c r="I278" s="184">
        <v>-0.49120000000000003</v>
      </c>
      <c r="J278" s="184">
        <v>17.0916</v>
      </c>
      <c r="K278" s="184">
        <v>15.9819</v>
      </c>
      <c r="L278" s="184">
        <v>9.9511000000000003</v>
      </c>
      <c r="M278" s="184">
        <v>20.5044</v>
      </c>
      <c r="N278" s="184">
        <v>19.7285</v>
      </c>
      <c r="O278" s="184">
        <v>6.2492000000000001</v>
      </c>
      <c r="P278" s="184">
        <v>7.5419999999999998</v>
      </c>
      <c r="Q278" s="184">
        <v>9.3259000000000007</v>
      </c>
      <c r="R278" s="184">
        <v>8.5054999999999996</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44.994895555555566</v>
      </c>
      <c r="G279" s="186">
        <v>24.248984444444435</v>
      </c>
      <c r="H279" s="186">
        <v>14.851115555555554</v>
      </c>
      <c r="I279" s="186">
        <v>0.50204222222222239</v>
      </c>
      <c r="J279" s="186">
        <v>13.371695555555556</v>
      </c>
      <c r="K279" s="186">
        <v>14.873957777777777</v>
      </c>
      <c r="L279" s="186">
        <v>8.4399888888888874</v>
      </c>
      <c r="M279" s="186">
        <v>15.110677777777783</v>
      </c>
      <c r="N279" s="186">
        <v>14.500486666666673</v>
      </c>
      <c r="O279" s="186">
        <v>7.9302767441860462</v>
      </c>
      <c r="P279" s="186">
        <v>8.1834348837209312</v>
      </c>
      <c r="Q279" s="186">
        <v>8.0160511111111106</v>
      </c>
      <c r="R279" s="186">
        <v>9.0733232558139516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41.529899999999998</v>
      </c>
      <c r="G280" s="186">
        <v>24.105399999999999</v>
      </c>
      <c r="H280" s="186">
        <v>14.259</v>
      </c>
      <c r="I280" s="186">
        <v>0.80249999999999999</v>
      </c>
      <c r="J280" s="186">
        <v>12.3667</v>
      </c>
      <c r="K280" s="186">
        <v>14.511799999999999</v>
      </c>
      <c r="L280" s="186">
        <v>10.175599999999999</v>
      </c>
      <c r="M280" s="186">
        <v>15.241400000000001</v>
      </c>
      <c r="N280" s="186">
        <v>15.130100000000001</v>
      </c>
      <c r="O280" s="186">
        <v>8.3635999999999999</v>
      </c>
      <c r="P280" s="186">
        <v>8.4258000000000006</v>
      </c>
      <c r="Q280" s="186">
        <v>8.8566000000000003</v>
      </c>
      <c r="R280" s="186">
        <v>9.1430000000000007</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44372</v>
      </c>
      <c r="E283" s="184">
        <v>70.040000000000006</v>
      </c>
      <c r="F283" s="184">
        <v>0.98040000000000005</v>
      </c>
      <c r="G283" s="184">
        <v>1.4337</v>
      </c>
      <c r="H283" s="184">
        <v>2.1288999999999998</v>
      </c>
      <c r="I283" s="184">
        <v>0.55989999999999995</v>
      </c>
      <c r="J283" s="184">
        <v>4.3349000000000002</v>
      </c>
      <c r="K283" s="184">
        <v>13.6828</v>
      </c>
      <c r="L283" s="184">
        <v>19.685600000000001</v>
      </c>
      <c r="M283" s="184">
        <v>45.431899999999999</v>
      </c>
      <c r="N283" s="184">
        <v>56.199800000000003</v>
      </c>
      <c r="O283" s="184">
        <v>14.648400000000001</v>
      </c>
      <c r="P283" s="184">
        <v>17.6921</v>
      </c>
      <c r="Q283" s="184">
        <v>14.673400000000001</v>
      </c>
      <c r="R283" s="184">
        <v>20.789899999999999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44372</v>
      </c>
      <c r="E284" s="184">
        <v>78.25</v>
      </c>
      <c r="F284" s="184">
        <v>0.98080000000000001</v>
      </c>
      <c r="G284" s="184">
        <v>1.4389000000000001</v>
      </c>
      <c r="H284" s="184">
        <v>2.1539999999999999</v>
      </c>
      <c r="I284" s="184">
        <v>0.61719999999999997</v>
      </c>
      <c r="J284" s="184">
        <v>4.4587000000000003</v>
      </c>
      <c r="K284" s="184">
        <v>14.0504</v>
      </c>
      <c r="L284" s="184">
        <v>20.4773</v>
      </c>
      <c r="M284" s="184">
        <v>46.8932</v>
      </c>
      <c r="N284" s="184">
        <v>58.240600000000001</v>
      </c>
      <c r="O284" s="184">
        <v>16.008500000000002</v>
      </c>
      <c r="P284" s="184">
        <v>19.3141</v>
      </c>
      <c r="Q284" s="184">
        <v>19.321200000000001</v>
      </c>
      <c r="R284" s="184">
        <v>22.226199999999999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44372</v>
      </c>
      <c r="E285" s="184">
        <v>75.881</v>
      </c>
      <c r="F285" s="184">
        <v>0.89349999999999996</v>
      </c>
      <c r="G285" s="184">
        <v>0.98080000000000001</v>
      </c>
      <c r="H285" s="184">
        <v>1.7525999999999999</v>
      </c>
      <c r="I285" s="184">
        <v>0.89349999999999996</v>
      </c>
      <c r="J285" s="184">
        <v>5.2367999999999997</v>
      </c>
      <c r="K285" s="184">
        <v>11.879300000000001</v>
      </c>
      <c r="L285" s="184">
        <v>21.549600000000002</v>
      </c>
      <c r="M285" s="184">
        <v>48.1327</v>
      </c>
      <c r="N285" s="184">
        <v>60.448700000000002</v>
      </c>
      <c r="O285" s="184">
        <v>14.8101</v>
      </c>
      <c r="P285" s="184">
        <v>17.061199999999999</v>
      </c>
      <c r="Q285" s="184">
        <v>13.5725</v>
      </c>
      <c r="R285" s="184">
        <v>19.430499999999999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44372</v>
      </c>
      <c r="E286" s="184">
        <v>84.706999999999994</v>
      </c>
      <c r="F286" s="184">
        <v>0.89810000000000001</v>
      </c>
      <c r="G286" s="184">
        <v>0.99319999999999997</v>
      </c>
      <c r="H286" s="184">
        <v>1.7806999999999999</v>
      </c>
      <c r="I286" s="184">
        <v>0.9486</v>
      </c>
      <c r="J286" s="184">
        <v>5.3609</v>
      </c>
      <c r="K286" s="184">
        <v>12.2631</v>
      </c>
      <c r="L286" s="184">
        <v>22.3718</v>
      </c>
      <c r="M286" s="184">
        <v>49.624600000000001</v>
      </c>
      <c r="N286" s="184">
        <v>62.613500000000002</v>
      </c>
      <c r="O286" s="184">
        <v>16.366299999999999</v>
      </c>
      <c r="P286" s="184">
        <v>18.751899999999999</v>
      </c>
      <c r="Q286" s="184">
        <v>16.349799999999998</v>
      </c>
      <c r="R286" s="184">
        <v>21.0761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44372</v>
      </c>
      <c r="E287" s="184">
        <v>181.52070000000001</v>
      </c>
      <c r="F287" s="184">
        <v>0.92410000000000003</v>
      </c>
      <c r="G287" s="184">
        <v>0.52149999999999996</v>
      </c>
      <c r="H287" s="184">
        <v>1.1859999999999999</v>
      </c>
      <c r="I287" s="184">
        <v>-0.77400000000000002</v>
      </c>
      <c r="J287" s="184">
        <v>3.2437</v>
      </c>
      <c r="K287" s="184">
        <v>15.8805</v>
      </c>
      <c r="L287" s="184">
        <v>29.742999999999999</v>
      </c>
      <c r="M287" s="184">
        <v>68.170500000000004</v>
      </c>
      <c r="N287" s="184">
        <v>88.799300000000002</v>
      </c>
      <c r="O287" s="184">
        <v>16.691500000000001</v>
      </c>
      <c r="P287" s="184">
        <v>15.1873</v>
      </c>
      <c r="Q287" s="184">
        <v>14.1417</v>
      </c>
      <c r="R287" s="184">
        <v>27.465199999999999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44372</v>
      </c>
      <c r="E288" s="184">
        <v>53.136439942169098</v>
      </c>
      <c r="F288" s="184">
        <v>0.92390000000000005</v>
      </c>
      <c r="G288" s="184">
        <v>0.52139999999999997</v>
      </c>
      <c r="H288" s="184">
        <v>1.1859</v>
      </c>
      <c r="I288" s="184">
        <v>-0.7742</v>
      </c>
      <c r="J288" s="184">
        <v>3.2439</v>
      </c>
      <c r="K288" s="184">
        <v>15.8809</v>
      </c>
      <c r="L288" s="184">
        <v>29.745200000000001</v>
      </c>
      <c r="M288" s="184">
        <v>68.184200000000004</v>
      </c>
      <c r="N288" s="184">
        <v>88.810400000000001</v>
      </c>
      <c r="O288" s="184">
        <v>16.6937</v>
      </c>
      <c r="P288" s="184">
        <v>15.213800000000001</v>
      </c>
      <c r="Q288" s="184">
        <v>14.1553</v>
      </c>
      <c r="R288" s="184">
        <v>27.465499999999999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44372</v>
      </c>
      <c r="E289" s="184">
        <v>435.70269620028301</v>
      </c>
      <c r="F289" s="184">
        <v>0.92169999999999996</v>
      </c>
      <c r="G289" s="184">
        <v>0.51470000000000005</v>
      </c>
      <c r="H289" s="184">
        <v>1.1698</v>
      </c>
      <c r="I289" s="184">
        <v>-0.80520000000000003</v>
      </c>
      <c r="J289" s="184">
        <v>3.1808000000000001</v>
      </c>
      <c r="K289" s="184">
        <v>15.6905</v>
      </c>
      <c r="L289" s="184">
        <v>29.3217</v>
      </c>
      <c r="M289" s="184">
        <v>67.374700000000004</v>
      </c>
      <c r="N289" s="184">
        <v>87.629199999999997</v>
      </c>
      <c r="O289" s="184">
        <v>15.9726</v>
      </c>
      <c r="P289" s="184">
        <v>14.4597</v>
      </c>
      <c r="Q289" s="184">
        <v>18.239599999999999</v>
      </c>
      <c r="R289" s="184">
        <v>26.6999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44372</v>
      </c>
      <c r="E290" s="184">
        <v>438.79164258660302</v>
      </c>
      <c r="F290" s="184">
        <v>0.92179999999999995</v>
      </c>
      <c r="G290" s="184">
        <v>0.51470000000000005</v>
      </c>
      <c r="H290" s="184">
        <v>1.17</v>
      </c>
      <c r="I290" s="184">
        <v>-0.80500000000000005</v>
      </c>
      <c r="J290" s="184">
        <v>3.1810999999999998</v>
      </c>
      <c r="K290" s="184">
        <v>15.6907</v>
      </c>
      <c r="L290" s="184">
        <v>29.323699999999999</v>
      </c>
      <c r="M290" s="184">
        <v>67.378299999999996</v>
      </c>
      <c r="N290" s="184">
        <v>87.631799999999998</v>
      </c>
      <c r="O290" s="184">
        <v>15.974</v>
      </c>
      <c r="P290" s="184">
        <v>14.4605</v>
      </c>
      <c r="Q290" s="184">
        <v>18.764099999999999</v>
      </c>
      <c r="R290" s="184">
        <v>26.7012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0.93053749999999991</v>
      </c>
      <c r="G291" s="186">
        <v>0.86486250000000009</v>
      </c>
      <c r="H291" s="186">
        <v>1.5659875000000001</v>
      </c>
      <c r="I291" s="186">
        <v>-1.7400000000000054E-2</v>
      </c>
      <c r="J291" s="186">
        <v>4.0301</v>
      </c>
      <c r="K291" s="186">
        <v>14.377275000000001</v>
      </c>
      <c r="L291" s="186">
        <v>25.277237500000002</v>
      </c>
      <c r="M291" s="186">
        <v>57.648762500000004</v>
      </c>
      <c r="N291" s="186">
        <v>73.796662500000011</v>
      </c>
      <c r="O291" s="186">
        <v>15.895637500000001</v>
      </c>
      <c r="P291" s="186">
        <v>16.517575000000001</v>
      </c>
      <c r="Q291" s="186">
        <v>16.152200000000001</v>
      </c>
      <c r="R291" s="186">
        <v>23.9818125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0.92284999999999995</v>
      </c>
      <c r="G292" s="186">
        <v>0.75114999999999998</v>
      </c>
      <c r="H292" s="186">
        <v>1.4693000000000001</v>
      </c>
      <c r="I292" s="186">
        <v>-0.10705000000000009</v>
      </c>
      <c r="J292" s="186">
        <v>3.7894000000000001</v>
      </c>
      <c r="K292" s="186">
        <v>14.87045</v>
      </c>
      <c r="L292" s="186">
        <v>25.84675</v>
      </c>
      <c r="M292" s="186">
        <v>58.499650000000003</v>
      </c>
      <c r="N292" s="186">
        <v>75.121350000000007</v>
      </c>
      <c r="O292" s="186">
        <v>15.991250000000001</v>
      </c>
      <c r="P292" s="186">
        <v>16.137499999999999</v>
      </c>
      <c r="Q292" s="186">
        <v>15.5116</v>
      </c>
      <c r="R292" s="186">
        <v>24.463049999999999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44372</v>
      </c>
      <c r="E295" s="184">
        <v>87.2346</v>
      </c>
      <c r="F295" s="184">
        <v>-14.5967</v>
      </c>
      <c r="G295" s="184">
        <v>-0.9204</v>
      </c>
      <c r="H295" s="184">
        <v>-0.15540000000000001</v>
      </c>
      <c r="I295" s="184">
        <v>-3.8437000000000001</v>
      </c>
      <c r="J295" s="184">
        <v>2.6012</v>
      </c>
      <c r="K295" s="184">
        <v>6.9743000000000004</v>
      </c>
      <c r="L295" s="184">
        <v>3.9847999999999999</v>
      </c>
      <c r="M295" s="184">
        <v>6.1736000000000004</v>
      </c>
      <c r="N295" s="184">
        <v>6.5378999999999996</v>
      </c>
      <c r="O295" s="184">
        <v>9.2784999999999993</v>
      </c>
      <c r="P295" s="184">
        <v>8.48</v>
      </c>
      <c r="Q295" s="184">
        <v>9.3115000000000006</v>
      </c>
      <c r="R295" s="184">
        <v>9.1198999999999995</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44372</v>
      </c>
      <c r="E296" s="184">
        <v>88.109300000000005</v>
      </c>
      <c r="F296" s="184">
        <v>-14.410500000000001</v>
      </c>
      <c r="G296" s="184">
        <v>-0.75939999999999996</v>
      </c>
      <c r="H296" s="184">
        <v>5.8999999999999999E-3</v>
      </c>
      <c r="I296" s="184">
        <v>-3.6817000000000002</v>
      </c>
      <c r="J296" s="184">
        <v>2.7606000000000002</v>
      </c>
      <c r="K296" s="184">
        <v>7.1393000000000004</v>
      </c>
      <c r="L296" s="184">
        <v>4.1462000000000003</v>
      </c>
      <c r="M296" s="184">
        <v>6.3364000000000003</v>
      </c>
      <c r="N296" s="184">
        <v>6.7072000000000003</v>
      </c>
      <c r="O296" s="184">
        <v>9.4273000000000007</v>
      </c>
      <c r="P296" s="184">
        <v>8.6187000000000005</v>
      </c>
      <c r="Q296" s="184">
        <v>8.9666999999999994</v>
      </c>
      <c r="R296" s="184">
        <v>9.2791999999999994</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44372</v>
      </c>
      <c r="E297" s="184">
        <v>13.7659</v>
      </c>
      <c r="F297" s="184">
        <v>-11.9278</v>
      </c>
      <c r="G297" s="184">
        <v>-2.1208</v>
      </c>
      <c r="H297" s="184">
        <v>-1.2118</v>
      </c>
      <c r="I297" s="184">
        <v>-4.6506999999999996</v>
      </c>
      <c r="J297" s="184">
        <v>2.0047999999999999</v>
      </c>
      <c r="K297" s="184">
        <v>6.6638000000000002</v>
      </c>
      <c r="L297" s="184">
        <v>4.2256999999999998</v>
      </c>
      <c r="M297" s="184">
        <v>6.3856000000000002</v>
      </c>
      <c r="N297" s="184">
        <v>7.4654999999999996</v>
      </c>
      <c r="O297" s="184">
        <v>8.7006999999999994</v>
      </c>
      <c r="P297" s="184"/>
      <c r="Q297" s="184">
        <v>8.4200999999999997</v>
      </c>
      <c r="R297" s="184">
        <v>10.0585</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44372</v>
      </c>
      <c r="E298" s="184">
        <v>13.3477</v>
      </c>
      <c r="F298" s="184">
        <v>-12.5746</v>
      </c>
      <c r="G298" s="184">
        <v>-2.7339000000000002</v>
      </c>
      <c r="H298" s="184">
        <v>-1.8744000000000001</v>
      </c>
      <c r="I298" s="184">
        <v>-5.3215000000000003</v>
      </c>
      <c r="J298" s="184">
        <v>1.3247</v>
      </c>
      <c r="K298" s="184">
        <v>5.9707999999999997</v>
      </c>
      <c r="L298" s="184">
        <v>3.5327000000000002</v>
      </c>
      <c r="M298" s="184">
        <v>5.6839000000000004</v>
      </c>
      <c r="N298" s="184">
        <v>6.7465999999999999</v>
      </c>
      <c r="O298" s="184">
        <v>7.8925999999999998</v>
      </c>
      <c r="P298" s="184"/>
      <c r="Q298" s="184">
        <v>7.5773999999999999</v>
      </c>
      <c r="R298" s="184">
        <v>9.2700999999999993</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44372</v>
      </c>
      <c r="E299" s="184">
        <v>21.894400000000001</v>
      </c>
      <c r="F299" s="184">
        <v>-10.499700000000001</v>
      </c>
      <c r="G299" s="184">
        <v>-2.1667999999999998</v>
      </c>
      <c r="H299" s="184">
        <v>1.3816999999999999</v>
      </c>
      <c r="I299" s="184">
        <v>-2.5577000000000001</v>
      </c>
      <c r="J299" s="184">
        <v>2.2467999999999999</v>
      </c>
      <c r="K299" s="184">
        <v>5.0670000000000002</v>
      </c>
      <c r="L299" s="184">
        <v>1.5414000000000001</v>
      </c>
      <c r="M299" s="184">
        <v>4.2862</v>
      </c>
      <c r="N299" s="184">
        <v>4.7904999999999998</v>
      </c>
      <c r="O299" s="184">
        <v>5.0655000000000001</v>
      </c>
      <c r="P299" s="184">
        <v>6.0021000000000004</v>
      </c>
      <c r="Q299" s="184">
        <v>6.3982000000000001</v>
      </c>
      <c r="R299" s="184">
        <v>9.2292000000000005</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44372</v>
      </c>
      <c r="E300" s="184">
        <v>22.91</v>
      </c>
      <c r="F300" s="184">
        <v>-9.7158999999999995</v>
      </c>
      <c r="G300" s="184">
        <v>-1.3806</v>
      </c>
      <c r="H300" s="184">
        <v>2.1402999999999999</v>
      </c>
      <c r="I300" s="184">
        <v>-1.7854000000000001</v>
      </c>
      <c r="J300" s="184">
        <v>3.0142000000000002</v>
      </c>
      <c r="K300" s="184">
        <v>5.8373999999999997</v>
      </c>
      <c r="L300" s="184">
        <v>2.2450000000000001</v>
      </c>
      <c r="M300" s="184">
        <v>4.9229000000000003</v>
      </c>
      <c r="N300" s="184">
        <v>5.4332000000000003</v>
      </c>
      <c r="O300" s="184">
        <v>5.5473999999999997</v>
      </c>
      <c r="P300" s="184">
        <v>6.5288000000000004</v>
      </c>
      <c r="Q300" s="184">
        <v>7.4824999999999999</v>
      </c>
      <c r="R300" s="184">
        <v>9.7675999999999998</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44372</v>
      </c>
      <c r="E301" s="184">
        <v>18.317599999999999</v>
      </c>
      <c r="F301" s="184">
        <v>-7.3712</v>
      </c>
      <c r="G301" s="184">
        <v>-0.73060000000000003</v>
      </c>
      <c r="H301" s="184">
        <v>-0.93920000000000003</v>
      </c>
      <c r="I301" s="184">
        <v>-4.9862000000000002</v>
      </c>
      <c r="J301" s="184">
        <v>1.1902999999999999</v>
      </c>
      <c r="K301" s="184">
        <v>6.0023</v>
      </c>
      <c r="L301" s="184">
        <v>3.2681</v>
      </c>
      <c r="M301" s="184">
        <v>5.351</v>
      </c>
      <c r="N301" s="184">
        <v>5.5696000000000003</v>
      </c>
      <c r="O301" s="184">
        <v>8.7077000000000009</v>
      </c>
      <c r="P301" s="184">
        <v>7.9884000000000004</v>
      </c>
      <c r="Q301" s="184">
        <v>8.5429999999999993</v>
      </c>
      <c r="R301" s="184">
        <v>8.1980000000000004</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44372</v>
      </c>
      <c r="E302" s="184">
        <v>17.541799999999999</v>
      </c>
      <c r="F302" s="184">
        <v>-8.1130999999999993</v>
      </c>
      <c r="G302" s="184">
        <v>-1.387</v>
      </c>
      <c r="H302" s="184">
        <v>-1.6047</v>
      </c>
      <c r="I302" s="184">
        <v>-5.6207000000000003</v>
      </c>
      <c r="J302" s="184">
        <v>0.55059999999999998</v>
      </c>
      <c r="K302" s="184">
        <v>5.3894000000000002</v>
      </c>
      <c r="L302" s="184">
        <v>2.6534</v>
      </c>
      <c r="M302" s="184">
        <v>4.7104999999999997</v>
      </c>
      <c r="N302" s="184">
        <v>4.9013</v>
      </c>
      <c r="O302" s="184">
        <v>7.9566999999999997</v>
      </c>
      <c r="P302" s="184">
        <v>7.2550999999999997</v>
      </c>
      <c r="Q302" s="184">
        <v>7.9086999999999996</v>
      </c>
      <c r="R302" s="184">
        <v>7.4724000000000004</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44372</v>
      </c>
      <c r="E303" s="184">
        <v>12.9213</v>
      </c>
      <c r="F303" s="184">
        <v>5.6505000000000001</v>
      </c>
      <c r="G303" s="184">
        <v>4.1444000000000001</v>
      </c>
      <c r="H303" s="184">
        <v>4.3215000000000003</v>
      </c>
      <c r="I303" s="184">
        <v>2.2618</v>
      </c>
      <c r="J303" s="184">
        <v>3.2071000000000001</v>
      </c>
      <c r="K303" s="184">
        <v>4.3771000000000004</v>
      </c>
      <c r="L303" s="184">
        <v>3.6674000000000002</v>
      </c>
      <c r="M303" s="184">
        <v>4.6623000000000001</v>
      </c>
      <c r="N303" s="184">
        <v>5.0545999999999998</v>
      </c>
      <c r="O303" s="184"/>
      <c r="P303" s="184"/>
      <c r="Q303" s="184">
        <v>9.6148000000000007</v>
      </c>
      <c r="R303" s="184">
        <v>8.5500000000000007</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44372</v>
      </c>
      <c r="E304" s="184">
        <v>12.8302</v>
      </c>
      <c r="F304" s="184">
        <v>5.4059999999999997</v>
      </c>
      <c r="G304" s="184">
        <v>3.8892000000000002</v>
      </c>
      <c r="H304" s="184">
        <v>4.0671999999999997</v>
      </c>
      <c r="I304" s="184">
        <v>1.9928999999999999</v>
      </c>
      <c r="J304" s="184">
        <v>2.9531999999999998</v>
      </c>
      <c r="K304" s="184">
        <v>4.1147</v>
      </c>
      <c r="L304" s="184">
        <v>3.4024999999999999</v>
      </c>
      <c r="M304" s="184">
        <v>4.3990999999999998</v>
      </c>
      <c r="N304" s="184">
        <v>4.7919</v>
      </c>
      <c r="O304" s="184"/>
      <c r="P304" s="184"/>
      <c r="Q304" s="184">
        <v>9.3374000000000006</v>
      </c>
      <c r="R304" s="184">
        <v>8.2736999999999998</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44372</v>
      </c>
      <c r="E307" s="184">
        <v>10.302099999999999</v>
      </c>
      <c r="F307" s="184">
        <v>31.204799999999999</v>
      </c>
      <c r="G307" s="184">
        <v>-1.1809000000000001</v>
      </c>
      <c r="H307" s="184">
        <v>-3.6922000000000001</v>
      </c>
      <c r="I307" s="184">
        <v>-8.2995000000000001</v>
      </c>
      <c r="J307" s="184">
        <v>2.4394</v>
      </c>
      <c r="K307" s="184">
        <v>9.2733000000000008</v>
      </c>
      <c r="L307" s="184"/>
      <c r="M307" s="184"/>
      <c r="N307" s="184"/>
      <c r="O307" s="184"/>
      <c r="P307" s="184"/>
      <c r="Q307" s="184">
        <v>11.138</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44372</v>
      </c>
      <c r="E308" s="184">
        <v>10.297800000000001</v>
      </c>
      <c r="F308" s="184">
        <v>31.2178</v>
      </c>
      <c r="G308" s="184">
        <v>-1.2995000000000001</v>
      </c>
      <c r="H308" s="184">
        <v>-3.8454000000000002</v>
      </c>
      <c r="I308" s="184">
        <v>-8.4539000000000009</v>
      </c>
      <c r="J308" s="184">
        <v>2.2911999999999999</v>
      </c>
      <c r="K308" s="184">
        <v>9.1159999999999997</v>
      </c>
      <c r="L308" s="184"/>
      <c r="M308" s="184"/>
      <c r="N308" s="184"/>
      <c r="O308" s="184"/>
      <c r="P308" s="184"/>
      <c r="Q308" s="184">
        <v>10.9795</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44372</v>
      </c>
      <c r="E309" s="184">
        <v>78.076700000000002</v>
      </c>
      <c r="F309" s="184">
        <v>-12.4777</v>
      </c>
      <c r="G309" s="184">
        <v>-3.6920000000000002</v>
      </c>
      <c r="H309" s="184">
        <v>-1.7023999999999999</v>
      </c>
      <c r="I309" s="184">
        <v>-4.8860999999999999</v>
      </c>
      <c r="J309" s="184">
        <v>0.83150000000000002</v>
      </c>
      <c r="K309" s="184">
        <v>5.1520000000000001</v>
      </c>
      <c r="L309" s="184">
        <v>3.6120999999999999</v>
      </c>
      <c r="M309" s="184">
        <v>6.0807000000000002</v>
      </c>
      <c r="N309" s="184">
        <v>6.7847999999999997</v>
      </c>
      <c r="O309" s="184">
        <v>8.2848000000000006</v>
      </c>
      <c r="P309" s="184">
        <v>8.2673000000000005</v>
      </c>
      <c r="Q309" s="184">
        <v>8.9316999999999993</v>
      </c>
      <c r="R309" s="184">
        <v>7.3135000000000003</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44372</v>
      </c>
      <c r="E310" s="184">
        <v>82.724100000000007</v>
      </c>
      <c r="F310" s="184">
        <v>-11.9533</v>
      </c>
      <c r="G310" s="184">
        <v>-3.1760000000000002</v>
      </c>
      <c r="H310" s="184">
        <v>-1.1847000000000001</v>
      </c>
      <c r="I310" s="184">
        <v>-4.3734000000000002</v>
      </c>
      <c r="J310" s="184">
        <v>1.3466</v>
      </c>
      <c r="K310" s="184">
        <v>5.7026000000000003</v>
      </c>
      <c r="L310" s="184">
        <v>4.1745000000000001</v>
      </c>
      <c r="M310" s="184">
        <v>6.6620999999999997</v>
      </c>
      <c r="N310" s="184">
        <v>7.3807999999999998</v>
      </c>
      <c r="O310" s="184">
        <v>8.8958999999999993</v>
      </c>
      <c r="P310" s="184">
        <v>8.9001000000000001</v>
      </c>
      <c r="Q310" s="184">
        <v>9.2946000000000009</v>
      </c>
      <c r="R310" s="184">
        <v>7.9206000000000003</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44372</v>
      </c>
      <c r="E312" s="184">
        <v>25.303899999999999</v>
      </c>
      <c r="F312" s="184">
        <v>-13.121700000000001</v>
      </c>
      <c r="G312" s="184">
        <v>-2.3075000000000001</v>
      </c>
      <c r="H312" s="184">
        <v>-0.5151</v>
      </c>
      <c r="I312" s="184">
        <v>-6.0442999999999998</v>
      </c>
      <c r="J312" s="184">
        <v>1.3976</v>
      </c>
      <c r="K312" s="184">
        <v>6.8147000000000002</v>
      </c>
      <c r="L312" s="184">
        <v>3.3241000000000001</v>
      </c>
      <c r="M312" s="184">
        <v>6.0018000000000002</v>
      </c>
      <c r="N312" s="184">
        <v>6.2301000000000002</v>
      </c>
      <c r="O312" s="184">
        <v>9.3226999999999993</v>
      </c>
      <c r="P312" s="184">
        <v>8.4915000000000003</v>
      </c>
      <c r="Q312" s="184">
        <v>8.8084000000000007</v>
      </c>
      <c r="R312" s="184">
        <v>9.0116999999999994</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44372</v>
      </c>
      <c r="E313" s="184">
        <v>25.581800000000001</v>
      </c>
      <c r="F313" s="184">
        <v>-12.836600000000001</v>
      </c>
      <c r="G313" s="184">
        <v>-1.9972000000000001</v>
      </c>
      <c r="H313" s="184">
        <v>-0.20380000000000001</v>
      </c>
      <c r="I313" s="184">
        <v>-5.7352999999999996</v>
      </c>
      <c r="J313" s="184">
        <v>1.71</v>
      </c>
      <c r="K313" s="184">
        <v>7.1264000000000003</v>
      </c>
      <c r="L313" s="184">
        <v>3.6343999999999999</v>
      </c>
      <c r="M313" s="184">
        <v>6.3196000000000003</v>
      </c>
      <c r="N313" s="184">
        <v>6.5544000000000002</v>
      </c>
      <c r="O313" s="184">
        <v>9.5251999999999999</v>
      </c>
      <c r="P313" s="184">
        <v>8.6578999999999997</v>
      </c>
      <c r="Q313" s="184">
        <v>8.8576999999999995</v>
      </c>
      <c r="R313" s="184">
        <v>9.2680000000000007</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44372</v>
      </c>
      <c r="E314" s="184">
        <v>10.3378</v>
      </c>
      <c r="F314" s="184">
        <v>-23.640599999999999</v>
      </c>
      <c r="G314" s="184">
        <v>-4.9409999999999998</v>
      </c>
      <c r="H314" s="184">
        <v>-4.6866000000000003</v>
      </c>
      <c r="I314" s="184">
        <v>-10.023899999999999</v>
      </c>
      <c r="J314" s="184">
        <v>0.4672</v>
      </c>
      <c r="K314" s="184">
        <v>7.4004000000000003</v>
      </c>
      <c r="L314" s="184">
        <v>2.8751000000000002</v>
      </c>
      <c r="M314" s="184"/>
      <c r="N314" s="184"/>
      <c r="O314" s="184"/>
      <c r="P314" s="184"/>
      <c r="Q314" s="184">
        <v>4.5834999999999999</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44372</v>
      </c>
      <c r="E315" s="184">
        <v>10.306100000000001</v>
      </c>
      <c r="F315" s="184">
        <v>-24.0669</v>
      </c>
      <c r="G315" s="184">
        <v>-5.3101000000000003</v>
      </c>
      <c r="H315" s="184">
        <v>-5.1050000000000004</v>
      </c>
      <c r="I315" s="184">
        <v>-10.431100000000001</v>
      </c>
      <c r="J315" s="184">
        <v>5.7099999999999998E-2</v>
      </c>
      <c r="K315" s="184">
        <v>6.9766000000000004</v>
      </c>
      <c r="L315" s="184">
        <v>2.4487999999999999</v>
      </c>
      <c r="M315" s="184"/>
      <c r="N315" s="184"/>
      <c r="O315" s="184"/>
      <c r="P315" s="184"/>
      <c r="Q315" s="184">
        <v>4.1534000000000004</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44372</v>
      </c>
      <c r="E316" s="184">
        <v>22.9876</v>
      </c>
      <c r="F316" s="184">
        <v>-3.3340999999999998</v>
      </c>
      <c r="G316" s="184">
        <v>0.84689999999999999</v>
      </c>
      <c r="H316" s="184">
        <v>3.5182000000000002</v>
      </c>
      <c r="I316" s="184">
        <v>-5.67E-2</v>
      </c>
      <c r="J316" s="184">
        <v>3.6375999999999999</v>
      </c>
      <c r="K316" s="184">
        <v>5.8529999999999998</v>
      </c>
      <c r="L316" s="184">
        <v>3.9689000000000001</v>
      </c>
      <c r="M316" s="184">
        <v>5.8090999999999999</v>
      </c>
      <c r="N316" s="184">
        <v>6.1283000000000003</v>
      </c>
      <c r="O316" s="184">
        <v>8.6865000000000006</v>
      </c>
      <c r="P316" s="184">
        <v>8.0267999999999997</v>
      </c>
      <c r="Q316" s="184">
        <v>7.2580999999999998</v>
      </c>
      <c r="R316" s="184">
        <v>8.6272000000000002</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44372</v>
      </c>
      <c r="E317" s="184">
        <v>23.834700000000002</v>
      </c>
      <c r="F317" s="184">
        <v>-3.0625</v>
      </c>
      <c r="G317" s="184">
        <v>1.1741999999999999</v>
      </c>
      <c r="H317" s="184">
        <v>3.8313000000000001</v>
      </c>
      <c r="I317" s="184">
        <v>0.26250000000000001</v>
      </c>
      <c r="J317" s="184">
        <v>3.9552999999999998</v>
      </c>
      <c r="K317" s="184">
        <v>6.1718000000000002</v>
      </c>
      <c r="L317" s="184">
        <v>4.2885999999999997</v>
      </c>
      <c r="M317" s="184">
        <v>6.1368</v>
      </c>
      <c r="N317" s="184">
        <v>6.4619</v>
      </c>
      <c r="O317" s="184">
        <v>9.0222999999999995</v>
      </c>
      <c r="P317" s="184">
        <v>8.3696000000000002</v>
      </c>
      <c r="Q317" s="184">
        <v>8.8556000000000008</v>
      </c>
      <c r="R317" s="184">
        <v>8.9662000000000006</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44372</v>
      </c>
      <c r="E318" s="184">
        <v>15.4963</v>
      </c>
      <c r="F318" s="184">
        <v>-34.826700000000002</v>
      </c>
      <c r="G318" s="184">
        <v>-10.7468</v>
      </c>
      <c r="H318" s="184">
        <v>-8.9016999999999999</v>
      </c>
      <c r="I318" s="184">
        <v>-11.724</v>
      </c>
      <c r="J318" s="184">
        <v>-0.8276</v>
      </c>
      <c r="K318" s="184">
        <v>6.6325000000000003</v>
      </c>
      <c r="L318" s="184">
        <v>3.3610000000000002</v>
      </c>
      <c r="M318" s="184">
        <v>6.2495000000000003</v>
      </c>
      <c r="N318" s="184">
        <v>6.1630000000000003</v>
      </c>
      <c r="O318" s="184">
        <v>8.8226999999999993</v>
      </c>
      <c r="P318" s="184">
        <v>8.3074999999999992</v>
      </c>
      <c r="Q318" s="184">
        <v>8.3611000000000004</v>
      </c>
      <c r="R318" s="184">
        <v>8.7772000000000006</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44372</v>
      </c>
      <c r="E319" s="184">
        <v>15.2371</v>
      </c>
      <c r="F319" s="184">
        <v>-35.179499999999997</v>
      </c>
      <c r="G319" s="184">
        <v>-11.088900000000001</v>
      </c>
      <c r="H319" s="184">
        <v>-9.2233000000000001</v>
      </c>
      <c r="I319" s="184">
        <v>-12.0243</v>
      </c>
      <c r="J319" s="184">
        <v>-1.1271</v>
      </c>
      <c r="K319" s="184">
        <v>6.3249000000000004</v>
      </c>
      <c r="L319" s="184">
        <v>3.0528</v>
      </c>
      <c r="M319" s="184">
        <v>5.9298999999999999</v>
      </c>
      <c r="N319" s="184">
        <v>5.8373999999999997</v>
      </c>
      <c r="O319" s="184">
        <v>8.4865999999999993</v>
      </c>
      <c r="P319" s="184">
        <v>7.9733000000000001</v>
      </c>
      <c r="Q319" s="184">
        <v>8.0266000000000002</v>
      </c>
      <c r="R319" s="184">
        <v>8.4450000000000003</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44372</v>
      </c>
      <c r="E320" s="184">
        <v>2509.6614</v>
      </c>
      <c r="F320" s="184">
        <v>-26.024999999999999</v>
      </c>
      <c r="G320" s="184">
        <v>-5.9465000000000003</v>
      </c>
      <c r="H320" s="184">
        <v>-4.9855999999999998</v>
      </c>
      <c r="I320" s="184">
        <v>-8.0515000000000008</v>
      </c>
      <c r="J320" s="184">
        <v>0.5444</v>
      </c>
      <c r="K320" s="184">
        <v>5.6036999999999999</v>
      </c>
      <c r="L320" s="184">
        <v>2.8948999999999998</v>
      </c>
      <c r="M320" s="184">
        <v>4.7371999999999996</v>
      </c>
      <c r="N320" s="184">
        <v>5.3959999999999999</v>
      </c>
      <c r="O320" s="184">
        <v>8.7268000000000008</v>
      </c>
      <c r="P320" s="184">
        <v>7.5609999999999999</v>
      </c>
      <c r="Q320" s="184">
        <v>6.8403</v>
      </c>
      <c r="R320" s="184">
        <v>8.5045000000000002</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44372</v>
      </c>
      <c r="E321" s="184">
        <v>2648.4295999999999</v>
      </c>
      <c r="F321" s="184">
        <v>-25.625699999999998</v>
      </c>
      <c r="G321" s="184">
        <v>-5.5468999999999999</v>
      </c>
      <c r="H321" s="184">
        <v>-4.5861000000000001</v>
      </c>
      <c r="I321" s="184">
        <v>-7.6527000000000003</v>
      </c>
      <c r="J321" s="184">
        <v>0.94469999999999998</v>
      </c>
      <c r="K321" s="184">
        <v>6.0088999999999997</v>
      </c>
      <c r="L321" s="184">
        <v>3.3008000000000002</v>
      </c>
      <c r="M321" s="184">
        <v>5.1520000000000001</v>
      </c>
      <c r="N321" s="184">
        <v>5.8183999999999996</v>
      </c>
      <c r="O321" s="184">
        <v>9.2227999999999994</v>
      </c>
      <c r="P321" s="184">
        <v>8.1561000000000003</v>
      </c>
      <c r="Q321" s="184">
        <v>8.0084</v>
      </c>
      <c r="R321" s="184">
        <v>8.9361999999999995</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44372</v>
      </c>
      <c r="E322" s="184">
        <v>2939.4715000000001</v>
      </c>
      <c r="F322" s="184">
        <v>-3.1835</v>
      </c>
      <c r="G322" s="184">
        <v>-2.4697</v>
      </c>
      <c r="H322" s="184">
        <v>0.83650000000000002</v>
      </c>
      <c r="I322" s="184">
        <v>-2.3561000000000001</v>
      </c>
      <c r="J322" s="184">
        <v>2.6171000000000002</v>
      </c>
      <c r="K322" s="184">
        <v>6.1421000000000001</v>
      </c>
      <c r="L322" s="184">
        <v>3.1842000000000001</v>
      </c>
      <c r="M322" s="184">
        <v>5.27</v>
      </c>
      <c r="N322" s="184">
        <v>5.8002000000000002</v>
      </c>
      <c r="O322" s="184">
        <v>8.2860999999999994</v>
      </c>
      <c r="P322" s="184">
        <v>8.0707000000000004</v>
      </c>
      <c r="Q322" s="184">
        <v>8.1450999999999993</v>
      </c>
      <c r="R322" s="184">
        <v>7.9976000000000003</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44372</v>
      </c>
      <c r="E323" s="184">
        <v>3027.2139999999999</v>
      </c>
      <c r="F323" s="184">
        <v>-2.8344</v>
      </c>
      <c r="G323" s="184">
        <v>-2.1200999999999999</v>
      </c>
      <c r="H323" s="184">
        <v>1.1836</v>
      </c>
      <c r="I323" s="184">
        <v>-2.0114000000000001</v>
      </c>
      <c r="J323" s="184">
        <v>2.9647000000000001</v>
      </c>
      <c r="K323" s="184">
        <v>6.5128000000000004</v>
      </c>
      <c r="L323" s="184">
        <v>3.5548000000000002</v>
      </c>
      <c r="M323" s="184">
        <v>5.6269</v>
      </c>
      <c r="N323" s="184">
        <v>6.1494999999999997</v>
      </c>
      <c r="O323" s="184">
        <v>8.6091999999999995</v>
      </c>
      <c r="P323" s="184">
        <v>8.3719999999999999</v>
      </c>
      <c r="Q323" s="184">
        <v>8.7098999999999993</v>
      </c>
      <c r="R323" s="184">
        <v>8.3287999999999993</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44372</v>
      </c>
      <c r="E324" s="184">
        <v>60.667299999999997</v>
      </c>
      <c r="F324" s="184">
        <v>-23.148499999999999</v>
      </c>
      <c r="G324" s="184">
        <v>-10.2393</v>
      </c>
      <c r="H324" s="184">
        <v>-3.2553999999999998</v>
      </c>
      <c r="I324" s="184">
        <v>-14.993</v>
      </c>
      <c r="J324" s="184">
        <v>9.5100000000000004E-2</v>
      </c>
      <c r="K324" s="184">
        <v>7.4471999999999996</v>
      </c>
      <c r="L324" s="184">
        <v>2.8527999999999998</v>
      </c>
      <c r="M324" s="184">
        <v>5.6577000000000002</v>
      </c>
      <c r="N324" s="184">
        <v>5.5038999999999998</v>
      </c>
      <c r="O324" s="184">
        <v>10.518700000000001</v>
      </c>
      <c r="P324" s="184">
        <v>8.6270000000000007</v>
      </c>
      <c r="Q324" s="184">
        <v>8.3697999999999997</v>
      </c>
      <c r="R324" s="184">
        <v>9.8314000000000004</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44372</v>
      </c>
      <c r="E325" s="184">
        <v>57.735100000000003</v>
      </c>
      <c r="F325" s="184">
        <v>-23.502600000000001</v>
      </c>
      <c r="G325" s="184">
        <v>-10.569599999999999</v>
      </c>
      <c r="H325" s="184">
        <v>-3.5920000000000001</v>
      </c>
      <c r="I325" s="184">
        <v>-15.330399999999999</v>
      </c>
      <c r="J325" s="184">
        <v>-0.2447</v>
      </c>
      <c r="K325" s="184">
        <v>7.0995999999999997</v>
      </c>
      <c r="L325" s="184">
        <v>2.4910999999999999</v>
      </c>
      <c r="M325" s="184">
        <v>5.2931999999999997</v>
      </c>
      <c r="N325" s="184">
        <v>5.1432000000000002</v>
      </c>
      <c r="O325" s="184">
        <v>10.167</v>
      </c>
      <c r="P325" s="184">
        <v>8.1356999999999999</v>
      </c>
      <c r="Q325" s="184">
        <v>7.4970999999999997</v>
      </c>
      <c r="R325" s="184">
        <v>9.4674999999999994</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44372</v>
      </c>
      <c r="E326" s="184">
        <v>10.1675</v>
      </c>
      <c r="F326" s="184">
        <v>-26.904199999999999</v>
      </c>
      <c r="G326" s="184">
        <v>-3.9476</v>
      </c>
      <c r="H326" s="184">
        <v>-3.4338000000000002</v>
      </c>
      <c r="I326" s="184">
        <v>-8.2561</v>
      </c>
      <c r="J326" s="184">
        <v>0.1042</v>
      </c>
      <c r="K326" s="184">
        <v>5.3106</v>
      </c>
      <c r="L326" s="184"/>
      <c r="M326" s="184"/>
      <c r="N326" s="184"/>
      <c r="O326" s="184"/>
      <c r="P326" s="184"/>
      <c r="Q326" s="184">
        <v>6.1138000000000003</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44372</v>
      </c>
      <c r="E327" s="184">
        <v>10.154299999999999</v>
      </c>
      <c r="F327" s="184">
        <v>-27.657</v>
      </c>
      <c r="G327" s="184">
        <v>-4.4316000000000004</v>
      </c>
      <c r="H327" s="184">
        <v>-3.8997000000000002</v>
      </c>
      <c r="I327" s="184">
        <v>-8.7004999999999999</v>
      </c>
      <c r="J327" s="184">
        <v>-0.3362</v>
      </c>
      <c r="K327" s="184">
        <v>4.8365999999999998</v>
      </c>
      <c r="L327" s="184"/>
      <c r="M327" s="184"/>
      <c r="N327" s="184"/>
      <c r="O327" s="184"/>
      <c r="P327" s="184"/>
      <c r="Q327" s="184">
        <v>5.6318999999999999</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44372</v>
      </c>
      <c r="E328" s="184">
        <v>46.0702</v>
      </c>
      <c r="F328" s="184">
        <v>-11.0884</v>
      </c>
      <c r="G328" s="184">
        <v>-1.1882999999999999</v>
      </c>
      <c r="H328" s="184">
        <v>0.43009999999999998</v>
      </c>
      <c r="I328" s="184">
        <v>-2.0583</v>
      </c>
      <c r="J328" s="184">
        <v>2.9849000000000001</v>
      </c>
      <c r="K328" s="184">
        <v>6.8220999999999998</v>
      </c>
      <c r="L328" s="184">
        <v>4.4969000000000001</v>
      </c>
      <c r="M328" s="184">
        <v>6.3583999999999996</v>
      </c>
      <c r="N328" s="184">
        <v>7.2931999999999997</v>
      </c>
      <c r="O328" s="184">
        <v>7.7847</v>
      </c>
      <c r="P328" s="184">
        <v>7.5415999999999999</v>
      </c>
      <c r="Q328" s="184">
        <v>7.6237000000000004</v>
      </c>
      <c r="R328" s="184">
        <v>7.9894999999999996</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44372</v>
      </c>
      <c r="E329" s="184">
        <v>47.646000000000001</v>
      </c>
      <c r="F329" s="184">
        <v>-10.645200000000001</v>
      </c>
      <c r="G329" s="184">
        <v>-0.76600000000000001</v>
      </c>
      <c r="H329" s="184">
        <v>0.83189999999999997</v>
      </c>
      <c r="I329" s="184">
        <v>-1.6569</v>
      </c>
      <c r="J329" s="184">
        <v>3.3877999999999999</v>
      </c>
      <c r="K329" s="184">
        <v>7.2297000000000002</v>
      </c>
      <c r="L329" s="184">
        <v>4.9067999999999996</v>
      </c>
      <c r="M329" s="184">
        <v>6.7779999999999996</v>
      </c>
      <c r="N329" s="184">
        <v>7.7233000000000001</v>
      </c>
      <c r="O329" s="184">
        <v>8.2158999999999995</v>
      </c>
      <c r="P329" s="184">
        <v>8.0055999999999994</v>
      </c>
      <c r="Q329" s="184">
        <v>8.4849999999999994</v>
      </c>
      <c r="R329" s="184">
        <v>8.4214000000000002</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44372</v>
      </c>
      <c r="E330" s="184">
        <v>34.2849</v>
      </c>
      <c r="F330" s="184">
        <v>-17.0258</v>
      </c>
      <c r="G330" s="184">
        <v>0.85170000000000001</v>
      </c>
      <c r="H330" s="184">
        <v>2.0691999999999999</v>
      </c>
      <c r="I330" s="184">
        <v>-4.5621999999999998</v>
      </c>
      <c r="J330" s="184">
        <v>2.6193</v>
      </c>
      <c r="K330" s="184">
        <v>7.4410999999999996</v>
      </c>
      <c r="L330" s="184">
        <v>4.2389999999999999</v>
      </c>
      <c r="M330" s="184">
        <v>5.8783000000000003</v>
      </c>
      <c r="N330" s="184">
        <v>6.1196000000000002</v>
      </c>
      <c r="O330" s="184">
        <v>7.8192000000000004</v>
      </c>
      <c r="P330" s="184">
        <v>6.9771999999999998</v>
      </c>
      <c r="Q330" s="184">
        <v>6.9203000000000001</v>
      </c>
      <c r="R330" s="184">
        <v>8.0091000000000001</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44372</v>
      </c>
      <c r="E331" s="184">
        <v>37.110599999999998</v>
      </c>
      <c r="F331" s="184">
        <v>-16.6144</v>
      </c>
      <c r="G331" s="184">
        <v>1.246</v>
      </c>
      <c r="H331" s="184">
        <v>2.46</v>
      </c>
      <c r="I331" s="184">
        <v>-4.1734</v>
      </c>
      <c r="J331" s="184">
        <v>3.0091000000000001</v>
      </c>
      <c r="K331" s="184">
        <v>7.8407</v>
      </c>
      <c r="L331" s="184">
        <v>4.8417000000000003</v>
      </c>
      <c r="M331" s="184">
        <v>6.5720000000000001</v>
      </c>
      <c r="N331" s="184">
        <v>6.8643999999999998</v>
      </c>
      <c r="O331" s="184">
        <v>8.7365999999999993</v>
      </c>
      <c r="P331" s="184">
        <v>7.9897999999999998</v>
      </c>
      <c r="Q331" s="184">
        <v>8.1283999999999992</v>
      </c>
      <c r="R331" s="184">
        <v>8.8198000000000008</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44372</v>
      </c>
      <c r="E334" s="184">
        <v>12.3756</v>
      </c>
      <c r="F334" s="184">
        <v>-17.6875</v>
      </c>
      <c r="G334" s="184">
        <v>-1.5728</v>
      </c>
      <c r="H334" s="184">
        <v>-1.8110999999999999</v>
      </c>
      <c r="I334" s="184">
        <v>-5.4659000000000004</v>
      </c>
      <c r="J334" s="184">
        <v>1.3334999999999999</v>
      </c>
      <c r="K334" s="184">
        <v>6.0902000000000003</v>
      </c>
      <c r="L334" s="184">
        <v>2.7233000000000001</v>
      </c>
      <c r="M334" s="184">
        <v>5.2558999999999996</v>
      </c>
      <c r="N334" s="184">
        <v>5.3287000000000004</v>
      </c>
      <c r="O334" s="184"/>
      <c r="P334" s="184"/>
      <c r="Q334" s="184">
        <v>9.2982999999999993</v>
      </c>
      <c r="R334" s="184">
        <v>8.8666</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44372</v>
      </c>
      <c r="E335" s="184">
        <v>12.228300000000001</v>
      </c>
      <c r="F335" s="184">
        <v>-18.198699999999999</v>
      </c>
      <c r="G335" s="184">
        <v>-1.9896</v>
      </c>
      <c r="H335" s="184">
        <v>-2.2589999999999999</v>
      </c>
      <c r="I335" s="184">
        <v>-5.9137000000000004</v>
      </c>
      <c r="J335" s="184">
        <v>0.87690000000000001</v>
      </c>
      <c r="K335" s="184">
        <v>5.6166999999999998</v>
      </c>
      <c r="L335" s="184">
        <v>2.2515999999999998</v>
      </c>
      <c r="M335" s="184">
        <v>4.7683999999999997</v>
      </c>
      <c r="N335" s="184">
        <v>4.8190999999999997</v>
      </c>
      <c r="O335" s="184"/>
      <c r="P335" s="184"/>
      <c r="Q335" s="184">
        <v>8.7537000000000003</v>
      </c>
      <c r="R335" s="184">
        <v>8.3312000000000008</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44372</v>
      </c>
      <c r="E336" s="184">
        <v>31.674900000000001</v>
      </c>
      <c r="F336" s="184">
        <v>-19.5791</v>
      </c>
      <c r="G336" s="184">
        <v>-3.0720999999999998</v>
      </c>
      <c r="H336" s="184">
        <v>-1.8924000000000001</v>
      </c>
      <c r="I336" s="184">
        <v>-6.2568999999999999</v>
      </c>
      <c r="J336" s="184">
        <v>1.2987</v>
      </c>
      <c r="K336" s="184">
        <v>5.7188999999999997</v>
      </c>
      <c r="L336" s="184">
        <v>3.3994</v>
      </c>
      <c r="M336" s="184">
        <v>5.4546000000000001</v>
      </c>
      <c r="N336" s="184">
        <v>5.5206999999999997</v>
      </c>
      <c r="O336" s="184">
        <v>9.4251000000000005</v>
      </c>
      <c r="P336" s="184">
        <v>8.2498000000000005</v>
      </c>
      <c r="Q336" s="184">
        <v>7.2393000000000001</v>
      </c>
      <c r="R336" s="184">
        <v>9.1636000000000006</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44372</v>
      </c>
      <c r="E337" s="184">
        <v>32.449599999999997</v>
      </c>
      <c r="F337" s="184">
        <v>-19.3367</v>
      </c>
      <c r="G337" s="184">
        <v>-2.8489</v>
      </c>
      <c r="H337" s="184">
        <v>-1.6385000000000001</v>
      </c>
      <c r="I337" s="184">
        <v>-6.0038999999999998</v>
      </c>
      <c r="J337" s="184">
        <v>1.5513999999999999</v>
      </c>
      <c r="K337" s="184">
        <v>5.9832000000000001</v>
      </c>
      <c r="L337" s="184">
        <v>3.6610999999999998</v>
      </c>
      <c r="M337" s="184">
        <v>5.7141000000000002</v>
      </c>
      <c r="N337" s="184">
        <v>5.7796000000000003</v>
      </c>
      <c r="O337" s="184">
        <v>9.7149000000000001</v>
      </c>
      <c r="P337" s="184">
        <v>8.6709999999999994</v>
      </c>
      <c r="Q337" s="184">
        <v>8.2761999999999993</v>
      </c>
      <c r="R337" s="184">
        <v>9.4131999999999998</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44372</v>
      </c>
      <c r="E338" s="184">
        <v>200.18340000000001</v>
      </c>
      <c r="F338" s="184">
        <v>0</v>
      </c>
      <c r="G338" s="184">
        <v>0</v>
      </c>
      <c r="H338" s="184">
        <v>0</v>
      </c>
      <c r="I338" s="184">
        <v>0</v>
      </c>
      <c r="J338" s="184">
        <v>0</v>
      </c>
      <c r="K338" s="184">
        <v>0</v>
      </c>
      <c r="L338" s="184">
        <v>0</v>
      </c>
      <c r="M338" s="184">
        <v>0</v>
      </c>
      <c r="N338" s="184">
        <v>-15.1547</v>
      </c>
      <c r="O338" s="184"/>
      <c r="P338" s="184"/>
      <c r="Q338" s="184">
        <v>-10.820600000000001</v>
      </c>
      <c r="R338" s="184">
        <v>-11.014799999999999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44372</v>
      </c>
      <c r="E339" s="184">
        <v>192.02520000000001</v>
      </c>
      <c r="F339" s="184">
        <v>0</v>
      </c>
      <c r="G339" s="184">
        <v>0</v>
      </c>
      <c r="H339" s="184">
        <v>0</v>
      </c>
      <c r="I339" s="184">
        <v>0</v>
      </c>
      <c r="J339" s="184">
        <v>0</v>
      </c>
      <c r="K339" s="184">
        <v>0</v>
      </c>
      <c r="L339" s="184">
        <v>0</v>
      </c>
      <c r="M339" s="184">
        <v>0</v>
      </c>
      <c r="N339" s="184">
        <v>-15.1547</v>
      </c>
      <c r="O339" s="184"/>
      <c r="P339" s="184"/>
      <c r="Q339" s="184">
        <v>-10.820600000000001</v>
      </c>
      <c r="R339" s="184">
        <v>-11.014799999999999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44372</v>
      </c>
      <c r="E340" s="184">
        <v>12.274100000000001</v>
      </c>
      <c r="F340" s="184">
        <v>-31.197600000000001</v>
      </c>
      <c r="G340" s="184">
        <v>-9.9044000000000008</v>
      </c>
      <c r="H340" s="184">
        <v>-8.7365999999999993</v>
      </c>
      <c r="I340" s="184">
        <v>-11.441000000000001</v>
      </c>
      <c r="J340" s="184">
        <v>-1.5807</v>
      </c>
      <c r="K340" s="184">
        <v>6.3613999999999997</v>
      </c>
      <c r="L340" s="184">
        <v>2.3660999999999999</v>
      </c>
      <c r="M340" s="184">
        <v>5.2798999999999996</v>
      </c>
      <c r="N340" s="184">
        <v>5.4476000000000004</v>
      </c>
      <c r="O340" s="184">
        <v>6.7953999999999999</v>
      </c>
      <c r="P340" s="184"/>
      <c r="Q340" s="184">
        <v>6.8613999999999997</v>
      </c>
      <c r="R340" s="184">
        <v>9.1856000000000009</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44372</v>
      </c>
      <c r="E341" s="184">
        <v>12.153600000000001</v>
      </c>
      <c r="F341" s="184">
        <v>-31.8064</v>
      </c>
      <c r="G341" s="184">
        <v>-10.4023</v>
      </c>
      <c r="H341" s="184">
        <v>-9.1224000000000007</v>
      </c>
      <c r="I341" s="184">
        <v>-11.808999999999999</v>
      </c>
      <c r="J341" s="184">
        <v>-1.9343999999999999</v>
      </c>
      <c r="K341" s="184">
        <v>6.0045999999999999</v>
      </c>
      <c r="L341" s="184">
        <v>2.1515</v>
      </c>
      <c r="M341" s="184">
        <v>5.0494000000000003</v>
      </c>
      <c r="N341" s="184">
        <v>5.1859000000000002</v>
      </c>
      <c r="O341" s="184">
        <v>6.4606000000000003</v>
      </c>
      <c r="P341" s="184"/>
      <c r="Q341" s="184">
        <v>6.5205000000000002</v>
      </c>
      <c r="R341" s="184">
        <v>8.8414000000000001</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44372</v>
      </c>
      <c r="E342" s="184">
        <v>12.970800000000001</v>
      </c>
      <c r="F342" s="184">
        <v>-19.125299999999999</v>
      </c>
      <c r="G342" s="184">
        <v>-2.6257999999999999</v>
      </c>
      <c r="H342" s="184">
        <v>-3.1739000000000002</v>
      </c>
      <c r="I342" s="184">
        <v>-7.0560999999999998</v>
      </c>
      <c r="J342" s="184">
        <v>1.254</v>
      </c>
      <c r="K342" s="184">
        <v>5.8884999999999996</v>
      </c>
      <c r="L342" s="184">
        <v>3.1299000000000001</v>
      </c>
      <c r="M342" s="184">
        <v>5.5782999999999996</v>
      </c>
      <c r="N342" s="184">
        <v>5.8987999999999996</v>
      </c>
      <c r="O342" s="184"/>
      <c r="P342" s="184"/>
      <c r="Q342" s="184">
        <v>9.4446999999999992</v>
      </c>
      <c r="R342" s="184">
        <v>9.3436000000000003</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44372</v>
      </c>
      <c r="E343" s="184">
        <v>12.8566</v>
      </c>
      <c r="F343" s="184">
        <v>-19.578700000000001</v>
      </c>
      <c r="G343" s="184">
        <v>-2.9329000000000001</v>
      </c>
      <c r="H343" s="184">
        <v>-3.4855999999999998</v>
      </c>
      <c r="I343" s="184">
        <v>-7.3605999999999998</v>
      </c>
      <c r="J343" s="184">
        <v>0.96240000000000003</v>
      </c>
      <c r="K343" s="184">
        <v>5.5953999999999997</v>
      </c>
      <c r="L343" s="184">
        <v>2.8416999999999999</v>
      </c>
      <c r="M343" s="184">
        <v>5.2840999999999996</v>
      </c>
      <c r="N343" s="184">
        <v>5.601</v>
      </c>
      <c r="O343" s="184"/>
      <c r="P343" s="184"/>
      <c r="Q343" s="184">
        <v>9.1094000000000008</v>
      </c>
      <c r="R343" s="184">
        <v>9.0467999999999993</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-13.204425000000002</v>
      </c>
      <c r="G344" s="186">
        <v>-2.9173045454545457</v>
      </c>
      <c r="H344" s="186">
        <v>-1.6736454545454549</v>
      </c>
      <c r="I344" s="186">
        <v>-5.7066477272727276</v>
      </c>
      <c r="J344" s="186">
        <v>1.3746477272727273</v>
      </c>
      <c r="K344" s="186">
        <v>6.037143181818184</v>
      </c>
      <c r="L344" s="186">
        <v>3.1673775000000006</v>
      </c>
      <c r="M344" s="186">
        <v>5.3107736842105249</v>
      </c>
      <c r="N344" s="186">
        <v>4.8584921052631573</v>
      </c>
      <c r="O344" s="186">
        <v>8.470203333333334</v>
      </c>
      <c r="P344" s="186">
        <v>8.0086384615384603</v>
      </c>
      <c r="Q344" s="186">
        <v>7.2078295454545449</v>
      </c>
      <c r="R344" s="186">
        <v>7.7372684210526339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-13.766100000000002</v>
      </c>
      <c r="G345" s="186">
        <v>-2.1437999999999997</v>
      </c>
      <c r="H345" s="186">
        <v>-1.6215999999999999</v>
      </c>
      <c r="I345" s="186">
        <v>-5.5433000000000003</v>
      </c>
      <c r="J345" s="186">
        <v>1.3290999999999999</v>
      </c>
      <c r="K345" s="186">
        <v>6.04955</v>
      </c>
      <c r="L345" s="186">
        <v>3.3124500000000001</v>
      </c>
      <c r="M345" s="186">
        <v>5.6025999999999998</v>
      </c>
      <c r="N345" s="186">
        <v>5.8093000000000004</v>
      </c>
      <c r="O345" s="186">
        <v>8.7042000000000002</v>
      </c>
      <c r="P345" s="186">
        <v>8.145900000000001</v>
      </c>
      <c r="Q345" s="186">
        <v>8.2106499999999993</v>
      </c>
      <c r="R345" s="186">
        <v>8.8306000000000004</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44372</v>
      </c>
      <c r="E348" s="184">
        <v>16.514600000000002</v>
      </c>
      <c r="F348" s="184">
        <v>-3.0939999999999999</v>
      </c>
      <c r="G348" s="184">
        <v>-0.81030000000000002</v>
      </c>
      <c r="H348" s="184">
        <v>1.6738999999999999</v>
      </c>
      <c r="I348" s="184">
        <v>-0.9153</v>
      </c>
      <c r="J348" s="184">
        <v>7.0214999999999996</v>
      </c>
      <c r="K348" s="184">
        <v>8.7357999999999993</v>
      </c>
      <c r="L348" s="184">
        <v>8.3632000000000009</v>
      </c>
      <c r="M348" s="184">
        <v>9.9893000000000001</v>
      </c>
      <c r="N348" s="184">
        <v>11.8428</v>
      </c>
      <c r="O348" s="184">
        <v>7.1078999999999999</v>
      </c>
      <c r="P348" s="184">
        <v>8.1385000000000005</v>
      </c>
      <c r="Q348" s="184">
        <v>8.423</v>
      </c>
      <c r="R348" s="184">
        <v>7.2248999999999999</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44372</v>
      </c>
      <c r="E349" s="184">
        <v>15.605399999999999</v>
      </c>
      <c r="F349" s="184">
        <v>-3.9758</v>
      </c>
      <c r="G349" s="184">
        <v>-1.637</v>
      </c>
      <c r="H349" s="184">
        <v>0.90229999999999999</v>
      </c>
      <c r="I349" s="184">
        <v>-1.6696</v>
      </c>
      <c r="J349" s="184">
        <v>6.2652999999999999</v>
      </c>
      <c r="K349" s="184">
        <v>7.7367999999999997</v>
      </c>
      <c r="L349" s="184">
        <v>7.4389000000000003</v>
      </c>
      <c r="M349" s="184">
        <v>9.0867000000000004</v>
      </c>
      <c r="N349" s="184">
        <v>10.9071</v>
      </c>
      <c r="O349" s="184">
        <v>6.1665000000000001</v>
      </c>
      <c r="P349" s="184">
        <v>7.1181999999999999</v>
      </c>
      <c r="Q349" s="184">
        <v>7.4362000000000004</v>
      </c>
      <c r="R349" s="184">
        <v>6.3464</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44372</v>
      </c>
      <c r="E350" s="184">
        <v>0.41570000000000001</v>
      </c>
      <c r="F350" s="184">
        <v>0</v>
      </c>
      <c r="G350" s="184">
        <v>0</v>
      </c>
      <c r="H350" s="184">
        <v>0</v>
      </c>
      <c r="I350" s="184">
        <v>0</v>
      </c>
      <c r="J350" s="184">
        <v>0</v>
      </c>
      <c r="K350" s="184">
        <v>0</v>
      </c>
      <c r="L350" s="184">
        <v>0</v>
      </c>
      <c r="M350" s="184">
        <v>0</v>
      </c>
      <c r="N350" s="184">
        <v>0</v>
      </c>
      <c r="O350" s="184"/>
      <c r="P350" s="184"/>
      <c r="Q350" s="184">
        <v>-15.8657</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44372</v>
      </c>
      <c r="E351" s="184">
        <v>0.39800000000000002</v>
      </c>
      <c r="F351" s="184">
        <v>0</v>
      </c>
      <c r="G351" s="184">
        <v>0</v>
      </c>
      <c r="H351" s="184">
        <v>0</v>
      </c>
      <c r="I351" s="184">
        <v>0</v>
      </c>
      <c r="J351" s="184">
        <v>0</v>
      </c>
      <c r="K351" s="184">
        <v>0</v>
      </c>
      <c r="L351" s="184">
        <v>0</v>
      </c>
      <c r="M351" s="184">
        <v>0</v>
      </c>
      <c r="N351" s="184">
        <v>0</v>
      </c>
      <c r="O351" s="184"/>
      <c r="P351" s="184"/>
      <c r="Q351" s="184">
        <v>-15.8626</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44372</v>
      </c>
      <c r="E352" s="184">
        <v>17.9315</v>
      </c>
      <c r="F352" s="184">
        <v>-7.9367999999999999</v>
      </c>
      <c r="G352" s="184">
        <v>0.95</v>
      </c>
      <c r="H352" s="184">
        <v>0.95979999999999999</v>
      </c>
      <c r="I352" s="184">
        <v>-1.5984</v>
      </c>
      <c r="J352" s="184">
        <v>3.9462999999999999</v>
      </c>
      <c r="K352" s="184">
        <v>8.7189999999999994</v>
      </c>
      <c r="L352" s="184">
        <v>7.7225000000000001</v>
      </c>
      <c r="M352" s="184">
        <v>8.7987000000000002</v>
      </c>
      <c r="N352" s="184">
        <v>9.4298000000000002</v>
      </c>
      <c r="O352" s="184">
        <v>7.7134</v>
      </c>
      <c r="P352" s="184">
        <v>7.9787999999999997</v>
      </c>
      <c r="Q352" s="184">
        <v>8.7646999999999995</v>
      </c>
      <c r="R352" s="184">
        <v>9.1366999999999994</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44372</v>
      </c>
      <c r="E353" s="184">
        <v>16.564</v>
      </c>
      <c r="F353" s="184">
        <v>-8.8122000000000007</v>
      </c>
      <c r="G353" s="184">
        <v>0</v>
      </c>
      <c r="H353" s="184">
        <v>0</v>
      </c>
      <c r="I353" s="184">
        <v>-2.6101999999999999</v>
      </c>
      <c r="J353" s="184">
        <v>2.9216000000000002</v>
      </c>
      <c r="K353" s="184">
        <v>7.6538000000000004</v>
      </c>
      <c r="L353" s="184">
        <v>6.6147</v>
      </c>
      <c r="M353" s="184">
        <v>7.6529999999999996</v>
      </c>
      <c r="N353" s="184">
        <v>8.2515000000000001</v>
      </c>
      <c r="O353" s="184">
        <v>6.5174000000000003</v>
      </c>
      <c r="P353" s="184">
        <v>6.6664000000000003</v>
      </c>
      <c r="Q353" s="184">
        <v>7.5304000000000002</v>
      </c>
      <c r="R353" s="184">
        <v>7.9372999999999996</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44372</v>
      </c>
      <c r="E354" s="184">
        <v>15.7227</v>
      </c>
      <c r="F354" s="184">
        <v>-7.1951999999999998</v>
      </c>
      <c r="G354" s="184">
        <v>-1.0832999999999999</v>
      </c>
      <c r="H354" s="184">
        <v>0.53069999999999995</v>
      </c>
      <c r="I354" s="184">
        <v>-2.2863000000000002</v>
      </c>
      <c r="J354" s="184">
        <v>2.0404</v>
      </c>
      <c r="K354" s="184">
        <v>6.4702000000000002</v>
      </c>
      <c r="L354" s="184">
        <v>14.9278</v>
      </c>
      <c r="M354" s="184">
        <v>13.885899999999999</v>
      </c>
      <c r="N354" s="184">
        <v>15.1998</v>
      </c>
      <c r="O354" s="184">
        <v>5.0617000000000001</v>
      </c>
      <c r="P354" s="184">
        <v>6.4432</v>
      </c>
      <c r="Q354" s="184">
        <v>7.2975000000000003</v>
      </c>
      <c r="R354" s="184">
        <v>5.5964999999999998</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44372</v>
      </c>
      <c r="E356" s="184">
        <v>16.768999999999998</v>
      </c>
      <c r="F356" s="184">
        <v>-6.5286999999999997</v>
      </c>
      <c r="G356" s="184">
        <v>-0.43530000000000002</v>
      </c>
      <c r="H356" s="184">
        <v>1.1196999999999999</v>
      </c>
      <c r="I356" s="184">
        <v>-1.6936</v>
      </c>
      <c r="J356" s="184">
        <v>2.6671</v>
      </c>
      <c r="K356" s="184">
        <v>7.1608000000000001</v>
      </c>
      <c r="L356" s="184">
        <v>15.6785</v>
      </c>
      <c r="M356" s="184">
        <v>14.665800000000001</v>
      </c>
      <c r="N356" s="184">
        <v>16.019500000000001</v>
      </c>
      <c r="O356" s="184">
        <v>5.9234</v>
      </c>
      <c r="P356" s="184">
        <v>7.4802999999999997</v>
      </c>
      <c r="Q356" s="184">
        <v>8.3788999999999998</v>
      </c>
      <c r="R356" s="184">
        <v>6.4162999999999997</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44372</v>
      </c>
      <c r="E358" s="184">
        <v>4.2949999999999999</v>
      </c>
      <c r="F358" s="184">
        <v>0</v>
      </c>
      <c r="G358" s="184">
        <v>3.6837</v>
      </c>
      <c r="H358" s="184">
        <v>-2.5482</v>
      </c>
      <c r="I358" s="184">
        <v>0.24279999999999999</v>
      </c>
      <c r="J358" s="184">
        <v>11.4877</v>
      </c>
      <c r="K358" s="184">
        <v>23.585100000000001</v>
      </c>
      <c r="L358" s="184">
        <v>14.592000000000001</v>
      </c>
      <c r="M358" s="184">
        <v>11.8803</v>
      </c>
      <c r="N358" s="184">
        <v>14.5181</v>
      </c>
      <c r="O358" s="184">
        <v>-31.850300000000001</v>
      </c>
      <c r="P358" s="184">
        <v>-17.611799999999999</v>
      </c>
      <c r="Q358" s="184">
        <v>-12.5006</v>
      </c>
      <c r="R358" s="184">
        <v>-34.17</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44372</v>
      </c>
      <c r="E359" s="184">
        <v>4.2438000000000002</v>
      </c>
      <c r="F359" s="184">
        <v>-0.86009999999999998</v>
      </c>
      <c r="G359" s="184">
        <v>3.4413</v>
      </c>
      <c r="H359" s="184">
        <v>-2.8243999999999998</v>
      </c>
      <c r="I359" s="184">
        <v>0</v>
      </c>
      <c r="J359" s="184">
        <v>11.2034</v>
      </c>
      <c r="K359" s="184">
        <v>23.288699999999999</v>
      </c>
      <c r="L359" s="184">
        <v>14.2942</v>
      </c>
      <c r="M359" s="184">
        <v>11.577500000000001</v>
      </c>
      <c r="N359" s="184">
        <v>14.2004</v>
      </c>
      <c r="O359" s="184">
        <v>-32.028799999999997</v>
      </c>
      <c r="P359" s="184">
        <v>-17.782900000000001</v>
      </c>
      <c r="Q359" s="184">
        <v>-12.6663</v>
      </c>
      <c r="R359" s="184">
        <v>-34.350200000000001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44372</v>
      </c>
      <c r="E360" s="184">
        <v>32.307099999999998</v>
      </c>
      <c r="F360" s="184">
        <v>2.8247</v>
      </c>
      <c r="G360" s="184">
        <v>1.5819000000000001</v>
      </c>
      <c r="H360" s="184">
        <v>3.0684</v>
      </c>
      <c r="I360" s="184">
        <v>2.9893000000000001</v>
      </c>
      <c r="J360" s="184">
        <v>3.6410999999999998</v>
      </c>
      <c r="K360" s="184">
        <v>5.2356999999999996</v>
      </c>
      <c r="L360" s="184">
        <v>4.9184000000000001</v>
      </c>
      <c r="M360" s="184">
        <v>5.1081000000000003</v>
      </c>
      <c r="N360" s="184">
        <v>7.0377999999999998</v>
      </c>
      <c r="O360" s="184">
        <v>2.9314</v>
      </c>
      <c r="P360" s="184">
        <v>4.8638000000000003</v>
      </c>
      <c r="Q360" s="184">
        <v>6.9966999999999997</v>
      </c>
      <c r="R360" s="184">
        <v>5.4711999999999996</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44372</v>
      </c>
      <c r="E361" s="184">
        <v>30.571000000000002</v>
      </c>
      <c r="F361" s="184">
        <v>2.0297999999999998</v>
      </c>
      <c r="G361" s="184">
        <v>0.75619999999999998</v>
      </c>
      <c r="H361" s="184">
        <v>2.2353000000000001</v>
      </c>
      <c r="I361" s="184">
        <v>2.1594000000000002</v>
      </c>
      <c r="J361" s="184">
        <v>2.8220999999999998</v>
      </c>
      <c r="K361" s="184">
        <v>4.4408000000000003</v>
      </c>
      <c r="L361" s="184">
        <v>4.1117999999999997</v>
      </c>
      <c r="M361" s="184">
        <v>4.2903000000000002</v>
      </c>
      <c r="N361" s="184">
        <v>6.1787999999999998</v>
      </c>
      <c r="O361" s="184">
        <v>2.1177999999999999</v>
      </c>
      <c r="P361" s="184">
        <v>4.1074999999999999</v>
      </c>
      <c r="Q361" s="184">
        <v>6.3570000000000002</v>
      </c>
      <c r="R361" s="184">
        <v>4.6364999999999998</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44372</v>
      </c>
      <c r="E362" s="184">
        <v>21.327999999999999</v>
      </c>
      <c r="F362" s="184">
        <v>-7.8705999999999996</v>
      </c>
      <c r="G362" s="184">
        <v>-7.5254000000000003</v>
      </c>
      <c r="H362" s="184">
        <v>7.3448000000000002</v>
      </c>
      <c r="I362" s="184">
        <v>-3.9668000000000001</v>
      </c>
      <c r="J362" s="184">
        <v>5.9143999999999997</v>
      </c>
      <c r="K362" s="184">
        <v>12.919</v>
      </c>
      <c r="L362" s="184">
        <v>14.7517</v>
      </c>
      <c r="M362" s="184">
        <v>18.738900000000001</v>
      </c>
      <c r="N362" s="184">
        <v>14.911899999999999</v>
      </c>
      <c r="O362" s="184">
        <v>5.4322999999999997</v>
      </c>
      <c r="P362" s="184">
        <v>6.6558999999999999</v>
      </c>
      <c r="Q362" s="184">
        <v>8.2486999999999995</v>
      </c>
      <c r="R362" s="184">
        <v>4.4146999999999998</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44372</v>
      </c>
      <c r="E363" s="184">
        <v>22.718800000000002</v>
      </c>
      <c r="F363" s="184">
        <v>-7.8705999999999996</v>
      </c>
      <c r="G363" s="184">
        <v>-7.5462999999999996</v>
      </c>
      <c r="H363" s="184">
        <v>7.3548</v>
      </c>
      <c r="I363" s="184">
        <v>-3.9645999999999999</v>
      </c>
      <c r="J363" s="184">
        <v>5.9118000000000004</v>
      </c>
      <c r="K363" s="184">
        <v>12.919700000000001</v>
      </c>
      <c r="L363" s="184">
        <v>15.034800000000001</v>
      </c>
      <c r="M363" s="184">
        <v>19.158799999999999</v>
      </c>
      <c r="N363" s="184">
        <v>15.3965</v>
      </c>
      <c r="O363" s="184">
        <v>6.0689000000000002</v>
      </c>
      <c r="P363" s="184">
        <v>7.3758999999999997</v>
      </c>
      <c r="Q363" s="184">
        <v>8.5546000000000006</v>
      </c>
      <c r="R363" s="184">
        <v>4.9790999999999999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44372</v>
      </c>
      <c r="E370" s="184">
        <v>18.661799999999999</v>
      </c>
      <c r="F370" s="184">
        <v>-10.363200000000001</v>
      </c>
      <c r="G370" s="184">
        <v>1.5649</v>
      </c>
      <c r="H370" s="184">
        <v>1.5371999999999999</v>
      </c>
      <c r="I370" s="184">
        <v>-1.2009000000000001</v>
      </c>
      <c r="J370" s="184">
        <v>5.2346000000000004</v>
      </c>
      <c r="K370" s="184">
        <v>10.4359</v>
      </c>
      <c r="L370" s="184">
        <v>7.8411</v>
      </c>
      <c r="M370" s="184">
        <v>10.446899999999999</v>
      </c>
      <c r="N370" s="184">
        <v>11.1357</v>
      </c>
      <c r="O370" s="184">
        <v>9.0172000000000008</v>
      </c>
      <c r="P370" s="184">
        <v>8.3058999999999994</v>
      </c>
      <c r="Q370" s="184">
        <v>8.9768000000000008</v>
      </c>
      <c r="R370" s="184">
        <v>9.6905000000000001</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44372</v>
      </c>
      <c r="E371" s="184">
        <v>19.6752</v>
      </c>
      <c r="F371" s="184">
        <v>-9.8294999999999995</v>
      </c>
      <c r="G371" s="184">
        <v>2.1027999999999998</v>
      </c>
      <c r="H371" s="184">
        <v>2.0945</v>
      </c>
      <c r="I371" s="184">
        <v>-0.66239999999999999</v>
      </c>
      <c r="J371" s="184">
        <v>5.7790999999999997</v>
      </c>
      <c r="K371" s="184">
        <v>10.976599999999999</v>
      </c>
      <c r="L371" s="184">
        <v>8.3896999999999995</v>
      </c>
      <c r="M371" s="184">
        <v>11.0008</v>
      </c>
      <c r="N371" s="184">
        <v>11.696300000000001</v>
      </c>
      <c r="O371" s="184">
        <v>9.5634999999999994</v>
      </c>
      <c r="P371" s="184">
        <v>9.0274000000000001</v>
      </c>
      <c r="Q371" s="184">
        <v>9.7736999999999998</v>
      </c>
      <c r="R371" s="184">
        <v>10.198</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44372</v>
      </c>
      <c r="E372" s="184">
        <v>24.1341</v>
      </c>
      <c r="F372" s="184">
        <v>6.0505000000000004</v>
      </c>
      <c r="G372" s="184">
        <v>6.6077000000000004</v>
      </c>
      <c r="H372" s="184">
        <v>7.3346</v>
      </c>
      <c r="I372" s="184">
        <v>-0.65880000000000005</v>
      </c>
      <c r="J372" s="184">
        <v>10.479100000000001</v>
      </c>
      <c r="K372" s="184">
        <v>10.0457</v>
      </c>
      <c r="L372" s="184">
        <v>6.9249000000000001</v>
      </c>
      <c r="M372" s="184">
        <v>8.3071000000000002</v>
      </c>
      <c r="N372" s="184">
        <v>9.5092999999999996</v>
      </c>
      <c r="O372" s="184">
        <v>8.7687000000000008</v>
      </c>
      <c r="P372" s="184">
        <v>8.4023000000000003</v>
      </c>
      <c r="Q372" s="184">
        <v>8.6950000000000003</v>
      </c>
      <c r="R372" s="184">
        <v>9.2917000000000005</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44372</v>
      </c>
      <c r="E373" s="184">
        <v>25.9</v>
      </c>
      <c r="F373" s="184">
        <v>6.7656999999999998</v>
      </c>
      <c r="G373" s="184">
        <v>7.2855999999999996</v>
      </c>
      <c r="H373" s="184">
        <v>8.0451999999999995</v>
      </c>
      <c r="I373" s="184">
        <v>3.0200000000000001E-2</v>
      </c>
      <c r="J373" s="184">
        <v>11.1654</v>
      </c>
      <c r="K373" s="184">
        <v>10.7263</v>
      </c>
      <c r="L373" s="184">
        <v>7.6260000000000003</v>
      </c>
      <c r="M373" s="184">
        <v>9.0447000000000006</v>
      </c>
      <c r="N373" s="184">
        <v>10.2616</v>
      </c>
      <c r="O373" s="184">
        <v>9.5277999999999992</v>
      </c>
      <c r="P373" s="184">
        <v>9.2634000000000007</v>
      </c>
      <c r="Q373" s="184">
        <v>9.5005000000000006</v>
      </c>
      <c r="R373" s="184">
        <v>9.9663000000000004</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44372</v>
      </c>
      <c r="E374" s="184">
        <v>13.3789</v>
      </c>
      <c r="F374" s="184">
        <v>-14.7262</v>
      </c>
      <c r="G374" s="184">
        <v>8.8275000000000006</v>
      </c>
      <c r="H374" s="184">
        <v>-1.0521</v>
      </c>
      <c r="I374" s="184">
        <v>-3.0752999999999999</v>
      </c>
      <c r="J374" s="184">
        <v>0.81020000000000003</v>
      </c>
      <c r="K374" s="184">
        <v>6.9950000000000001</v>
      </c>
      <c r="L374" s="184">
        <v>5.4082999999999997</v>
      </c>
      <c r="M374" s="184">
        <v>7.8324999999999996</v>
      </c>
      <c r="N374" s="184">
        <v>8.86</v>
      </c>
      <c r="O374" s="184">
        <v>-1.1604000000000001</v>
      </c>
      <c r="P374" s="184">
        <v>1.7234</v>
      </c>
      <c r="Q374" s="184">
        <v>4.0580999999999996</v>
      </c>
      <c r="R374" s="184">
        <v>-1.2794000000000001</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44372</v>
      </c>
      <c r="E375" s="184">
        <v>14.2364</v>
      </c>
      <c r="F375" s="184">
        <v>-14.351900000000001</v>
      </c>
      <c r="G375" s="184">
        <v>9.4936000000000007</v>
      </c>
      <c r="H375" s="184">
        <v>-0.36620000000000003</v>
      </c>
      <c r="I375" s="184">
        <v>-2.3603000000000001</v>
      </c>
      <c r="J375" s="184">
        <v>1.532</v>
      </c>
      <c r="K375" s="184">
        <v>7.7363999999999997</v>
      </c>
      <c r="L375" s="184">
        <v>6.1554000000000002</v>
      </c>
      <c r="M375" s="184">
        <v>8.5809999999999995</v>
      </c>
      <c r="N375" s="184">
        <v>9.6228999999999996</v>
      </c>
      <c r="O375" s="184">
        <v>-0.46210000000000001</v>
      </c>
      <c r="P375" s="184">
        <v>2.6187</v>
      </c>
      <c r="Q375" s="184">
        <v>4.9451999999999998</v>
      </c>
      <c r="R375" s="184">
        <v>-0.62849999999999995</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44372</v>
      </c>
      <c r="E376" s="184">
        <v>13.784800000000001</v>
      </c>
      <c r="F376" s="184">
        <v>-13.234400000000001</v>
      </c>
      <c r="G376" s="184">
        <v>0</v>
      </c>
      <c r="H376" s="184">
        <v>7.5700000000000003E-2</v>
      </c>
      <c r="I376" s="184">
        <v>-4.9459</v>
      </c>
      <c r="J376" s="184">
        <v>2.3020999999999998</v>
      </c>
      <c r="K376" s="184">
        <v>7.5610999999999997</v>
      </c>
      <c r="L376" s="184">
        <v>4.8798000000000004</v>
      </c>
      <c r="M376" s="184">
        <v>6.8539000000000003</v>
      </c>
      <c r="N376" s="184">
        <v>7.1646000000000001</v>
      </c>
      <c r="O376" s="184">
        <v>8.1661999999999999</v>
      </c>
      <c r="P376" s="184"/>
      <c r="Q376" s="184">
        <v>7.7222999999999997</v>
      </c>
      <c r="R376" s="184">
        <v>7.915</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44372</v>
      </c>
      <c r="E377" s="184">
        <v>13.2029</v>
      </c>
      <c r="F377" s="184">
        <v>-14.0937</v>
      </c>
      <c r="G377" s="184">
        <v>-0.9214</v>
      </c>
      <c r="H377" s="184">
        <v>-0.86870000000000003</v>
      </c>
      <c r="I377" s="184">
        <v>-5.8909000000000002</v>
      </c>
      <c r="J377" s="184">
        <v>1.3481000000000001</v>
      </c>
      <c r="K377" s="184">
        <v>6.5861999999999998</v>
      </c>
      <c r="L377" s="184">
        <v>3.8355000000000001</v>
      </c>
      <c r="M377" s="184">
        <v>5.7984999999999998</v>
      </c>
      <c r="N377" s="184">
        <v>6.1096000000000004</v>
      </c>
      <c r="O377" s="184">
        <v>7.1482000000000001</v>
      </c>
      <c r="P377" s="184"/>
      <c r="Q377" s="184">
        <v>6.6509</v>
      </c>
      <c r="R377" s="184">
        <v>6.9217000000000004</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44372</v>
      </c>
      <c r="E378" s="184">
        <v>1458.268</v>
      </c>
      <c r="F378" s="184">
        <v>-18.767600000000002</v>
      </c>
      <c r="G378" s="184">
        <v>-5.4790000000000001</v>
      </c>
      <c r="H378" s="184">
        <v>-3.4975000000000001</v>
      </c>
      <c r="I378" s="184">
        <v>-5.4565999999999999</v>
      </c>
      <c r="J378" s="184">
        <v>-1.8800000000000001E-2</v>
      </c>
      <c r="K378" s="184">
        <v>4.9509999999999996</v>
      </c>
      <c r="L378" s="184">
        <v>2.3696000000000002</v>
      </c>
      <c r="M378" s="184">
        <v>3.5491000000000001</v>
      </c>
      <c r="N378" s="184">
        <v>4.1494999999999997</v>
      </c>
      <c r="O378" s="184">
        <v>1.915</v>
      </c>
      <c r="P378" s="184">
        <v>4.2411000000000003</v>
      </c>
      <c r="Q378" s="184">
        <v>5.6951000000000001</v>
      </c>
      <c r="R378" s="184">
        <v>6.4196999999999997</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44372</v>
      </c>
      <c r="E379" s="184">
        <v>1548.3795</v>
      </c>
      <c r="F379" s="184">
        <v>-17.586400000000001</v>
      </c>
      <c r="G379" s="184">
        <v>-4.2990000000000004</v>
      </c>
      <c r="H379" s="184">
        <v>-2.3178999999999998</v>
      </c>
      <c r="I379" s="184">
        <v>-4.2786999999999997</v>
      </c>
      <c r="J379" s="184">
        <v>1.1617999999999999</v>
      </c>
      <c r="K379" s="184">
        <v>6.1288999999999998</v>
      </c>
      <c r="L379" s="184">
        <v>3.5377000000000001</v>
      </c>
      <c r="M379" s="184">
        <v>4.7321</v>
      </c>
      <c r="N379" s="184">
        <v>5.3494000000000002</v>
      </c>
      <c r="O379" s="184">
        <v>2.9864999999999999</v>
      </c>
      <c r="P379" s="184">
        <v>5.2122999999999999</v>
      </c>
      <c r="Q379" s="184">
        <v>6.6296999999999997</v>
      </c>
      <c r="R379" s="184">
        <v>7.6551</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44372</v>
      </c>
      <c r="E380" s="184">
        <v>23.7941</v>
      </c>
      <c r="F380" s="184">
        <v>9.0527999999999995</v>
      </c>
      <c r="G380" s="184">
        <v>3.7850000000000001</v>
      </c>
      <c r="H380" s="184">
        <v>4.4523999999999999</v>
      </c>
      <c r="I380" s="184">
        <v>1.6556</v>
      </c>
      <c r="J380" s="184">
        <v>5.9680999999999997</v>
      </c>
      <c r="K380" s="184">
        <v>9.0454000000000008</v>
      </c>
      <c r="L380" s="184">
        <v>5.9095000000000004</v>
      </c>
      <c r="M380" s="184">
        <v>6.4298999999999999</v>
      </c>
      <c r="N380" s="184">
        <v>7.8921000000000001</v>
      </c>
      <c r="O380" s="184">
        <v>7.3459000000000003</v>
      </c>
      <c r="P380" s="184">
        <v>7.4378000000000002</v>
      </c>
      <c r="Q380" s="184">
        <v>8.0985999999999994</v>
      </c>
      <c r="R380" s="184">
        <v>7.2690000000000001</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44372</v>
      </c>
      <c r="E381" s="184">
        <v>25.756</v>
      </c>
      <c r="F381" s="184">
        <v>10.064500000000001</v>
      </c>
      <c r="G381" s="184">
        <v>4.7728999999999999</v>
      </c>
      <c r="H381" s="184">
        <v>5.4516</v>
      </c>
      <c r="I381" s="184">
        <v>2.6547999999999998</v>
      </c>
      <c r="J381" s="184">
        <v>6.9713000000000003</v>
      </c>
      <c r="K381" s="184">
        <v>10.095000000000001</v>
      </c>
      <c r="L381" s="184">
        <v>6.9836</v>
      </c>
      <c r="M381" s="184">
        <v>7.5396000000000001</v>
      </c>
      <c r="N381" s="184">
        <v>9.0191999999999997</v>
      </c>
      <c r="O381" s="184">
        <v>8.3882999999999992</v>
      </c>
      <c r="P381" s="184">
        <v>8.4675999999999991</v>
      </c>
      <c r="Q381" s="184">
        <v>9.1340000000000003</v>
      </c>
      <c r="R381" s="184">
        <v>8.3435000000000006</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44372</v>
      </c>
      <c r="E382" s="184">
        <v>22.566700000000001</v>
      </c>
      <c r="F382" s="184">
        <v>-20.691299999999998</v>
      </c>
      <c r="G382" s="184">
        <v>-2.8567999999999998</v>
      </c>
      <c r="H382" s="184">
        <v>-1.9171</v>
      </c>
      <c r="I382" s="184">
        <v>-5.0618999999999996</v>
      </c>
      <c r="J382" s="184">
        <v>1.5569</v>
      </c>
      <c r="K382" s="184">
        <v>4.9881000000000002</v>
      </c>
      <c r="L382" s="184">
        <v>3.7724000000000002</v>
      </c>
      <c r="M382" s="184">
        <v>5.5137999999999998</v>
      </c>
      <c r="N382" s="184">
        <v>9.2685999999999993</v>
      </c>
      <c r="O382" s="184">
        <v>4.1083999999999996</v>
      </c>
      <c r="P382" s="184">
        <v>5.4794999999999998</v>
      </c>
      <c r="Q382" s="184">
        <v>7.1909000000000001</v>
      </c>
      <c r="R382" s="184">
        <v>4.0427</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44372</v>
      </c>
      <c r="E383" s="184">
        <v>23.688300000000002</v>
      </c>
      <c r="F383" s="184">
        <v>-20.02</v>
      </c>
      <c r="G383" s="184">
        <v>-2.0541</v>
      </c>
      <c r="H383" s="184">
        <v>-1.1224000000000001</v>
      </c>
      <c r="I383" s="184">
        <v>-4.2633999999999999</v>
      </c>
      <c r="J383" s="184">
        <v>2.3506999999999998</v>
      </c>
      <c r="K383" s="184">
        <v>5.798</v>
      </c>
      <c r="L383" s="184">
        <v>4.5841000000000003</v>
      </c>
      <c r="M383" s="184">
        <v>6.3434999999999997</v>
      </c>
      <c r="N383" s="184">
        <v>10.3758</v>
      </c>
      <c r="O383" s="184">
        <v>4.9265999999999996</v>
      </c>
      <c r="P383" s="184">
        <v>6.2283999999999997</v>
      </c>
      <c r="Q383" s="184">
        <v>7.4595000000000002</v>
      </c>
      <c r="R383" s="184">
        <v>4.9496000000000002</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44372</v>
      </c>
      <c r="E384" s="184">
        <v>25.050999999999998</v>
      </c>
      <c r="F384" s="184">
        <v>-9.3225999999999996</v>
      </c>
      <c r="G384" s="184">
        <v>-1.2625999999999999</v>
      </c>
      <c r="H384" s="184">
        <v>-0.16650000000000001</v>
      </c>
      <c r="I384" s="184">
        <v>-2.9316</v>
      </c>
      <c r="J384" s="184">
        <v>5.3162000000000003</v>
      </c>
      <c r="K384" s="184">
        <v>7.5677000000000003</v>
      </c>
      <c r="L384" s="184">
        <v>7.3830999999999998</v>
      </c>
      <c r="M384" s="184">
        <v>8.9947999999999997</v>
      </c>
      <c r="N384" s="184">
        <v>9.1389999999999993</v>
      </c>
      <c r="O384" s="184">
        <v>0.98799999999999999</v>
      </c>
      <c r="P384" s="184">
        <v>3.5064000000000002</v>
      </c>
      <c r="Q384" s="184">
        <v>5.8689999999999998</v>
      </c>
      <c r="R384" s="184">
        <v>-0.72629999999999995</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44372</v>
      </c>
      <c r="E385" s="184">
        <v>26.7958</v>
      </c>
      <c r="F385" s="184">
        <v>-8.5795999999999992</v>
      </c>
      <c r="G385" s="184">
        <v>-0.63560000000000005</v>
      </c>
      <c r="H385" s="184">
        <v>0.4476</v>
      </c>
      <c r="I385" s="184">
        <v>-2.3136000000000001</v>
      </c>
      <c r="J385" s="184">
        <v>5.9353999999999996</v>
      </c>
      <c r="K385" s="184">
        <v>8.1981999999999999</v>
      </c>
      <c r="L385" s="184">
        <v>8.0256000000000007</v>
      </c>
      <c r="M385" s="184">
        <v>9.6555</v>
      </c>
      <c r="N385" s="184">
        <v>9.8134999999999994</v>
      </c>
      <c r="O385" s="184">
        <v>1.6631</v>
      </c>
      <c r="P385" s="184">
        <v>4.2939999999999996</v>
      </c>
      <c r="Q385" s="184">
        <v>6.6624999999999996</v>
      </c>
      <c r="R385" s="184">
        <v>-0.107</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44372</v>
      </c>
      <c r="E386" s="184">
        <v>0.1198</v>
      </c>
      <c r="F386" s="184">
        <v>0</v>
      </c>
      <c r="G386" s="184">
        <v>10.164300000000001</v>
      </c>
      <c r="H386" s="184">
        <v>8.7195</v>
      </c>
      <c r="I386" s="184">
        <v>10.9268</v>
      </c>
      <c r="J386" s="184">
        <v>10.911199999999999</v>
      </c>
      <c r="K386" s="184">
        <v>11.238099999999999</v>
      </c>
      <c r="L386" s="184">
        <v>-40.896599999999999</v>
      </c>
      <c r="M386" s="184">
        <v>-25.1083</v>
      </c>
      <c r="N386" s="184">
        <v>-20.504300000000001</v>
      </c>
      <c r="O386" s="184"/>
      <c r="P386" s="184"/>
      <c r="Q386" s="184">
        <v>-13.552199999999999</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44372</v>
      </c>
      <c r="E387" s="184">
        <v>0.12709999999999999</v>
      </c>
      <c r="F387" s="184">
        <v>0</v>
      </c>
      <c r="G387" s="184">
        <v>9.5800999999999998</v>
      </c>
      <c r="H387" s="184">
        <v>12.336600000000001</v>
      </c>
      <c r="I387" s="184">
        <v>10.296799999999999</v>
      </c>
      <c r="J387" s="184">
        <v>11.2224</v>
      </c>
      <c r="K387" s="184">
        <v>11.234500000000001</v>
      </c>
      <c r="L387" s="184">
        <v>-40.913499999999999</v>
      </c>
      <c r="M387" s="184">
        <v>-25.116700000000002</v>
      </c>
      <c r="N387" s="184">
        <v>-20.463100000000001</v>
      </c>
      <c r="O387" s="184"/>
      <c r="P387" s="184"/>
      <c r="Q387" s="184">
        <v>-13.514799999999999</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44372</v>
      </c>
      <c r="E390" s="184">
        <v>15.9619</v>
      </c>
      <c r="F390" s="184">
        <v>-19.426600000000001</v>
      </c>
      <c r="G390" s="184">
        <v>-2.2101000000000002</v>
      </c>
      <c r="H390" s="184">
        <v>-0.26129999999999998</v>
      </c>
      <c r="I390" s="184">
        <v>-1.7955000000000001</v>
      </c>
      <c r="J390" s="184">
        <v>3.0766</v>
      </c>
      <c r="K390" s="184">
        <v>6.7801</v>
      </c>
      <c r="L390" s="184">
        <v>9.4479000000000006</v>
      </c>
      <c r="M390" s="184">
        <v>11.3263</v>
      </c>
      <c r="N390" s="184">
        <v>9.6292000000000009</v>
      </c>
      <c r="O390" s="184">
        <v>3.6818</v>
      </c>
      <c r="P390" s="184">
        <v>5.5622999999999996</v>
      </c>
      <c r="Q390" s="184">
        <v>7.1816000000000004</v>
      </c>
      <c r="R390" s="184">
        <v>4.3672000000000004</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44372</v>
      </c>
      <c r="E391" s="184">
        <v>14.8741</v>
      </c>
      <c r="F391" s="184">
        <v>-20.846499999999999</v>
      </c>
      <c r="G391" s="184">
        <v>-3.4344999999999999</v>
      </c>
      <c r="H391" s="184">
        <v>-1.4719</v>
      </c>
      <c r="I391" s="184">
        <v>-2.9939</v>
      </c>
      <c r="J391" s="184">
        <v>1.8949</v>
      </c>
      <c r="K391" s="184">
        <v>5.5937999999999999</v>
      </c>
      <c r="L391" s="184">
        <v>8.234</v>
      </c>
      <c r="M391" s="184">
        <v>10.0999</v>
      </c>
      <c r="N391" s="184">
        <v>8.2949999999999999</v>
      </c>
      <c r="O391" s="184">
        <v>2.5828000000000002</v>
      </c>
      <c r="P391" s="184">
        <v>4.4291999999999998</v>
      </c>
      <c r="Q391" s="184">
        <v>6.0654000000000003</v>
      </c>
      <c r="R391" s="184">
        <v>3.2254</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44372</v>
      </c>
      <c r="E396" s="184">
        <v>36.674500000000002</v>
      </c>
      <c r="F396" s="184">
        <v>-7.7611999999999997</v>
      </c>
      <c r="G396" s="184">
        <v>1.7253000000000001</v>
      </c>
      <c r="H396" s="184">
        <v>1.4933000000000001</v>
      </c>
      <c r="I396" s="184">
        <v>-0.45490000000000003</v>
      </c>
      <c r="J396" s="184">
        <v>4.6089000000000002</v>
      </c>
      <c r="K396" s="184">
        <v>8.2230000000000008</v>
      </c>
      <c r="L396" s="184">
        <v>5.4485000000000001</v>
      </c>
      <c r="M396" s="184">
        <v>7.8219000000000003</v>
      </c>
      <c r="N396" s="184">
        <v>8.5320999999999998</v>
      </c>
      <c r="O396" s="184">
        <v>8.2104999999999997</v>
      </c>
      <c r="P396" s="184">
        <v>8.1933000000000007</v>
      </c>
      <c r="Q396" s="184">
        <v>9.1811000000000007</v>
      </c>
      <c r="R396" s="184">
        <v>8.4276999999999997</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44372</v>
      </c>
      <c r="E397" s="184">
        <v>34.844700000000003</v>
      </c>
      <c r="F397" s="184">
        <v>-8.3780999999999999</v>
      </c>
      <c r="G397" s="184">
        <v>1.0825</v>
      </c>
      <c r="H397" s="184">
        <v>0.85309999999999997</v>
      </c>
      <c r="I397" s="184">
        <v>-1.0845</v>
      </c>
      <c r="J397" s="184">
        <v>3.9803999999999999</v>
      </c>
      <c r="K397" s="184">
        <v>7.5829000000000004</v>
      </c>
      <c r="L397" s="184">
        <v>4.7925000000000004</v>
      </c>
      <c r="M397" s="184">
        <v>7.1494</v>
      </c>
      <c r="N397" s="184">
        <v>7.8465999999999996</v>
      </c>
      <c r="O397" s="184">
        <v>7.5076000000000001</v>
      </c>
      <c r="P397" s="184">
        <v>7.4245999999999999</v>
      </c>
      <c r="Q397" s="184">
        <v>7.6384999999999996</v>
      </c>
      <c r="R397" s="184">
        <v>7.7572999999999999</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44372</v>
      </c>
      <c r="E404" s="184">
        <v>0.63980000000000004</v>
      </c>
      <c r="F404" s="184">
        <v>11.413399999999999</v>
      </c>
      <c r="G404" s="184">
        <v>9.5155999999999992</v>
      </c>
      <c r="H404" s="184">
        <v>10.616400000000001</v>
      </c>
      <c r="I404" s="184">
        <v>11.0489</v>
      </c>
      <c r="J404" s="184">
        <v>10.9588</v>
      </c>
      <c r="K404" s="184">
        <v>11.288</v>
      </c>
      <c r="L404" s="184">
        <v>-39.800899999999999</v>
      </c>
      <c r="M404" s="184">
        <v>-24.4239</v>
      </c>
      <c r="N404" s="184">
        <v>-53.898299999999999</v>
      </c>
      <c r="O404" s="184"/>
      <c r="P404" s="184"/>
      <c r="Q404" s="184">
        <v>-47.172199999999997</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44372</v>
      </c>
      <c r="E405" s="184">
        <v>0.58299999999999996</v>
      </c>
      <c r="F405" s="184">
        <v>12.525700000000001</v>
      </c>
      <c r="G405" s="184">
        <v>10.4435</v>
      </c>
      <c r="H405" s="184">
        <v>10.754799999999999</v>
      </c>
      <c r="I405" s="184">
        <v>10.776999999999999</v>
      </c>
      <c r="J405" s="184">
        <v>11.0077</v>
      </c>
      <c r="K405" s="184">
        <v>11.2674</v>
      </c>
      <c r="L405" s="184">
        <v>-40.207599999999999</v>
      </c>
      <c r="M405" s="184">
        <v>-24.6983</v>
      </c>
      <c r="N405" s="184">
        <v>-54.396099999999997</v>
      </c>
      <c r="O405" s="184"/>
      <c r="P405" s="184"/>
      <c r="Q405" s="184">
        <v>-47.594999999999999</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44372</v>
      </c>
      <c r="E406" s="184">
        <v>12.6595</v>
      </c>
      <c r="F406" s="184">
        <v>-8.6476000000000006</v>
      </c>
      <c r="G406" s="184">
        <v>0.86499999999999999</v>
      </c>
      <c r="H406" s="184">
        <v>2.5962000000000001</v>
      </c>
      <c r="I406" s="184">
        <v>-8.2400000000000001E-2</v>
      </c>
      <c r="J406" s="184">
        <v>4.3407999999999998</v>
      </c>
      <c r="K406" s="184">
        <v>6.8803000000000001</v>
      </c>
      <c r="L406" s="184">
        <v>5.2370999999999999</v>
      </c>
      <c r="M406" s="184">
        <v>6.7183999999999999</v>
      </c>
      <c r="N406" s="184">
        <v>-3.1577999999999999</v>
      </c>
      <c r="O406" s="184">
        <v>-9.3676999999999992</v>
      </c>
      <c r="P406" s="184">
        <v>-2.5160999999999998</v>
      </c>
      <c r="Q406" s="184">
        <v>2.6705999999999999</v>
      </c>
      <c r="R406" s="184">
        <v>-15.170400000000001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44372</v>
      </c>
      <c r="E407" s="184">
        <v>11.532</v>
      </c>
      <c r="F407" s="184">
        <v>-9.4928000000000008</v>
      </c>
      <c r="G407" s="184">
        <v>0.1055</v>
      </c>
      <c r="H407" s="184">
        <v>1.764</v>
      </c>
      <c r="I407" s="184">
        <v>-0.90400000000000003</v>
      </c>
      <c r="J407" s="184">
        <v>3.5125000000000002</v>
      </c>
      <c r="K407" s="184">
        <v>6.0495000000000001</v>
      </c>
      <c r="L407" s="184">
        <v>4.3998999999999997</v>
      </c>
      <c r="M407" s="184">
        <v>5.8483999999999998</v>
      </c>
      <c r="N407" s="184">
        <v>-3.9695999999999998</v>
      </c>
      <c r="O407" s="184">
        <v>-10.1907</v>
      </c>
      <c r="P407" s="184">
        <v>-3.4843000000000002</v>
      </c>
      <c r="Q407" s="184">
        <v>1.6707000000000001</v>
      </c>
      <c r="R407" s="184">
        <v>-15.8886</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-5.9884025000000003</v>
      </c>
      <c r="G408" s="186">
        <v>1.4036050000000002</v>
      </c>
      <c r="H408" s="186">
        <v>2.133705</v>
      </c>
      <c r="I408" s="186">
        <v>-0.40846750000000015</v>
      </c>
      <c r="J408" s="186">
        <v>4.9812275000000001</v>
      </c>
      <c r="K408" s="186">
        <v>8.5709625000000003</v>
      </c>
      <c r="L408" s="186">
        <v>2.4454025000000006</v>
      </c>
      <c r="M408" s="186">
        <v>5.1268525</v>
      </c>
      <c r="N408" s="186">
        <v>4.0293700000000001</v>
      </c>
      <c r="O408" s="186">
        <v>2.2493176470588234</v>
      </c>
      <c r="P408" s="186">
        <v>4.2265937500000001</v>
      </c>
      <c r="Q408" s="186">
        <v>1.2681999999999998</v>
      </c>
      <c r="R408" s="186">
        <v>2.2435176470588236</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-7.8705999999999996</v>
      </c>
      <c r="G409" s="186">
        <v>0.43084999999999996</v>
      </c>
      <c r="H409" s="186">
        <v>0.93104999999999993</v>
      </c>
      <c r="I409" s="186">
        <v>-1.1427</v>
      </c>
      <c r="J409" s="186">
        <v>4.1605999999999996</v>
      </c>
      <c r="K409" s="186">
        <v>7.6951000000000001</v>
      </c>
      <c r="L409" s="186">
        <v>6.0324500000000008</v>
      </c>
      <c r="M409" s="186">
        <v>7.7374499999999999</v>
      </c>
      <c r="N409" s="186">
        <v>8.9395999999999987</v>
      </c>
      <c r="O409" s="186">
        <v>5.2469999999999999</v>
      </c>
      <c r="P409" s="186">
        <v>6.3357999999999999</v>
      </c>
      <c r="Q409" s="186">
        <v>7.0891500000000001</v>
      </c>
      <c r="R409" s="186">
        <v>5.9714499999999999</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44372</v>
      </c>
      <c r="E412" s="184">
        <v>1131.8098</v>
      </c>
      <c r="F412" s="184">
        <v>-17.7897</v>
      </c>
      <c r="G412" s="184">
        <v>7.6300000000000007E-2</v>
      </c>
      <c r="H412" s="184">
        <v>-2.4874999999999998</v>
      </c>
      <c r="I412" s="184">
        <v>-5.0205000000000002</v>
      </c>
      <c r="J412" s="184">
        <v>1.8371</v>
      </c>
      <c r="K412" s="184">
        <v>5.8178000000000001</v>
      </c>
      <c r="L412" s="184">
        <v>4.0069999999999997</v>
      </c>
      <c r="M412" s="184">
        <v>6.0625</v>
      </c>
      <c r="N412" s="184">
        <v>6.1322999999999999</v>
      </c>
      <c r="O412" s="184"/>
      <c r="P412" s="184"/>
      <c r="Q412" s="184">
        <v>8.6329999999999991</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44372</v>
      </c>
      <c r="E413" s="184">
        <v>1155.9382000000001</v>
      </c>
      <c r="F413" s="184">
        <v>-45.296399999999998</v>
      </c>
      <c r="G413" s="184">
        <v>-12.1846</v>
      </c>
      <c r="H413" s="184">
        <v>-2.8885000000000001</v>
      </c>
      <c r="I413" s="184">
        <v>-14.6073</v>
      </c>
      <c r="J413" s="184">
        <v>1.4044000000000001</v>
      </c>
      <c r="K413" s="184">
        <v>9.3323999999999998</v>
      </c>
      <c r="L413" s="184">
        <v>4.4118000000000004</v>
      </c>
      <c r="M413" s="184">
        <v>7.5000999999999998</v>
      </c>
      <c r="N413" s="184">
        <v>6.9085000000000001</v>
      </c>
      <c r="O413" s="184"/>
      <c r="P413" s="184"/>
      <c r="Q413" s="184">
        <v>10.183999999999999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44372</v>
      </c>
      <c r="E414" s="184">
        <v>22.201799999999999</v>
      </c>
      <c r="F414" s="184">
        <v>-33.178800000000003</v>
      </c>
      <c r="G414" s="184">
        <v>-4.3277000000000001</v>
      </c>
      <c r="H414" s="184">
        <v>-1.0566</v>
      </c>
      <c r="I414" s="184">
        <v>-4.6302000000000003</v>
      </c>
      <c r="J414" s="184">
        <v>-0.21210000000000001</v>
      </c>
      <c r="K414" s="184">
        <v>8.6288999999999998</v>
      </c>
      <c r="L414" s="184">
        <v>1.6640999999999999</v>
      </c>
      <c r="M414" s="184">
        <v>4.1245000000000003</v>
      </c>
      <c r="N414" s="184">
        <v>3.7865000000000002</v>
      </c>
      <c r="O414" s="184">
        <v>9.7754999999999992</v>
      </c>
      <c r="P414" s="184">
        <v>7.8739999999999997</v>
      </c>
      <c r="Q414" s="184">
        <v>8.0568000000000008</v>
      </c>
      <c r="R414" s="184">
        <v>7.6188000000000002</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44372</v>
      </c>
      <c r="E415" s="184">
        <v>22.590199999999999</v>
      </c>
      <c r="F415" s="184">
        <v>-32.9315</v>
      </c>
      <c r="G415" s="184">
        <v>-4.1456999999999997</v>
      </c>
      <c r="H415" s="184">
        <v>-0.877</v>
      </c>
      <c r="I415" s="184">
        <v>-4.4241999999999999</v>
      </c>
      <c r="J415" s="184">
        <v>-2.0799999999999999E-2</v>
      </c>
      <c r="K415" s="184">
        <v>8.9542999999999999</v>
      </c>
      <c r="L415" s="184">
        <v>2.1364000000000001</v>
      </c>
      <c r="M415" s="184">
        <v>4.4223999999999997</v>
      </c>
      <c r="N415" s="184">
        <v>4.0342000000000002</v>
      </c>
      <c r="O415" s="184">
        <v>10.133100000000001</v>
      </c>
      <c r="P415" s="184"/>
      <c r="Q415" s="184">
        <v>7.9943999999999997</v>
      </c>
      <c r="R415" s="184">
        <v>8.0150000000000006</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44372</v>
      </c>
      <c r="E416" s="184">
        <v>206.3623</v>
      </c>
      <c r="F416" s="184">
        <v>-13.879300000000001</v>
      </c>
      <c r="G416" s="184">
        <v>11.194599999999999</v>
      </c>
      <c r="H416" s="184">
        <v>3.3906000000000001</v>
      </c>
      <c r="I416" s="184">
        <v>4.0731999999999999</v>
      </c>
      <c r="J416" s="184">
        <v>1.9918</v>
      </c>
      <c r="K416" s="184">
        <v>9.5088000000000008</v>
      </c>
      <c r="L416" s="184">
        <v>3.9573</v>
      </c>
      <c r="M416" s="184">
        <v>5.4138999999999999</v>
      </c>
      <c r="N416" s="184">
        <v>4.1078000000000001</v>
      </c>
      <c r="O416" s="184">
        <v>9.0457999999999998</v>
      </c>
      <c r="P416" s="184">
        <v>7.1364999999999998</v>
      </c>
      <c r="Q416" s="184">
        <v>7.1677999999999997</v>
      </c>
      <c r="R416" s="184">
        <v>7.4370000000000003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-28.615140000000004</v>
      </c>
      <c r="G417" s="186">
        <v>-1.8774199999999996</v>
      </c>
      <c r="H417" s="186">
        <v>-0.78379999999999972</v>
      </c>
      <c r="I417" s="186">
        <v>-4.9218000000000002</v>
      </c>
      <c r="J417" s="186">
        <v>1.0000800000000001</v>
      </c>
      <c r="K417" s="186">
        <v>8.4484400000000015</v>
      </c>
      <c r="L417" s="186">
        <v>3.2353200000000002</v>
      </c>
      <c r="M417" s="186">
        <v>5.5046800000000005</v>
      </c>
      <c r="N417" s="186">
        <v>4.9938599999999997</v>
      </c>
      <c r="O417" s="186">
        <v>9.651466666666666</v>
      </c>
      <c r="P417" s="186">
        <v>7.5052500000000002</v>
      </c>
      <c r="Q417" s="186">
        <v>8.4071999999999996</v>
      </c>
      <c r="R417" s="186">
        <v>7.690266666666667</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-32.9315</v>
      </c>
      <c r="G418" s="186">
        <v>-4.1456999999999997</v>
      </c>
      <c r="H418" s="186">
        <v>-1.0566</v>
      </c>
      <c r="I418" s="186">
        <v>-4.6302000000000003</v>
      </c>
      <c r="J418" s="186">
        <v>1.4044000000000001</v>
      </c>
      <c r="K418" s="186">
        <v>8.9542999999999999</v>
      </c>
      <c r="L418" s="186">
        <v>3.9573</v>
      </c>
      <c r="M418" s="186">
        <v>5.4138999999999999</v>
      </c>
      <c r="N418" s="186">
        <v>4.1078000000000001</v>
      </c>
      <c r="O418" s="186">
        <v>9.7754999999999992</v>
      </c>
      <c r="P418" s="186">
        <v>7.5052500000000002</v>
      </c>
      <c r="Q418" s="186">
        <v>8.0568000000000008</v>
      </c>
      <c r="R418" s="186">
        <v>7.6188000000000002</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44372</v>
      </c>
      <c r="E421" s="184">
        <v>32.103400000000001</v>
      </c>
      <c r="F421" s="184">
        <v>260.50240000000002</v>
      </c>
      <c r="G421" s="184">
        <v>269.6576</v>
      </c>
      <c r="H421" s="184">
        <v>184.5326</v>
      </c>
      <c r="I421" s="184">
        <v>142.2782</v>
      </c>
      <c r="J421" s="184">
        <v>112.5753</v>
      </c>
      <c r="K421" s="184">
        <v>43.712600000000002</v>
      </c>
      <c r="L421" s="184">
        <v>19.391300000000001</v>
      </c>
      <c r="M421" s="184">
        <v>18.2807</v>
      </c>
      <c r="N421" s="184">
        <v>15.514799999999999</v>
      </c>
      <c r="O421" s="184">
        <v>10.9673</v>
      </c>
      <c r="P421" s="184">
        <v>9.3778000000000006</v>
      </c>
      <c r="Q421" s="184">
        <v>8.3755000000000006</v>
      </c>
      <c r="R421" s="184">
        <v>12.635999999999999</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44372</v>
      </c>
      <c r="E422" s="184">
        <v>33.408000000000001</v>
      </c>
      <c r="F422" s="184">
        <v>261.00670000000002</v>
      </c>
      <c r="G422" s="184">
        <v>270.15690000000001</v>
      </c>
      <c r="H422" s="184">
        <v>185.05279999999999</v>
      </c>
      <c r="I422" s="184">
        <v>142.79810000000001</v>
      </c>
      <c r="J422" s="184">
        <v>113.11069999999999</v>
      </c>
      <c r="K422" s="184">
        <v>43.818399999999997</v>
      </c>
      <c r="L422" s="184">
        <v>19.713100000000001</v>
      </c>
      <c r="M422" s="184">
        <v>18.688099999999999</v>
      </c>
      <c r="N422" s="184">
        <v>15.9871</v>
      </c>
      <c r="O422" s="184">
        <v>11.5313</v>
      </c>
      <c r="P422" s="184">
        <v>9.9306000000000001</v>
      </c>
      <c r="Q422" s="184">
        <v>9.2175999999999991</v>
      </c>
      <c r="R422" s="184">
        <v>13.210100000000001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44372</v>
      </c>
      <c r="E423" s="184">
        <v>40.628</v>
      </c>
      <c r="F423" s="184">
        <v>133.26759999999999</v>
      </c>
      <c r="G423" s="184">
        <v>59.372799999999998</v>
      </c>
      <c r="H423" s="184">
        <v>37.929499999999997</v>
      </c>
      <c r="I423" s="184">
        <v>-5.3856000000000002</v>
      </c>
      <c r="J423" s="184">
        <v>29.337199999999999</v>
      </c>
      <c r="K423" s="184">
        <v>38.433799999999998</v>
      </c>
      <c r="L423" s="184">
        <v>26.517800000000001</v>
      </c>
      <c r="M423" s="184">
        <v>38.866399999999999</v>
      </c>
      <c r="N423" s="184">
        <v>37.646900000000002</v>
      </c>
      <c r="O423" s="184">
        <v>12.846299999999999</v>
      </c>
      <c r="P423" s="184">
        <v>12.8775</v>
      </c>
      <c r="Q423" s="184">
        <v>9.8892000000000007</v>
      </c>
      <c r="R423" s="184">
        <v>18.677199999999999</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44372</v>
      </c>
      <c r="E424" s="184">
        <v>20.567799999999998</v>
      </c>
      <c r="F424" s="184">
        <v>133.76230000000001</v>
      </c>
      <c r="G424" s="184">
        <v>59.9208</v>
      </c>
      <c r="H424" s="184">
        <v>38.487000000000002</v>
      </c>
      <c r="I424" s="184">
        <v>-4.8331999999999997</v>
      </c>
      <c r="J424" s="184">
        <v>29.901599999999998</v>
      </c>
      <c r="K424" s="184">
        <v>38.363799999999998</v>
      </c>
      <c r="L424" s="184">
        <v>26.853899999999999</v>
      </c>
      <c r="M424" s="184">
        <v>39.412700000000001</v>
      </c>
      <c r="N424" s="184">
        <v>37.851999999999997</v>
      </c>
      <c r="O424" s="184">
        <v>13.312900000000001</v>
      </c>
      <c r="P424" s="184">
        <v>13.173400000000001</v>
      </c>
      <c r="Q424" s="184">
        <v>11.5053</v>
      </c>
      <c r="R424" s="184">
        <v>19.1523</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44372</v>
      </c>
      <c r="E425" s="184">
        <v>23.054099999999998</v>
      </c>
      <c r="F425" s="184">
        <v>70.748999999999995</v>
      </c>
      <c r="G425" s="184">
        <v>36.470599999999997</v>
      </c>
      <c r="H425" s="184">
        <v>21.3932</v>
      </c>
      <c r="I425" s="184">
        <v>-7.0601000000000003</v>
      </c>
      <c r="J425" s="184">
        <v>16.557300000000001</v>
      </c>
      <c r="K425" s="184">
        <v>20.482800000000001</v>
      </c>
      <c r="L425" s="184">
        <v>14.036899999999999</v>
      </c>
      <c r="M425" s="184">
        <v>21.414000000000001</v>
      </c>
      <c r="N425" s="184">
        <v>19.737300000000001</v>
      </c>
      <c r="O425" s="184">
        <v>9.2812999999999999</v>
      </c>
      <c r="P425" s="184">
        <v>8.6407000000000007</v>
      </c>
      <c r="Q425" s="184">
        <v>8.5886999999999993</v>
      </c>
      <c r="R425" s="184">
        <v>11.9428</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44372</v>
      </c>
      <c r="E426" s="184">
        <v>24.0884</v>
      </c>
      <c r="F426" s="184">
        <v>71.508200000000002</v>
      </c>
      <c r="G426" s="184">
        <v>37.237299999999998</v>
      </c>
      <c r="H426" s="184">
        <v>22.151399999999999</v>
      </c>
      <c r="I426" s="184">
        <v>-6.3163</v>
      </c>
      <c r="J426" s="184">
        <v>17.3096</v>
      </c>
      <c r="K426" s="184">
        <v>21.117999999999999</v>
      </c>
      <c r="L426" s="184">
        <v>14.699199999999999</v>
      </c>
      <c r="M426" s="184">
        <v>22.117999999999999</v>
      </c>
      <c r="N426" s="184">
        <v>20.351700000000001</v>
      </c>
      <c r="O426" s="184">
        <v>9.8565000000000005</v>
      </c>
      <c r="P426" s="184">
        <v>9.2157</v>
      </c>
      <c r="Q426" s="184">
        <v>8.9177</v>
      </c>
      <c r="R426" s="184">
        <v>12.532999999999999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44372</v>
      </c>
      <c r="E427" s="184">
        <v>26.496200000000002</v>
      </c>
      <c r="F427" s="184">
        <v>121.7676</v>
      </c>
      <c r="G427" s="184">
        <v>54.287300000000002</v>
      </c>
      <c r="H427" s="184">
        <v>33.790599999999998</v>
      </c>
      <c r="I427" s="184">
        <v>-3.9496000000000002</v>
      </c>
      <c r="J427" s="184">
        <v>27.699000000000002</v>
      </c>
      <c r="K427" s="184">
        <v>29.3566</v>
      </c>
      <c r="L427" s="184">
        <v>20.788900000000002</v>
      </c>
      <c r="M427" s="184">
        <v>32.461199999999998</v>
      </c>
      <c r="N427" s="184">
        <v>29.581</v>
      </c>
      <c r="O427" s="184">
        <v>11.177199999999999</v>
      </c>
      <c r="P427" s="184">
        <v>10.625299999999999</v>
      </c>
      <c r="Q427" s="184">
        <v>10.089600000000001</v>
      </c>
      <c r="R427" s="184">
        <v>14.9031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44372</v>
      </c>
      <c r="E428" s="184">
        <v>27.6816</v>
      </c>
      <c r="F428" s="184">
        <v>122.7745</v>
      </c>
      <c r="G428" s="184">
        <v>55.233800000000002</v>
      </c>
      <c r="H428" s="184">
        <v>34.7196</v>
      </c>
      <c r="I428" s="184">
        <v>-3.0386000000000002</v>
      </c>
      <c r="J428" s="184">
        <v>28.633400000000002</v>
      </c>
      <c r="K428" s="184">
        <v>30.2151</v>
      </c>
      <c r="L428" s="184">
        <v>21.616099999999999</v>
      </c>
      <c r="M428" s="184">
        <v>33.353099999999998</v>
      </c>
      <c r="N428" s="184">
        <v>30.3645</v>
      </c>
      <c r="O428" s="184">
        <v>11.811500000000001</v>
      </c>
      <c r="P428" s="184">
        <v>11.239699999999999</v>
      </c>
      <c r="Q428" s="184">
        <v>10.725099999999999</v>
      </c>
      <c r="R428" s="184">
        <v>15.5814</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44372</v>
      </c>
      <c r="E429" s="184">
        <v>11.2242</v>
      </c>
      <c r="F429" s="184">
        <v>-7.1528</v>
      </c>
      <c r="G429" s="184">
        <v>1.5177</v>
      </c>
      <c r="H429" s="184">
        <v>2.4167999999999998</v>
      </c>
      <c r="I429" s="184">
        <v>-1.7641</v>
      </c>
      <c r="J429" s="184">
        <v>4.4012000000000002</v>
      </c>
      <c r="K429" s="184">
        <v>7.9759000000000002</v>
      </c>
      <c r="L429" s="184">
        <v>5.4043000000000001</v>
      </c>
      <c r="M429" s="184">
        <v>7.4337999999999997</v>
      </c>
      <c r="N429" s="184">
        <v>7.3305999999999996</v>
      </c>
      <c r="O429" s="184"/>
      <c r="P429" s="184"/>
      <c r="Q429" s="184">
        <v>8.5465999999999998</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44372</v>
      </c>
      <c r="E430" s="184">
        <v>11.1799</v>
      </c>
      <c r="F430" s="184">
        <v>-7.8338000000000001</v>
      </c>
      <c r="G430" s="184">
        <v>1.1972</v>
      </c>
      <c r="H430" s="184">
        <v>2.0996000000000001</v>
      </c>
      <c r="I430" s="184">
        <v>-2.0737999999999999</v>
      </c>
      <c r="J430" s="184">
        <v>4.1005000000000003</v>
      </c>
      <c r="K430" s="184">
        <v>7.6685999999999996</v>
      </c>
      <c r="L430" s="184">
        <v>5.0955000000000004</v>
      </c>
      <c r="M430" s="184">
        <v>7.1163999999999996</v>
      </c>
      <c r="N430" s="184">
        <v>7.0082000000000004</v>
      </c>
      <c r="O430" s="184"/>
      <c r="P430" s="184"/>
      <c r="Q430" s="184">
        <v>8.2422000000000004</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44372</v>
      </c>
      <c r="E431" s="184">
        <v>11.297499999999999</v>
      </c>
      <c r="F431" s="184">
        <v>-17.7608</v>
      </c>
      <c r="G431" s="184">
        <v>0</v>
      </c>
      <c r="H431" s="184">
        <v>-2.3067000000000002</v>
      </c>
      <c r="I431" s="184">
        <v>-4.8372000000000002</v>
      </c>
      <c r="J431" s="184">
        <v>1.8371</v>
      </c>
      <c r="K431" s="184">
        <v>5.7283999999999997</v>
      </c>
      <c r="L431" s="184">
        <v>3.952</v>
      </c>
      <c r="M431" s="184">
        <v>6.0140000000000002</v>
      </c>
      <c r="N431" s="184">
        <v>6.0579000000000001</v>
      </c>
      <c r="O431" s="184"/>
      <c r="P431" s="184"/>
      <c r="Q431" s="184">
        <v>8.5460999999999991</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44372</v>
      </c>
      <c r="E432" s="184">
        <v>11.297499999999999</v>
      </c>
      <c r="F432" s="184">
        <v>-17.7608</v>
      </c>
      <c r="G432" s="184">
        <v>0</v>
      </c>
      <c r="H432" s="184">
        <v>-2.3067000000000002</v>
      </c>
      <c r="I432" s="184">
        <v>-4.8372000000000002</v>
      </c>
      <c r="J432" s="184">
        <v>1.8371</v>
      </c>
      <c r="K432" s="184">
        <v>5.7283999999999997</v>
      </c>
      <c r="L432" s="184">
        <v>3.952</v>
      </c>
      <c r="M432" s="184">
        <v>6.0140000000000002</v>
      </c>
      <c r="N432" s="184">
        <v>6.0579000000000001</v>
      </c>
      <c r="O432" s="184"/>
      <c r="P432" s="184"/>
      <c r="Q432" s="184">
        <v>8.5460999999999991</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44372</v>
      </c>
      <c r="E433" s="184">
        <v>11.542199999999999</v>
      </c>
      <c r="F433" s="184">
        <v>-45.165100000000002</v>
      </c>
      <c r="G433" s="184">
        <v>-12.215299999999999</v>
      </c>
      <c r="H433" s="184">
        <v>-2.8896999999999999</v>
      </c>
      <c r="I433" s="184">
        <v>-14.5999</v>
      </c>
      <c r="J433" s="184">
        <v>1.3071999999999999</v>
      </c>
      <c r="K433" s="184">
        <v>9.2185000000000006</v>
      </c>
      <c r="L433" s="184">
        <v>4.3760000000000003</v>
      </c>
      <c r="M433" s="184">
        <v>7.4085999999999999</v>
      </c>
      <c r="N433" s="184">
        <v>6.8346</v>
      </c>
      <c r="O433" s="184"/>
      <c r="P433" s="184"/>
      <c r="Q433" s="184">
        <v>10.120900000000001</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44372</v>
      </c>
      <c r="E434" s="184">
        <v>11.542199999999999</v>
      </c>
      <c r="F434" s="184">
        <v>-45.165100000000002</v>
      </c>
      <c r="G434" s="184">
        <v>-12.215299999999999</v>
      </c>
      <c r="H434" s="184">
        <v>-2.8896999999999999</v>
      </c>
      <c r="I434" s="184">
        <v>-14.5999</v>
      </c>
      <c r="J434" s="184">
        <v>1.3071999999999999</v>
      </c>
      <c r="K434" s="184">
        <v>9.2185000000000006</v>
      </c>
      <c r="L434" s="184">
        <v>4.3760000000000003</v>
      </c>
      <c r="M434" s="184">
        <v>7.4085999999999999</v>
      </c>
      <c r="N434" s="184">
        <v>6.8346</v>
      </c>
      <c r="O434" s="184"/>
      <c r="P434" s="184"/>
      <c r="Q434" s="184">
        <v>10.120900000000001</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44372</v>
      </c>
      <c r="E435" s="184">
        <v>96.454999999999998</v>
      </c>
      <c r="F435" s="184">
        <v>248.40559999999999</v>
      </c>
      <c r="G435" s="184">
        <v>88.596699999999998</v>
      </c>
      <c r="H435" s="184">
        <v>59.056199999999997</v>
      </c>
      <c r="I435" s="184">
        <v>27.464600000000001</v>
      </c>
      <c r="J435" s="184">
        <v>70.941299999999998</v>
      </c>
      <c r="K435" s="184">
        <v>54.143799999999999</v>
      </c>
      <c r="L435" s="184">
        <v>44.655900000000003</v>
      </c>
      <c r="M435" s="184">
        <v>52.22</v>
      </c>
      <c r="N435" s="184">
        <v>43.480600000000003</v>
      </c>
      <c r="O435" s="184">
        <v>7.1178999999999997</v>
      </c>
      <c r="P435" s="184">
        <v>8.2722999999999995</v>
      </c>
      <c r="Q435" s="184">
        <v>13.6915</v>
      </c>
      <c r="R435" s="184">
        <v>7.1108000000000002</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44372</v>
      </c>
      <c r="E436" s="184">
        <v>104.95529999999999</v>
      </c>
      <c r="F436" s="184">
        <v>249.4777</v>
      </c>
      <c r="G436" s="184">
        <v>89.672899999999998</v>
      </c>
      <c r="H436" s="184">
        <v>60.098300000000002</v>
      </c>
      <c r="I436" s="184">
        <v>28.4971</v>
      </c>
      <c r="J436" s="184">
        <v>72.016000000000005</v>
      </c>
      <c r="K436" s="184">
        <v>55.233499999999999</v>
      </c>
      <c r="L436" s="184">
        <v>45.973300000000002</v>
      </c>
      <c r="M436" s="184">
        <v>53.691200000000002</v>
      </c>
      <c r="N436" s="184">
        <v>44.981099999999998</v>
      </c>
      <c r="O436" s="184">
        <v>8.2451000000000008</v>
      </c>
      <c r="P436" s="184">
        <v>9.4271999999999991</v>
      </c>
      <c r="Q436" s="184">
        <v>10.1997</v>
      </c>
      <c r="R436" s="184">
        <v>8.2249999999999996</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44372</v>
      </c>
      <c r="E437" s="184">
        <v>52.991599999999998</v>
      </c>
      <c r="F437" s="184">
        <v>119.9667</v>
      </c>
      <c r="G437" s="184">
        <v>48.383899999999997</v>
      </c>
      <c r="H437" s="184">
        <v>34.409199999999998</v>
      </c>
      <c r="I437" s="184">
        <v>3.4089999999999998</v>
      </c>
      <c r="J437" s="184">
        <v>30.555199999999999</v>
      </c>
      <c r="K437" s="184">
        <v>32.861600000000003</v>
      </c>
      <c r="L437" s="184">
        <v>36.7254</v>
      </c>
      <c r="M437" s="184">
        <v>41.025799999999997</v>
      </c>
      <c r="N437" s="184">
        <v>34.9953</v>
      </c>
      <c r="O437" s="184">
        <v>5.0025000000000004</v>
      </c>
      <c r="P437" s="184">
        <v>6.7423000000000002</v>
      </c>
      <c r="Q437" s="184">
        <v>9.9511000000000003</v>
      </c>
      <c r="R437" s="184">
        <v>4.5236000000000001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44372</v>
      </c>
      <c r="E438" s="184">
        <v>56.072899999999997</v>
      </c>
      <c r="F438" s="184">
        <v>120.7567</v>
      </c>
      <c r="G438" s="184">
        <v>49.126399999999997</v>
      </c>
      <c r="H438" s="184">
        <v>35.153599999999997</v>
      </c>
      <c r="I438" s="184">
        <v>4.1447000000000003</v>
      </c>
      <c r="J438" s="184">
        <v>31.308499999999999</v>
      </c>
      <c r="K438" s="184">
        <v>33.732799999999997</v>
      </c>
      <c r="L438" s="184">
        <v>37.661099999999998</v>
      </c>
      <c r="M438" s="184">
        <v>41.974400000000003</v>
      </c>
      <c r="N438" s="184">
        <v>35.926699999999997</v>
      </c>
      <c r="O438" s="184">
        <v>5.6883999999999997</v>
      </c>
      <c r="P438" s="184">
        <v>7.5269000000000004</v>
      </c>
      <c r="Q438" s="184">
        <v>9.0398999999999994</v>
      </c>
      <c r="R438" s="184">
        <v>5.2008000000000001</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44372</v>
      </c>
      <c r="E439" s="184">
        <v>33.767899999999997</v>
      </c>
      <c r="F439" s="184">
        <v>61.715899999999998</v>
      </c>
      <c r="G439" s="184">
        <v>23.067</v>
      </c>
      <c r="H439" s="184">
        <v>19.311399999999999</v>
      </c>
      <c r="I439" s="184">
        <v>0.88819999999999999</v>
      </c>
      <c r="J439" s="184">
        <v>22.724900000000002</v>
      </c>
      <c r="K439" s="184">
        <v>24.710699999999999</v>
      </c>
      <c r="L439" s="184">
        <v>27.444500000000001</v>
      </c>
      <c r="M439" s="184">
        <v>29.203299999999999</v>
      </c>
      <c r="N439" s="184">
        <v>25.327200000000001</v>
      </c>
      <c r="O439" s="184">
        <v>-0.23300000000000001</v>
      </c>
      <c r="P439" s="184">
        <v>3.3233000000000001</v>
      </c>
      <c r="Q439" s="184">
        <v>7.1681999999999997</v>
      </c>
      <c r="R439" s="184">
        <v>-3.5106999999999999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44372</v>
      </c>
      <c r="E440" s="184">
        <v>35.774099999999997</v>
      </c>
      <c r="F440" s="184">
        <v>62.446399999999997</v>
      </c>
      <c r="G440" s="184">
        <v>23.819299999999998</v>
      </c>
      <c r="H440" s="184">
        <v>20.0747</v>
      </c>
      <c r="I440" s="184">
        <v>1.6554</v>
      </c>
      <c r="J440" s="184">
        <v>23.502099999999999</v>
      </c>
      <c r="K440" s="184">
        <v>25.599499999999999</v>
      </c>
      <c r="L440" s="184">
        <v>28.401900000000001</v>
      </c>
      <c r="M440" s="184">
        <v>30.1736</v>
      </c>
      <c r="N440" s="184">
        <v>26.2563</v>
      </c>
      <c r="O440" s="184">
        <v>0.46920000000000001</v>
      </c>
      <c r="P440" s="184">
        <v>4.0848000000000004</v>
      </c>
      <c r="Q440" s="184">
        <v>6.1994999999999996</v>
      </c>
      <c r="R440" s="184">
        <v>-2.8668</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44372</v>
      </c>
      <c r="E441" s="184">
        <v>45.0764</v>
      </c>
      <c r="F441" s="184">
        <v>72.290400000000005</v>
      </c>
      <c r="G441" s="184">
        <v>28.352699999999999</v>
      </c>
      <c r="H441" s="184">
        <v>22.7133</v>
      </c>
      <c r="I441" s="184">
        <v>3.1038000000000001</v>
      </c>
      <c r="J441" s="184">
        <v>12.3367</v>
      </c>
      <c r="K441" s="184">
        <v>12.8033</v>
      </c>
      <c r="L441" s="184">
        <v>13.137600000000001</v>
      </c>
      <c r="M441" s="184">
        <v>16.893999999999998</v>
      </c>
      <c r="N441" s="184">
        <v>14.335699999999999</v>
      </c>
      <c r="O441" s="184">
        <v>8.0373000000000001</v>
      </c>
      <c r="P441" s="184">
        <v>8.0493000000000006</v>
      </c>
      <c r="Q441" s="184">
        <v>9.2772000000000006</v>
      </c>
      <c r="R441" s="184">
        <v>8.7467000000000006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44372</v>
      </c>
      <c r="E442" s="184">
        <v>46.816699999999997</v>
      </c>
      <c r="F442" s="184">
        <v>72.885300000000001</v>
      </c>
      <c r="G442" s="184">
        <v>28.941199999999998</v>
      </c>
      <c r="H442" s="184">
        <v>23.3034</v>
      </c>
      <c r="I442" s="184">
        <v>3.6861999999999999</v>
      </c>
      <c r="J442" s="184">
        <v>12.926399999999999</v>
      </c>
      <c r="K442" s="184">
        <v>13.4191</v>
      </c>
      <c r="L442" s="184">
        <v>13.8035</v>
      </c>
      <c r="M442" s="184">
        <v>17.610299999999999</v>
      </c>
      <c r="N442" s="184">
        <v>15.078200000000001</v>
      </c>
      <c r="O442" s="184">
        <v>8.5881000000000007</v>
      </c>
      <c r="P442" s="184">
        <v>8.5465999999999998</v>
      </c>
      <c r="Q442" s="184">
        <v>9.1373999999999995</v>
      </c>
      <c r="R442" s="184">
        <v>9.3797999999999995</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44372</v>
      </c>
      <c r="E443" s="184">
        <v>13.1022</v>
      </c>
      <c r="F443" s="184">
        <v>179.7285</v>
      </c>
      <c r="G443" s="184">
        <v>54.191800000000001</v>
      </c>
      <c r="H443" s="184">
        <v>33.8065</v>
      </c>
      <c r="I443" s="184">
        <v>-3.2593000000000001</v>
      </c>
      <c r="J443" s="184">
        <v>40.875799999999998</v>
      </c>
      <c r="K443" s="184">
        <v>47.1038</v>
      </c>
      <c r="L443" s="184">
        <v>33.351199999999999</v>
      </c>
      <c r="M443" s="184">
        <v>37.718800000000002</v>
      </c>
      <c r="N443" s="184">
        <v>29.316299999999998</v>
      </c>
      <c r="O443" s="184">
        <v>2.7342</v>
      </c>
      <c r="P443" s="184">
        <v>3.9251999999999998</v>
      </c>
      <c r="Q443" s="184">
        <v>4.1929999999999996</v>
      </c>
      <c r="R443" s="184">
        <v>1.6433</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44372</v>
      </c>
      <c r="E444" s="184">
        <v>14.2089</v>
      </c>
      <c r="F444" s="184">
        <v>180.7071</v>
      </c>
      <c r="G444" s="184">
        <v>55.1357</v>
      </c>
      <c r="H444" s="184">
        <v>34.874000000000002</v>
      </c>
      <c r="I444" s="184">
        <v>-2.2000000000000002</v>
      </c>
      <c r="J444" s="184">
        <v>41.956299999999999</v>
      </c>
      <c r="K444" s="184">
        <v>48.068600000000004</v>
      </c>
      <c r="L444" s="184">
        <v>34.339500000000001</v>
      </c>
      <c r="M444" s="184">
        <v>38.7502</v>
      </c>
      <c r="N444" s="184">
        <v>30.2959</v>
      </c>
      <c r="O444" s="184">
        <v>3.5145</v>
      </c>
      <c r="P444" s="184">
        <v>5.0483000000000002</v>
      </c>
      <c r="Q444" s="184">
        <v>5.4854000000000003</v>
      </c>
      <c r="R444" s="184">
        <v>2.3374000000000001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44372</v>
      </c>
      <c r="E445" s="184">
        <v>26.3857</v>
      </c>
      <c r="F445" s="184">
        <v>104.1842</v>
      </c>
      <c r="G445" s="184">
        <v>25.691800000000001</v>
      </c>
      <c r="H445" s="184">
        <v>25.897400000000001</v>
      </c>
      <c r="I445" s="184">
        <v>-6.8982999999999999</v>
      </c>
      <c r="J445" s="184">
        <v>27.883199999999999</v>
      </c>
      <c r="K445" s="184">
        <v>36.3733</v>
      </c>
      <c r="L445" s="184">
        <v>29.154699999999998</v>
      </c>
      <c r="M445" s="184">
        <v>37.179200000000002</v>
      </c>
      <c r="N445" s="184">
        <v>36.543700000000001</v>
      </c>
      <c r="O445" s="184">
        <v>13.1347</v>
      </c>
      <c r="P445" s="184">
        <v>13.1775</v>
      </c>
      <c r="Q445" s="184">
        <v>11.0045</v>
      </c>
      <c r="R445" s="184">
        <v>14.8103</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44372</v>
      </c>
      <c r="E446" s="184">
        <v>24.666499999999999</v>
      </c>
      <c r="F446" s="184">
        <v>103.4301</v>
      </c>
      <c r="G446" s="184">
        <v>24.960100000000001</v>
      </c>
      <c r="H446" s="184">
        <v>25.1495</v>
      </c>
      <c r="I446" s="184">
        <v>-7.6405000000000003</v>
      </c>
      <c r="J446" s="184">
        <v>27.116900000000001</v>
      </c>
      <c r="K446" s="184">
        <v>35.819600000000001</v>
      </c>
      <c r="L446" s="184">
        <v>28.489000000000001</v>
      </c>
      <c r="M446" s="184">
        <v>36.3874</v>
      </c>
      <c r="N446" s="184">
        <v>35.657699999999998</v>
      </c>
      <c r="O446" s="184">
        <v>12.2791</v>
      </c>
      <c r="P446" s="184">
        <v>12.238200000000001</v>
      </c>
      <c r="Q446" s="184">
        <v>10.0936</v>
      </c>
      <c r="R446" s="184">
        <v>13.961499999999999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44372</v>
      </c>
      <c r="E447" s="184">
        <v>17.015699999999999</v>
      </c>
      <c r="F447" s="184">
        <v>-0.2145</v>
      </c>
      <c r="G447" s="184">
        <v>6.0091999999999999</v>
      </c>
      <c r="H447" s="184">
        <v>1.4713000000000001</v>
      </c>
      <c r="I447" s="184">
        <v>-8.3086000000000002</v>
      </c>
      <c r="J447" s="184">
        <v>3.7275999999999998</v>
      </c>
      <c r="K447" s="184">
        <v>8.7992000000000008</v>
      </c>
      <c r="L447" s="184">
        <v>4.0995999999999997</v>
      </c>
      <c r="M447" s="184">
        <v>8.7607999999999997</v>
      </c>
      <c r="N447" s="184">
        <v>11.885</v>
      </c>
      <c r="O447" s="184">
        <v>6.8696999999999999</v>
      </c>
      <c r="P447" s="184">
        <v>6.7321</v>
      </c>
      <c r="Q447" s="184">
        <v>7.7076000000000002</v>
      </c>
      <c r="R447" s="184">
        <v>7.7286999999999999</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44372</v>
      </c>
      <c r="E448" s="184">
        <v>17.511700000000001</v>
      </c>
      <c r="F448" s="184">
        <v>0.62529999999999997</v>
      </c>
      <c r="G448" s="184">
        <v>6.8125999999999998</v>
      </c>
      <c r="H448" s="184">
        <v>2.2639999999999998</v>
      </c>
      <c r="I448" s="184">
        <v>-7.556</v>
      </c>
      <c r="J448" s="184">
        <v>4.4814999999999996</v>
      </c>
      <c r="K448" s="184">
        <v>9.5662000000000003</v>
      </c>
      <c r="L448" s="184">
        <v>4.8737000000000004</v>
      </c>
      <c r="M448" s="184">
        <v>9.5635999999999992</v>
      </c>
      <c r="N448" s="184">
        <v>12.7263</v>
      </c>
      <c r="O448" s="184">
        <v>7.5244999999999997</v>
      </c>
      <c r="P448" s="184">
        <v>7.2310999999999996</v>
      </c>
      <c r="Q448" s="184">
        <v>8.1408000000000005</v>
      </c>
      <c r="R448" s="184">
        <v>8.5345999999999993</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44372</v>
      </c>
      <c r="E449" s="184">
        <v>74.019800000000004</v>
      </c>
      <c r="F449" s="184">
        <v>128.2636</v>
      </c>
      <c r="G449" s="184">
        <v>38.667400000000001</v>
      </c>
      <c r="H449" s="184">
        <v>34.590800000000002</v>
      </c>
      <c r="I449" s="184">
        <v>-7.4212999999999996</v>
      </c>
      <c r="J449" s="184">
        <v>18.663599999999999</v>
      </c>
      <c r="K449" s="184">
        <v>30.426200000000001</v>
      </c>
      <c r="L449" s="184">
        <v>23.286300000000001</v>
      </c>
      <c r="M449" s="184">
        <v>35.954300000000003</v>
      </c>
      <c r="N449" s="184">
        <v>33.081699999999998</v>
      </c>
      <c r="O449" s="184">
        <v>13.505699999999999</v>
      </c>
      <c r="P449" s="184">
        <v>13.254099999999999</v>
      </c>
      <c r="Q449" s="184">
        <v>12.0954</v>
      </c>
      <c r="R449" s="184">
        <v>14.7973</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44372</v>
      </c>
      <c r="E450" s="184">
        <v>78.180800000000005</v>
      </c>
      <c r="F450" s="184">
        <v>129.45269999999999</v>
      </c>
      <c r="G450" s="184">
        <v>39.891800000000003</v>
      </c>
      <c r="H450" s="184">
        <v>35.8264</v>
      </c>
      <c r="I450" s="184">
        <v>-6.2045000000000003</v>
      </c>
      <c r="J450" s="184">
        <v>19.9452</v>
      </c>
      <c r="K450" s="184">
        <v>31.838799999999999</v>
      </c>
      <c r="L450" s="184">
        <v>24.7728</v>
      </c>
      <c r="M450" s="184">
        <v>37.629899999999999</v>
      </c>
      <c r="N450" s="184">
        <v>34.821899999999999</v>
      </c>
      <c r="O450" s="184">
        <v>14.6876</v>
      </c>
      <c r="P450" s="184">
        <v>14.0383</v>
      </c>
      <c r="Q450" s="184">
        <v>12.320399999999999</v>
      </c>
      <c r="R450" s="184">
        <v>16.2821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44372</v>
      </c>
      <c r="E451" s="184">
        <v>34.858899999999998</v>
      </c>
      <c r="F451" s="184">
        <v>-10.8864</v>
      </c>
      <c r="G451" s="184">
        <v>0.5585</v>
      </c>
      <c r="H451" s="184">
        <v>3.7122999999999999</v>
      </c>
      <c r="I451" s="184">
        <v>-0.77010000000000001</v>
      </c>
      <c r="J451" s="184">
        <v>3.7986</v>
      </c>
      <c r="K451" s="184">
        <v>5.8086000000000002</v>
      </c>
      <c r="L451" s="184">
        <v>4.6448</v>
      </c>
      <c r="M451" s="184">
        <v>6.4880000000000004</v>
      </c>
      <c r="N451" s="184">
        <v>7.1839000000000004</v>
      </c>
      <c r="O451" s="184">
        <v>8.0396999999999998</v>
      </c>
      <c r="P451" s="184">
        <v>7.9259000000000004</v>
      </c>
      <c r="Q451" s="184">
        <v>7.3825000000000003</v>
      </c>
      <c r="R451" s="184">
        <v>8.2594999999999992</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44372</v>
      </c>
      <c r="E452" s="184">
        <v>35.924999999999997</v>
      </c>
      <c r="F452" s="184">
        <v>-10.664899999999999</v>
      </c>
      <c r="G452" s="184">
        <v>0.88060000000000005</v>
      </c>
      <c r="H452" s="184">
        <v>4.0236000000000001</v>
      </c>
      <c r="I452" s="184">
        <v>-0.44990000000000002</v>
      </c>
      <c r="J452" s="184">
        <v>4.0979000000000001</v>
      </c>
      <c r="K452" s="184">
        <v>6.0465999999999998</v>
      </c>
      <c r="L452" s="184">
        <v>4.8516000000000004</v>
      </c>
      <c r="M452" s="184">
        <v>6.6951999999999998</v>
      </c>
      <c r="N452" s="184">
        <v>7.4370000000000003</v>
      </c>
      <c r="O452" s="184">
        <v>8.5223999999999993</v>
      </c>
      <c r="P452" s="184">
        <v>8.4204000000000008</v>
      </c>
      <c r="Q452" s="184">
        <v>8.9475999999999996</v>
      </c>
      <c r="R452" s="184">
        <v>8.5639000000000003</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44372</v>
      </c>
      <c r="E453" s="184">
        <v>42.257800000000003</v>
      </c>
      <c r="F453" s="184">
        <v>16.332100000000001</v>
      </c>
      <c r="G453" s="184">
        <v>-3.6842000000000001</v>
      </c>
      <c r="H453" s="184">
        <v>5.7564000000000002</v>
      </c>
      <c r="I453" s="184">
        <v>-6.5663999999999998</v>
      </c>
      <c r="J453" s="184">
        <v>10.6045</v>
      </c>
      <c r="K453" s="184">
        <v>17.272600000000001</v>
      </c>
      <c r="L453" s="184">
        <v>13.651899999999999</v>
      </c>
      <c r="M453" s="184">
        <v>17.557200000000002</v>
      </c>
      <c r="N453" s="184">
        <v>19.153500000000001</v>
      </c>
      <c r="O453" s="184">
        <v>9.3513000000000002</v>
      </c>
      <c r="P453" s="184">
        <v>8.6539999999999999</v>
      </c>
      <c r="Q453" s="184">
        <v>8.5679999999999996</v>
      </c>
      <c r="R453" s="184">
        <v>10.198700000000001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44372</v>
      </c>
      <c r="E454" s="184">
        <v>44.179699999999997</v>
      </c>
      <c r="F454" s="184">
        <v>16.944400000000002</v>
      </c>
      <c r="G454" s="184">
        <v>-3.0560999999999998</v>
      </c>
      <c r="H454" s="184">
        <v>6.4165999999999999</v>
      </c>
      <c r="I454" s="184">
        <v>-5.9114000000000004</v>
      </c>
      <c r="J454" s="184">
        <v>11.270799999999999</v>
      </c>
      <c r="K454" s="184">
        <v>17.842700000000001</v>
      </c>
      <c r="L454" s="184">
        <v>14.1958</v>
      </c>
      <c r="M454" s="184">
        <v>18.1191</v>
      </c>
      <c r="N454" s="184">
        <v>19.7379</v>
      </c>
      <c r="O454" s="184">
        <v>9.9381000000000004</v>
      </c>
      <c r="P454" s="184">
        <v>9.2045999999999992</v>
      </c>
      <c r="Q454" s="184">
        <v>9.3262999999999998</v>
      </c>
      <c r="R454" s="184">
        <v>10.8157</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44372</v>
      </c>
      <c r="E455" s="184">
        <v>35.912700000000001</v>
      </c>
      <c r="F455" s="184">
        <v>-16.051300000000001</v>
      </c>
      <c r="G455" s="184">
        <v>-2.6758000000000002</v>
      </c>
      <c r="H455" s="184">
        <v>-2.3946000000000001</v>
      </c>
      <c r="I455" s="184">
        <v>-5.7298</v>
      </c>
      <c r="J455" s="184">
        <v>0.99099999999999999</v>
      </c>
      <c r="K455" s="184">
        <v>5.3235000000000001</v>
      </c>
      <c r="L455" s="184">
        <v>3.2970999999999999</v>
      </c>
      <c r="M455" s="184">
        <v>5.0681000000000003</v>
      </c>
      <c r="N455" s="184">
        <v>5.3470000000000004</v>
      </c>
      <c r="O455" s="184">
        <v>9.2083999999999993</v>
      </c>
      <c r="P455" s="184">
        <v>8.2553000000000001</v>
      </c>
      <c r="Q455" s="184">
        <v>8.6920000000000002</v>
      </c>
      <c r="R455" s="184">
        <v>9.0280000000000005</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44372</v>
      </c>
      <c r="E456" s="184">
        <v>34.6571</v>
      </c>
      <c r="F456" s="184">
        <v>-16.4221</v>
      </c>
      <c r="G456" s="184">
        <v>-3.0184000000000002</v>
      </c>
      <c r="H456" s="184">
        <v>-2.7517999999999998</v>
      </c>
      <c r="I456" s="184">
        <v>-6.0792000000000002</v>
      </c>
      <c r="J456" s="184">
        <v>0.63900000000000001</v>
      </c>
      <c r="K456" s="184">
        <v>4.9690000000000003</v>
      </c>
      <c r="L456" s="184">
        <v>2.9262000000000001</v>
      </c>
      <c r="M456" s="184">
        <v>4.6840999999999999</v>
      </c>
      <c r="N456" s="184">
        <v>4.9543999999999997</v>
      </c>
      <c r="O456" s="184">
        <v>8.7939000000000007</v>
      </c>
      <c r="P456" s="184">
        <v>7.8183999999999996</v>
      </c>
      <c r="Q456" s="184">
        <v>7.6828000000000003</v>
      </c>
      <c r="R456" s="184">
        <v>8.6123999999999992</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44372</v>
      </c>
      <c r="E457" s="184">
        <v>26.114599999999999</v>
      </c>
      <c r="F457" s="184">
        <v>55.292200000000001</v>
      </c>
      <c r="G457" s="184">
        <v>29.375599999999999</v>
      </c>
      <c r="H457" s="184">
        <v>18.917200000000001</v>
      </c>
      <c r="I457" s="184">
        <v>4.32</v>
      </c>
      <c r="J457" s="184">
        <v>14.431100000000001</v>
      </c>
      <c r="K457" s="184">
        <v>12.9506</v>
      </c>
      <c r="L457" s="184">
        <v>9.1018000000000008</v>
      </c>
      <c r="M457" s="184">
        <v>12.379</v>
      </c>
      <c r="N457" s="184">
        <v>12.6989</v>
      </c>
      <c r="O457" s="184">
        <v>8.0451999999999995</v>
      </c>
      <c r="P457" s="184">
        <v>8.5553000000000008</v>
      </c>
      <c r="Q457" s="184">
        <v>9.0874000000000006</v>
      </c>
      <c r="R457" s="184">
        <v>8.6557999999999993</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44372</v>
      </c>
      <c r="E458" s="184">
        <v>24.951799999999999</v>
      </c>
      <c r="F458" s="184">
        <v>54.791600000000003</v>
      </c>
      <c r="G458" s="184">
        <v>28.739000000000001</v>
      </c>
      <c r="H458" s="184">
        <v>18.2654</v>
      </c>
      <c r="I458" s="184">
        <v>3.6621999999999999</v>
      </c>
      <c r="J458" s="184">
        <v>13.7729</v>
      </c>
      <c r="K458" s="184">
        <v>12.279500000000001</v>
      </c>
      <c r="L458" s="184">
        <v>8.4027999999999992</v>
      </c>
      <c r="M458" s="184">
        <v>11.642899999999999</v>
      </c>
      <c r="N458" s="184">
        <v>11.954700000000001</v>
      </c>
      <c r="O458" s="184">
        <v>7.25</v>
      </c>
      <c r="P458" s="184">
        <v>7.8272000000000004</v>
      </c>
      <c r="Q458" s="184">
        <v>8.3699999999999992</v>
      </c>
      <c r="R458" s="184">
        <v>7.915</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44372</v>
      </c>
      <c r="E459" s="184">
        <v>28.758800000000001</v>
      </c>
      <c r="F459" s="184">
        <v>95.054400000000001</v>
      </c>
      <c r="G459" s="184">
        <v>42.7943</v>
      </c>
      <c r="H459" s="184">
        <v>35.192700000000002</v>
      </c>
      <c r="I459" s="184">
        <v>7.2362000000000002</v>
      </c>
      <c r="J459" s="184">
        <v>30.058</v>
      </c>
      <c r="K459" s="184">
        <v>26.753599999999999</v>
      </c>
      <c r="L459" s="184">
        <v>17.585699999999999</v>
      </c>
      <c r="M459" s="184">
        <v>23.864000000000001</v>
      </c>
      <c r="N459" s="184">
        <v>23.910699999999999</v>
      </c>
      <c r="O459" s="184">
        <v>8.8079999999999998</v>
      </c>
      <c r="P459" s="184">
        <v>9.4160000000000004</v>
      </c>
      <c r="Q459" s="184">
        <v>9.7177000000000007</v>
      </c>
      <c r="R459" s="184">
        <v>10.9239</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44372</v>
      </c>
      <c r="E460" s="184">
        <v>27.552800000000001</v>
      </c>
      <c r="F460" s="184">
        <v>94.431899999999999</v>
      </c>
      <c r="G460" s="184">
        <v>42.050400000000003</v>
      </c>
      <c r="H460" s="184">
        <v>34.422699999999999</v>
      </c>
      <c r="I460" s="184">
        <v>6.4787999999999997</v>
      </c>
      <c r="J460" s="184">
        <v>29.313400000000001</v>
      </c>
      <c r="K460" s="184">
        <v>26.013100000000001</v>
      </c>
      <c r="L460" s="184">
        <v>16.798400000000001</v>
      </c>
      <c r="M460" s="184">
        <v>23.015799999999999</v>
      </c>
      <c r="N460" s="184">
        <v>23.064599999999999</v>
      </c>
      <c r="O460" s="184">
        <v>8.0534999999999997</v>
      </c>
      <c r="P460" s="184">
        <v>8.7283000000000008</v>
      </c>
      <c r="Q460" s="184">
        <v>9.3187999999999995</v>
      </c>
      <c r="R460" s="184">
        <v>10.164300000000001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44372</v>
      </c>
      <c r="E461" s="184">
        <v>124.16</v>
      </c>
      <c r="F461" s="184">
        <v>157.95750000000001</v>
      </c>
      <c r="G461" s="184">
        <v>65.7136</v>
      </c>
      <c r="H461" s="184">
        <v>51.958399999999997</v>
      </c>
      <c r="I461" s="184">
        <v>18.1206</v>
      </c>
      <c r="J461" s="184">
        <v>48.191299999999998</v>
      </c>
      <c r="K461" s="184">
        <v>41.4236</v>
      </c>
      <c r="L461" s="184">
        <v>30.752199999999998</v>
      </c>
      <c r="M461" s="184">
        <v>40.329799999999999</v>
      </c>
      <c r="N461" s="184">
        <v>40.089599999999997</v>
      </c>
      <c r="O461" s="184">
        <v>17.553000000000001</v>
      </c>
      <c r="P461" s="184">
        <v>14.236700000000001</v>
      </c>
      <c r="Q461" s="184">
        <v>16.085999999999999</v>
      </c>
      <c r="R461" s="184">
        <v>23.036000000000001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44372</v>
      </c>
      <c r="E462" s="184">
        <v>129.559</v>
      </c>
      <c r="F462" s="184">
        <v>158.73500000000001</v>
      </c>
      <c r="G462" s="184">
        <v>66.567599999999999</v>
      </c>
      <c r="H462" s="184">
        <v>52.809600000000003</v>
      </c>
      <c r="I462" s="184">
        <v>18.9316</v>
      </c>
      <c r="J462" s="184">
        <v>49.055599999999998</v>
      </c>
      <c r="K462" s="184">
        <v>42.323999999999998</v>
      </c>
      <c r="L462" s="184">
        <v>31.552299999999999</v>
      </c>
      <c r="M462" s="184">
        <v>41.222299999999997</v>
      </c>
      <c r="N462" s="184">
        <v>40.961399999999998</v>
      </c>
      <c r="O462" s="184">
        <v>18.313199999999998</v>
      </c>
      <c r="P462" s="184">
        <v>15.0556</v>
      </c>
      <c r="Q462" s="184">
        <v>15.152200000000001</v>
      </c>
      <c r="R462" s="184">
        <v>23.666</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44372</v>
      </c>
      <c r="E463" s="184">
        <v>22.848600000000001</v>
      </c>
      <c r="F463" s="184">
        <v>87.912400000000005</v>
      </c>
      <c r="G463" s="184">
        <v>30.481400000000001</v>
      </c>
      <c r="H463" s="184">
        <v>19.6313</v>
      </c>
      <c r="I463" s="184">
        <v>-12.163600000000001</v>
      </c>
      <c r="J463" s="184">
        <v>9.8154000000000003</v>
      </c>
      <c r="K463" s="184">
        <v>17.3001</v>
      </c>
      <c r="L463" s="184">
        <v>9.9492999999999991</v>
      </c>
      <c r="M463" s="184">
        <v>17.023199999999999</v>
      </c>
      <c r="N463" s="184">
        <v>17.267299999999999</v>
      </c>
      <c r="O463" s="184">
        <v>9.5972000000000008</v>
      </c>
      <c r="P463" s="184">
        <v>9.2590000000000003</v>
      </c>
      <c r="Q463" s="184">
        <v>9.6588999999999992</v>
      </c>
      <c r="R463" s="184">
        <v>10.4594</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44372</v>
      </c>
      <c r="E464" s="184">
        <v>22.657800000000002</v>
      </c>
      <c r="F464" s="184">
        <v>87.521500000000003</v>
      </c>
      <c r="G464" s="184">
        <v>30.091100000000001</v>
      </c>
      <c r="H464" s="184">
        <v>19.2639</v>
      </c>
      <c r="I464" s="184">
        <v>-12.539099999999999</v>
      </c>
      <c r="J464" s="184">
        <v>9.4391999999999996</v>
      </c>
      <c r="K464" s="184">
        <v>16.912800000000001</v>
      </c>
      <c r="L464" s="184">
        <v>9.5595999999999997</v>
      </c>
      <c r="M464" s="184">
        <v>16.606999999999999</v>
      </c>
      <c r="N464" s="184">
        <v>16.8627</v>
      </c>
      <c r="O464" s="184">
        <v>9.3257999999999992</v>
      </c>
      <c r="P464" s="184">
        <v>9.0647000000000002</v>
      </c>
      <c r="Q464" s="184">
        <v>9.4986999999999995</v>
      </c>
      <c r="R464" s="184">
        <v>10.1381</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82.717497727272715</v>
      </c>
      <c r="G465" s="186">
        <v>40.380897727272746</v>
      </c>
      <c r="H465" s="186">
        <v>29.213727272727283</v>
      </c>
      <c r="I465" s="186">
        <v>5.5382090909090902</v>
      </c>
      <c r="J465" s="186">
        <v>24.689870454545453</v>
      </c>
      <c r="K465" s="186">
        <v>24.199084090909093</v>
      </c>
      <c r="L465" s="186">
        <v>18.141193181818178</v>
      </c>
      <c r="M465" s="186">
        <v>23.532320454545456</v>
      </c>
      <c r="N465" s="186">
        <v>21.874824999999998</v>
      </c>
      <c r="O465" s="186">
        <v>9.1776184210526317</v>
      </c>
      <c r="P465" s="186">
        <v>9.1873578947368433</v>
      </c>
      <c r="Q465" s="186">
        <v>9.4233090909090933</v>
      </c>
      <c r="R465" s="186">
        <v>10.420447368421053</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80.203400000000002</v>
      </c>
      <c r="G466" s="186">
        <v>29.733350000000002</v>
      </c>
      <c r="H466" s="186">
        <v>22.43235</v>
      </c>
      <c r="I466" s="186">
        <v>-3.1489500000000001</v>
      </c>
      <c r="J466" s="186">
        <v>17.986599999999999</v>
      </c>
      <c r="K466" s="186">
        <v>22.914349999999999</v>
      </c>
      <c r="L466" s="186">
        <v>15.748799999999999</v>
      </c>
      <c r="M466" s="186">
        <v>20.05105</v>
      </c>
      <c r="N466" s="186">
        <v>19.7376</v>
      </c>
      <c r="O466" s="186">
        <v>9.0081999999999987</v>
      </c>
      <c r="P466" s="186">
        <v>8.6911500000000004</v>
      </c>
      <c r="Q466" s="186">
        <v>9.1774999999999984</v>
      </c>
      <c r="R466" s="186">
        <v>10.151199999999999</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44372</v>
      </c>
      <c r="E469" s="184">
        <v>232</v>
      </c>
      <c r="F469" s="184">
        <v>0.64200000000000002</v>
      </c>
      <c r="G469" s="184">
        <v>1.1113999999999999</v>
      </c>
      <c r="H469" s="184">
        <v>1.9735</v>
      </c>
      <c r="I469" s="184">
        <v>1.875</v>
      </c>
      <c r="J469" s="184">
        <v>6.6715999999999998</v>
      </c>
      <c r="K469" s="184">
        <v>22.4985</v>
      </c>
      <c r="L469" s="184">
        <v>24.845300000000002</v>
      </c>
      <c r="M469" s="184">
        <v>46.881900000000002</v>
      </c>
      <c r="N469" s="184">
        <v>59.614699999999999</v>
      </c>
      <c r="O469" s="184">
        <v>11.61</v>
      </c>
      <c r="P469" s="184">
        <v>12.210599999999999</v>
      </c>
      <c r="Q469" s="184">
        <v>18.652699999999999</v>
      </c>
      <c r="R469" s="184">
        <v>21.757200000000001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44372</v>
      </c>
      <c r="E470" s="184">
        <v>247.04</v>
      </c>
      <c r="F470" s="184">
        <v>0.64370000000000005</v>
      </c>
      <c r="G470" s="184">
        <v>1.1173999999999999</v>
      </c>
      <c r="H470" s="184">
        <v>1.9815</v>
      </c>
      <c r="I470" s="184">
        <v>1.9016</v>
      </c>
      <c r="J470" s="184">
        <v>6.7266000000000004</v>
      </c>
      <c r="K470" s="184">
        <v>22.691800000000001</v>
      </c>
      <c r="L470" s="184">
        <v>25.229399999999998</v>
      </c>
      <c r="M470" s="184">
        <v>47.609900000000003</v>
      </c>
      <c r="N470" s="184">
        <v>60.697299999999998</v>
      </c>
      <c r="O470" s="184">
        <v>12.3574</v>
      </c>
      <c r="P470" s="184">
        <v>13.0242</v>
      </c>
      <c r="Q470" s="184">
        <v>11.8569</v>
      </c>
      <c r="R470" s="184">
        <v>22.560700000000001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44372</v>
      </c>
      <c r="E471" s="184">
        <v>12.375</v>
      </c>
      <c r="F471" s="184">
        <v>0.42199999999999999</v>
      </c>
      <c r="G471" s="184">
        <v>0.71619999999999995</v>
      </c>
      <c r="H471" s="184">
        <v>1.3846000000000001</v>
      </c>
      <c r="I471" s="184">
        <v>0.1052</v>
      </c>
      <c r="J471" s="184">
        <v>5.6517999999999997</v>
      </c>
      <c r="K471" s="184">
        <v>16.350100000000001</v>
      </c>
      <c r="L471" s="184">
        <v>23.146599999999999</v>
      </c>
      <c r="M471" s="184"/>
      <c r="N471" s="184"/>
      <c r="O471" s="184"/>
      <c r="P471" s="184"/>
      <c r="Q471" s="184">
        <v>23.75</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44372</v>
      </c>
      <c r="E472" s="184">
        <v>12.266999999999999</v>
      </c>
      <c r="F472" s="184">
        <v>0.41749999999999998</v>
      </c>
      <c r="G472" s="184">
        <v>0.69779999999999998</v>
      </c>
      <c r="H472" s="184">
        <v>1.355</v>
      </c>
      <c r="I472" s="184">
        <v>4.8899999999999999E-2</v>
      </c>
      <c r="J472" s="184">
        <v>5.5044000000000004</v>
      </c>
      <c r="K472" s="184">
        <v>15.868499999999999</v>
      </c>
      <c r="L472" s="184">
        <v>22.1083</v>
      </c>
      <c r="M472" s="184"/>
      <c r="N472" s="184"/>
      <c r="O472" s="184"/>
      <c r="P472" s="184"/>
      <c r="Q472" s="184">
        <v>22.67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44372</v>
      </c>
      <c r="E473" s="184">
        <v>22.63</v>
      </c>
      <c r="F473" s="184">
        <v>0.75690000000000002</v>
      </c>
      <c r="G473" s="184">
        <v>0.62250000000000005</v>
      </c>
      <c r="H473" s="184">
        <v>1.0719000000000001</v>
      </c>
      <c r="I473" s="184">
        <v>-0.78910000000000002</v>
      </c>
      <c r="J473" s="184">
        <v>4.4301000000000004</v>
      </c>
      <c r="K473" s="184">
        <v>16.170400000000001</v>
      </c>
      <c r="L473" s="184">
        <v>26.778700000000001</v>
      </c>
      <c r="M473" s="184">
        <v>53.840899999999998</v>
      </c>
      <c r="N473" s="184">
        <v>66.642099999999999</v>
      </c>
      <c r="O473" s="184">
        <v>10.385899999999999</v>
      </c>
      <c r="P473" s="184">
        <v>12.989800000000001</v>
      </c>
      <c r="Q473" s="184">
        <v>12.163</v>
      </c>
      <c r="R473" s="184">
        <v>16.839200000000002</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44372</v>
      </c>
      <c r="E474" s="184">
        <v>23.88</v>
      </c>
      <c r="F474" s="184">
        <v>0.75949999999999995</v>
      </c>
      <c r="G474" s="184">
        <v>0.6321</v>
      </c>
      <c r="H474" s="184">
        <v>1.1008</v>
      </c>
      <c r="I474" s="184">
        <v>-0.70689999999999997</v>
      </c>
      <c r="J474" s="184">
        <v>4.5076999999999998</v>
      </c>
      <c r="K474" s="184">
        <v>16.431000000000001</v>
      </c>
      <c r="L474" s="184">
        <v>27.428000000000001</v>
      </c>
      <c r="M474" s="184">
        <v>54.863799999999998</v>
      </c>
      <c r="N474" s="184">
        <v>68.168999999999997</v>
      </c>
      <c r="O474" s="184">
        <v>11.289199999999999</v>
      </c>
      <c r="P474" s="184">
        <v>13.860200000000001</v>
      </c>
      <c r="Q474" s="184">
        <v>13.0138</v>
      </c>
      <c r="R474" s="184">
        <v>17.802800000000001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44372</v>
      </c>
      <c r="E475" s="184">
        <v>15.9</v>
      </c>
      <c r="F475" s="184">
        <v>0.3155</v>
      </c>
      <c r="G475" s="184">
        <v>0.82440000000000002</v>
      </c>
      <c r="H475" s="184">
        <v>1.2094</v>
      </c>
      <c r="I475" s="184">
        <v>0.189</v>
      </c>
      <c r="J475" s="184">
        <v>3.8536999999999999</v>
      </c>
      <c r="K475" s="184">
        <v>12.9261</v>
      </c>
      <c r="L475" s="184">
        <v>15.889200000000001</v>
      </c>
      <c r="M475" s="184">
        <v>38.743499999999997</v>
      </c>
      <c r="N475" s="184">
        <v>52.007599999999996</v>
      </c>
      <c r="O475" s="184"/>
      <c r="P475" s="184"/>
      <c r="Q475" s="184">
        <v>20.271699999999999</v>
      </c>
      <c r="R475" s="184">
        <v>24.753900000000002</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44372</v>
      </c>
      <c r="E476" s="184">
        <v>15.35</v>
      </c>
      <c r="F476" s="184">
        <v>0.26129999999999998</v>
      </c>
      <c r="G476" s="184">
        <v>0.85409999999999997</v>
      </c>
      <c r="H476" s="184">
        <v>1.1866000000000001</v>
      </c>
      <c r="I476" s="184">
        <v>0.1305</v>
      </c>
      <c r="J476" s="184">
        <v>3.7162000000000002</v>
      </c>
      <c r="K476" s="184">
        <v>12.7019</v>
      </c>
      <c r="L476" s="184">
        <v>15.3268</v>
      </c>
      <c r="M476" s="184">
        <v>37.791699999999999</v>
      </c>
      <c r="N476" s="184">
        <v>50.490200000000002</v>
      </c>
      <c r="O476" s="184"/>
      <c r="P476" s="184"/>
      <c r="Q476" s="184">
        <v>18.598199999999999</v>
      </c>
      <c r="R476" s="184">
        <v>23.184100000000001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44372</v>
      </c>
      <c r="E477" s="184">
        <v>78.33</v>
      </c>
      <c r="F477" s="184">
        <v>0.73299999999999998</v>
      </c>
      <c r="G477" s="184">
        <v>0.94069999999999998</v>
      </c>
      <c r="H477" s="184">
        <v>1.7668999999999999</v>
      </c>
      <c r="I477" s="184">
        <v>1.7801</v>
      </c>
      <c r="J477" s="184">
        <v>5.9371999999999998</v>
      </c>
      <c r="K477" s="184">
        <v>14.7692</v>
      </c>
      <c r="L477" s="184">
        <v>21.8765</v>
      </c>
      <c r="M477" s="184">
        <v>46.274500000000003</v>
      </c>
      <c r="N477" s="184">
        <v>57.131399999999999</v>
      </c>
      <c r="O477" s="184">
        <v>14.611000000000001</v>
      </c>
      <c r="P477" s="184">
        <v>17.8064</v>
      </c>
      <c r="Q477" s="184">
        <v>13.113799999999999</v>
      </c>
      <c r="R477" s="184">
        <v>21.560300000000002</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44372</v>
      </c>
      <c r="E478" s="184">
        <v>81.849999999999994</v>
      </c>
      <c r="F478" s="184">
        <v>0.72609999999999997</v>
      </c>
      <c r="G478" s="184">
        <v>0.94969999999999999</v>
      </c>
      <c r="H478" s="184">
        <v>1.7655000000000001</v>
      </c>
      <c r="I478" s="184">
        <v>1.7907999999999999</v>
      </c>
      <c r="J478" s="184">
        <v>5.9821</v>
      </c>
      <c r="K478" s="184">
        <v>14.8933</v>
      </c>
      <c r="L478" s="184">
        <v>22.127700000000001</v>
      </c>
      <c r="M478" s="184">
        <v>46.737200000000001</v>
      </c>
      <c r="N478" s="184">
        <v>57.859200000000001</v>
      </c>
      <c r="O478" s="184">
        <v>15.3201</v>
      </c>
      <c r="P478" s="184">
        <v>18.389600000000002</v>
      </c>
      <c r="Q478" s="184">
        <v>14.235200000000001</v>
      </c>
      <c r="R478" s="184">
        <v>22.1799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44372</v>
      </c>
      <c r="E479" s="184">
        <v>73.045199999999994</v>
      </c>
      <c r="F479" s="184">
        <v>0.44390000000000002</v>
      </c>
      <c r="G479" s="184">
        <v>0.65949999999999998</v>
      </c>
      <c r="H479" s="184">
        <v>1.4954000000000001</v>
      </c>
      <c r="I479" s="184">
        <v>1.1718999999999999</v>
      </c>
      <c r="J479" s="184">
        <v>7.9541000000000004</v>
      </c>
      <c r="K479" s="184">
        <v>18.586200000000002</v>
      </c>
      <c r="L479" s="184">
        <v>29.9788</v>
      </c>
      <c r="M479" s="184">
        <v>62.887700000000002</v>
      </c>
      <c r="N479" s="184">
        <v>77.549700000000001</v>
      </c>
      <c r="O479" s="184">
        <v>15.579700000000001</v>
      </c>
      <c r="P479" s="184">
        <v>17.066700000000001</v>
      </c>
      <c r="Q479" s="184">
        <v>14.0603</v>
      </c>
      <c r="R479" s="184">
        <v>25.618500000000001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44372</v>
      </c>
      <c r="E480" s="184">
        <v>77.4221</v>
      </c>
      <c r="F480" s="184">
        <v>0.44579999999999997</v>
      </c>
      <c r="G480" s="184">
        <v>0.6653</v>
      </c>
      <c r="H480" s="184">
        <v>1.5087999999999999</v>
      </c>
      <c r="I480" s="184">
        <v>1.1990000000000001</v>
      </c>
      <c r="J480" s="184">
        <v>8.0175000000000001</v>
      </c>
      <c r="K480" s="184">
        <v>18.7958</v>
      </c>
      <c r="L480" s="184">
        <v>30.468699999999998</v>
      </c>
      <c r="M480" s="184">
        <v>63.885100000000001</v>
      </c>
      <c r="N480" s="184">
        <v>79.142799999999994</v>
      </c>
      <c r="O480" s="184">
        <v>16.531500000000001</v>
      </c>
      <c r="P480" s="184">
        <v>17.978200000000001</v>
      </c>
      <c r="Q480" s="184">
        <v>15.1594</v>
      </c>
      <c r="R480" s="184">
        <v>26.784600000000001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44372</v>
      </c>
      <c r="E481" s="184">
        <v>100.76300000000001</v>
      </c>
      <c r="F481" s="184">
        <v>0.60470000000000002</v>
      </c>
      <c r="G481" s="184">
        <v>1.1185</v>
      </c>
      <c r="H481" s="184">
        <v>1.8445</v>
      </c>
      <c r="I481" s="184">
        <v>1.5261</v>
      </c>
      <c r="J481" s="184">
        <v>6.1473000000000004</v>
      </c>
      <c r="K481" s="184">
        <v>17.949100000000001</v>
      </c>
      <c r="L481" s="184">
        <v>24.2026</v>
      </c>
      <c r="M481" s="184">
        <v>47.786000000000001</v>
      </c>
      <c r="N481" s="184">
        <v>60.147399999999998</v>
      </c>
      <c r="O481" s="184">
        <v>15.929500000000001</v>
      </c>
      <c r="P481" s="184">
        <v>16.066299999999998</v>
      </c>
      <c r="Q481" s="184">
        <v>13.348699999999999</v>
      </c>
      <c r="R481" s="184">
        <v>22.163399999999999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44372</v>
      </c>
      <c r="E482" s="184">
        <v>95.686000000000007</v>
      </c>
      <c r="F482" s="184">
        <v>0.60319999999999996</v>
      </c>
      <c r="G482" s="184">
        <v>1.1140000000000001</v>
      </c>
      <c r="H482" s="184">
        <v>1.8338000000000001</v>
      </c>
      <c r="I482" s="184">
        <v>1.5044999999999999</v>
      </c>
      <c r="J482" s="184">
        <v>6.0974000000000004</v>
      </c>
      <c r="K482" s="184">
        <v>17.782299999999999</v>
      </c>
      <c r="L482" s="184">
        <v>23.848199999999999</v>
      </c>
      <c r="M482" s="184">
        <v>47.155799999999999</v>
      </c>
      <c r="N482" s="184">
        <v>59.239100000000001</v>
      </c>
      <c r="O482" s="184">
        <v>15.254799999999999</v>
      </c>
      <c r="P482" s="184">
        <v>15.366300000000001</v>
      </c>
      <c r="Q482" s="184">
        <v>15.003299999999999</v>
      </c>
      <c r="R482" s="184">
        <v>21.484000000000002</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0.55536428571428575</v>
      </c>
      <c r="G483" s="186">
        <v>0.85882857142857161</v>
      </c>
      <c r="H483" s="186">
        <v>1.534157142857143</v>
      </c>
      <c r="I483" s="186">
        <v>0.83761428571428564</v>
      </c>
      <c r="J483" s="186">
        <v>5.799835714285714</v>
      </c>
      <c r="K483" s="186">
        <v>17.029585714285716</v>
      </c>
      <c r="L483" s="186">
        <v>23.803914285714288</v>
      </c>
      <c r="M483" s="186">
        <v>49.538166666666662</v>
      </c>
      <c r="N483" s="186">
        <v>62.390874999999987</v>
      </c>
      <c r="O483" s="186">
        <v>13.88691</v>
      </c>
      <c r="P483" s="186">
        <v>15.475829999999998</v>
      </c>
      <c r="Q483" s="186">
        <v>16.1355</v>
      </c>
      <c r="R483" s="186">
        <v>22.224050000000002</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0.60394999999999999</v>
      </c>
      <c r="G484" s="186">
        <v>0.83925000000000005</v>
      </c>
      <c r="H484" s="186">
        <v>1.5021</v>
      </c>
      <c r="I484" s="186">
        <v>1.1854499999999999</v>
      </c>
      <c r="J484" s="186">
        <v>5.9596499999999999</v>
      </c>
      <c r="K484" s="186">
        <v>16.390550000000001</v>
      </c>
      <c r="L484" s="186">
        <v>24.025399999999998</v>
      </c>
      <c r="M484" s="186">
        <v>47.382850000000005</v>
      </c>
      <c r="N484" s="186">
        <v>59.881050000000002</v>
      </c>
      <c r="O484" s="186">
        <v>14.9329</v>
      </c>
      <c r="P484" s="186">
        <v>15.7163</v>
      </c>
      <c r="Q484" s="186">
        <v>14.619250000000001</v>
      </c>
      <c r="R484" s="186">
        <v>22.17165</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44372</v>
      </c>
      <c r="E487" s="184">
        <v>36.727699999999999</v>
      </c>
      <c r="F487" s="184">
        <v>-13.2128</v>
      </c>
      <c r="G487" s="184">
        <v>-3.4110999999999998</v>
      </c>
      <c r="H487" s="184">
        <v>-0.39750000000000002</v>
      </c>
      <c r="I487" s="184">
        <v>-4.1247999999999996</v>
      </c>
      <c r="J487" s="184">
        <v>4.5796000000000001</v>
      </c>
      <c r="K487" s="184">
        <v>7.8185000000000002</v>
      </c>
      <c r="L487" s="184">
        <v>5.7077999999999998</v>
      </c>
      <c r="M487" s="184">
        <v>7.0561999999999996</v>
      </c>
      <c r="N487" s="184">
        <v>8.7151999999999994</v>
      </c>
      <c r="O487" s="184">
        <v>6.0134999999999996</v>
      </c>
      <c r="P487" s="184">
        <v>5.9974999999999996</v>
      </c>
      <c r="Q487" s="184">
        <v>7.7912999999999997</v>
      </c>
      <c r="R487" s="184">
        <v>4.7870999999999997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44372</v>
      </c>
      <c r="E488" s="184">
        <v>24.248699999999999</v>
      </c>
      <c r="F488" s="184">
        <v>-13.8429</v>
      </c>
      <c r="G488" s="184">
        <v>-4.0628000000000002</v>
      </c>
      <c r="H488" s="184">
        <v>-1.0105</v>
      </c>
      <c r="I488" s="184">
        <v>-4.7328999999999999</v>
      </c>
      <c r="J488" s="184">
        <v>3.9754999999999998</v>
      </c>
      <c r="K488" s="184">
        <v>7.3353999999999999</v>
      </c>
      <c r="L488" s="184">
        <v>5.1919000000000004</v>
      </c>
      <c r="M488" s="184">
        <v>6.4877000000000002</v>
      </c>
      <c r="N488" s="184">
        <v>8.1145999999999994</v>
      </c>
      <c r="O488" s="184">
        <v>5.4188999999999998</v>
      </c>
      <c r="P488" s="184">
        <v>5.3996000000000004</v>
      </c>
      <c r="Q488" s="184">
        <v>7.5164999999999997</v>
      </c>
      <c r="R488" s="184">
        <v>4.1988000000000003</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44372</v>
      </c>
      <c r="E489" s="184">
        <v>35.0595</v>
      </c>
      <c r="F489" s="184">
        <v>-13.9452</v>
      </c>
      <c r="G489" s="184">
        <v>-4.0589000000000004</v>
      </c>
      <c r="H489" s="184">
        <v>-1.0111000000000001</v>
      </c>
      <c r="I489" s="184">
        <v>-4.7358000000000002</v>
      </c>
      <c r="J489" s="184">
        <v>3.9762</v>
      </c>
      <c r="K489" s="184">
        <v>7.3406000000000002</v>
      </c>
      <c r="L489" s="184">
        <v>5.1999000000000004</v>
      </c>
      <c r="M489" s="184">
        <v>6.4997999999999996</v>
      </c>
      <c r="N489" s="184">
        <v>8.1249000000000002</v>
      </c>
      <c r="O489" s="184">
        <v>5.4240000000000004</v>
      </c>
      <c r="P489" s="184">
        <v>5.4025999999999996</v>
      </c>
      <c r="Q489" s="184">
        <v>7.7752999999999997</v>
      </c>
      <c r="R489" s="184">
        <v>4.2060000000000004</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44372</v>
      </c>
      <c r="E490" s="184">
        <v>1.4522999999999999</v>
      </c>
      <c r="F490" s="184">
        <v>0</v>
      </c>
      <c r="G490" s="184">
        <v>0</v>
      </c>
      <c r="H490" s="184">
        <v>0</v>
      </c>
      <c r="I490" s="184">
        <v>0</v>
      </c>
      <c r="J490" s="184">
        <v>0</v>
      </c>
      <c r="K490" s="184">
        <v>0</v>
      </c>
      <c r="L490" s="184">
        <v>0</v>
      </c>
      <c r="M490" s="184">
        <v>0</v>
      </c>
      <c r="N490" s="184">
        <v>0</v>
      </c>
      <c r="O490" s="184"/>
      <c r="P490" s="184"/>
      <c r="Q490" s="184">
        <v>-15.8695</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44372</v>
      </c>
      <c r="E491" s="184">
        <v>0.96740000000000004</v>
      </c>
      <c r="F491" s="184">
        <v>0</v>
      </c>
      <c r="G491" s="184">
        <v>0</v>
      </c>
      <c r="H491" s="184">
        <v>0</v>
      </c>
      <c r="I491" s="184">
        <v>0</v>
      </c>
      <c r="J491" s="184">
        <v>0</v>
      </c>
      <c r="K491" s="184">
        <v>0</v>
      </c>
      <c r="L491" s="184">
        <v>0</v>
      </c>
      <c r="M491" s="184">
        <v>0</v>
      </c>
      <c r="N491" s="184">
        <v>0</v>
      </c>
      <c r="O491" s="184"/>
      <c r="P491" s="184"/>
      <c r="Q491" s="184">
        <v>-15.866099999999999</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44372</v>
      </c>
      <c r="E492" s="184">
        <v>1.3985000000000001</v>
      </c>
      <c r="F492" s="184">
        <v>0</v>
      </c>
      <c r="G492" s="184">
        <v>0</v>
      </c>
      <c r="H492" s="184">
        <v>0</v>
      </c>
      <c r="I492" s="184">
        <v>0</v>
      </c>
      <c r="J492" s="184">
        <v>0</v>
      </c>
      <c r="K492" s="184">
        <v>0</v>
      </c>
      <c r="L492" s="184">
        <v>0</v>
      </c>
      <c r="M492" s="184">
        <v>0</v>
      </c>
      <c r="N492" s="184">
        <v>0</v>
      </c>
      <c r="O492" s="184"/>
      <c r="P492" s="184"/>
      <c r="Q492" s="184">
        <v>-15.8675</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44372</v>
      </c>
      <c r="E493" s="184">
        <v>25.335699999999999</v>
      </c>
      <c r="F493" s="184">
        <v>-27.351900000000001</v>
      </c>
      <c r="G493" s="184">
        <v>-11.3705</v>
      </c>
      <c r="H493" s="184">
        <v>-1.2963</v>
      </c>
      <c r="I493" s="184">
        <v>-10.392899999999999</v>
      </c>
      <c r="J493" s="184">
        <v>2.3795999999999999</v>
      </c>
      <c r="K493" s="184">
        <v>9.0984999999999996</v>
      </c>
      <c r="L493" s="184">
        <v>3.8992</v>
      </c>
      <c r="M493" s="184">
        <v>6.5572999999999997</v>
      </c>
      <c r="N493" s="184">
        <v>6.2497999999999996</v>
      </c>
      <c r="O493" s="184">
        <v>10.646699999999999</v>
      </c>
      <c r="P493" s="184">
        <v>9.3160000000000007</v>
      </c>
      <c r="Q493" s="184">
        <v>9.5841999999999992</v>
      </c>
      <c r="R493" s="184">
        <v>10.013500000000001</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44372</v>
      </c>
      <c r="E494" s="184">
        <v>23.396999999999998</v>
      </c>
      <c r="F494" s="184">
        <v>-27.5916</v>
      </c>
      <c r="G494" s="184">
        <v>-11.7409</v>
      </c>
      <c r="H494" s="184">
        <v>-1.6932</v>
      </c>
      <c r="I494" s="184">
        <v>-10.808400000000001</v>
      </c>
      <c r="J494" s="184">
        <v>1.9608000000000001</v>
      </c>
      <c r="K494" s="184">
        <v>8.6795000000000009</v>
      </c>
      <c r="L494" s="184">
        <v>3.4832999999999998</v>
      </c>
      <c r="M494" s="184">
        <v>6.1256000000000004</v>
      </c>
      <c r="N494" s="184">
        <v>5.8128000000000002</v>
      </c>
      <c r="O494" s="184">
        <v>9.9867000000000008</v>
      </c>
      <c r="P494" s="184">
        <v>8.5383999999999993</v>
      </c>
      <c r="Q494" s="184">
        <v>8.7174999999999994</v>
      </c>
      <c r="R494" s="184">
        <v>9.4731000000000005</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44372</v>
      </c>
      <c r="E495" s="184">
        <v>18.4665</v>
      </c>
      <c r="F495" s="184">
        <v>-37.515900000000002</v>
      </c>
      <c r="G495" s="184">
        <v>-8.5589999999999993</v>
      </c>
      <c r="H495" s="184">
        <v>-10.960900000000001</v>
      </c>
      <c r="I495" s="184">
        <v>-13.6092</v>
      </c>
      <c r="J495" s="184">
        <v>-3.0398000000000001</v>
      </c>
      <c r="K495" s="184">
        <v>5.2374000000000001</v>
      </c>
      <c r="L495" s="184">
        <v>0.51649999999999996</v>
      </c>
      <c r="M495" s="184">
        <v>7.5316999999999998</v>
      </c>
      <c r="N495" s="184">
        <v>6.2348999999999997</v>
      </c>
      <c r="O495" s="184">
        <v>4.1458000000000004</v>
      </c>
      <c r="P495" s="184">
        <v>5.3274999999999997</v>
      </c>
      <c r="Q495" s="184">
        <v>7.0594999999999999</v>
      </c>
      <c r="R495" s="184">
        <v>6.9802999999999997</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44372</v>
      </c>
      <c r="E496" s="184">
        <v>19.524699999999999</v>
      </c>
      <c r="F496" s="184">
        <v>-36.977200000000003</v>
      </c>
      <c r="G496" s="184">
        <v>-8.2199000000000009</v>
      </c>
      <c r="H496" s="184">
        <v>-10.5808</v>
      </c>
      <c r="I496" s="184">
        <v>-13.258599999999999</v>
      </c>
      <c r="J496" s="184">
        <v>-2.6953999999999998</v>
      </c>
      <c r="K496" s="184">
        <v>5.5654000000000003</v>
      </c>
      <c r="L496" s="184">
        <v>0.84530000000000005</v>
      </c>
      <c r="M496" s="184">
        <v>7.8792</v>
      </c>
      <c r="N496" s="184">
        <v>6.5829000000000004</v>
      </c>
      <c r="O496" s="184">
        <v>4.5639000000000003</v>
      </c>
      <c r="P496" s="184">
        <v>5.8552999999999997</v>
      </c>
      <c r="Q496" s="184">
        <v>7.5479000000000003</v>
      </c>
      <c r="R496" s="184">
        <v>7.3684000000000003</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44372</v>
      </c>
      <c r="E497" s="184">
        <v>36.1875</v>
      </c>
      <c r="F497" s="184">
        <v>-70.066299999999998</v>
      </c>
      <c r="G497" s="184">
        <v>-21.580100000000002</v>
      </c>
      <c r="H497" s="184">
        <v>-12.4915</v>
      </c>
      <c r="I497" s="184">
        <v>-13.6029</v>
      </c>
      <c r="J497" s="184">
        <v>-5.6504000000000003</v>
      </c>
      <c r="K497" s="184">
        <v>3.7886000000000002</v>
      </c>
      <c r="L497" s="184">
        <v>1.32E-2</v>
      </c>
      <c r="M497" s="184">
        <v>2.8866999999999998</v>
      </c>
      <c r="N497" s="184">
        <v>2.6171000000000002</v>
      </c>
      <c r="O497" s="184">
        <v>6.9561999999999999</v>
      </c>
      <c r="P497" s="184">
        <v>6.8235999999999999</v>
      </c>
      <c r="Q497" s="184">
        <v>7.9737</v>
      </c>
      <c r="R497" s="184">
        <v>5.9701000000000004</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44372</v>
      </c>
      <c r="E498" s="184">
        <v>38.672800000000002</v>
      </c>
      <c r="F498" s="184">
        <v>-68.768699999999995</v>
      </c>
      <c r="G498" s="184">
        <v>-20.226900000000001</v>
      </c>
      <c r="H498" s="184">
        <v>-11.153600000000001</v>
      </c>
      <c r="I498" s="184">
        <v>-12.2722</v>
      </c>
      <c r="J498" s="184">
        <v>-4.3226000000000004</v>
      </c>
      <c r="K498" s="184">
        <v>5.1303000000000001</v>
      </c>
      <c r="L498" s="184">
        <v>1.3154999999999999</v>
      </c>
      <c r="M498" s="184">
        <v>4.1684999999999999</v>
      </c>
      <c r="N498" s="184">
        <v>3.8538999999999999</v>
      </c>
      <c r="O498" s="184">
        <v>8.0555000000000003</v>
      </c>
      <c r="P498" s="184">
        <v>7.8483999999999998</v>
      </c>
      <c r="Q498" s="184">
        <v>8.6110000000000007</v>
      </c>
      <c r="R498" s="184">
        <v>7.0564999999999998</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44372</v>
      </c>
      <c r="E499" s="184">
        <v>25.316199999999998</v>
      </c>
      <c r="F499" s="184">
        <v>-69.217399999999998</v>
      </c>
      <c r="G499" s="184">
        <v>-20.773900000000001</v>
      </c>
      <c r="H499" s="184">
        <v>-11.652200000000001</v>
      </c>
      <c r="I499" s="184">
        <v>-12.7689</v>
      </c>
      <c r="J499" s="184">
        <v>-4.8170999999999999</v>
      </c>
      <c r="K499" s="184">
        <v>4.6326000000000001</v>
      </c>
      <c r="L499" s="184">
        <v>0.81079999999999997</v>
      </c>
      <c r="M499" s="184">
        <v>3.6501999999999999</v>
      </c>
      <c r="N499" s="184">
        <v>3.3226</v>
      </c>
      <c r="O499" s="184">
        <v>7.5505000000000004</v>
      </c>
      <c r="P499" s="184">
        <v>7.3977000000000004</v>
      </c>
      <c r="Q499" s="184">
        <v>7.7981999999999996</v>
      </c>
      <c r="R499" s="184">
        <v>6.5290999999999997</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44372</v>
      </c>
      <c r="E500" s="184">
        <v>25.3416</v>
      </c>
      <c r="F500" s="184">
        <v>-10.799200000000001</v>
      </c>
      <c r="G500" s="184">
        <v>-1.2961</v>
      </c>
      <c r="H500" s="184">
        <v>-2.468</v>
      </c>
      <c r="I500" s="184">
        <v>-6.4961000000000002</v>
      </c>
      <c r="J500" s="184">
        <v>0.502</v>
      </c>
      <c r="K500" s="184">
        <v>3.4489000000000001</v>
      </c>
      <c r="L500" s="184">
        <v>1.1311</v>
      </c>
      <c r="M500" s="184">
        <v>3.7227999999999999</v>
      </c>
      <c r="N500" s="184">
        <v>3.5746000000000002</v>
      </c>
      <c r="O500" s="184">
        <v>8.2117000000000004</v>
      </c>
      <c r="P500" s="184">
        <v>7.9814999999999996</v>
      </c>
      <c r="Q500" s="184">
        <v>8.6196999999999999</v>
      </c>
      <c r="R500" s="184">
        <v>7.1296999999999997</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44372</v>
      </c>
      <c r="E501" s="184">
        <v>24.002300000000002</v>
      </c>
      <c r="F501" s="184">
        <v>-11.8575</v>
      </c>
      <c r="G501" s="184">
        <v>-2.3818999999999999</v>
      </c>
      <c r="H501" s="184">
        <v>-3.5602999999999998</v>
      </c>
      <c r="I501" s="184">
        <v>-7.5705</v>
      </c>
      <c r="J501" s="184">
        <v>-0.55410000000000004</v>
      </c>
      <c r="K501" s="184">
        <v>2.4013</v>
      </c>
      <c r="L501" s="184">
        <v>0.1164</v>
      </c>
      <c r="M501" s="184">
        <v>2.7265999999999999</v>
      </c>
      <c r="N501" s="184">
        <v>2.6051000000000002</v>
      </c>
      <c r="O501" s="184">
        <v>7.2740999999999998</v>
      </c>
      <c r="P501" s="184">
        <v>7.1555</v>
      </c>
      <c r="Q501" s="184">
        <v>7.5157999999999996</v>
      </c>
      <c r="R501" s="184">
        <v>6.1943999999999999</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44372</v>
      </c>
      <c r="E502" s="184">
        <v>2732.2559000000001</v>
      </c>
      <c r="F502" s="184">
        <v>-42.995800000000003</v>
      </c>
      <c r="G502" s="184">
        <v>-9.3948</v>
      </c>
      <c r="H502" s="184">
        <v>-9.1555999999999997</v>
      </c>
      <c r="I502" s="184">
        <v>-16.928100000000001</v>
      </c>
      <c r="J502" s="184">
        <v>-4.3483999999999998</v>
      </c>
      <c r="K502" s="184">
        <v>5.6376999999999997</v>
      </c>
      <c r="L502" s="184">
        <v>1.0082</v>
      </c>
      <c r="M502" s="184">
        <v>4.4204999999999997</v>
      </c>
      <c r="N502" s="184">
        <v>4.0728</v>
      </c>
      <c r="O502" s="184">
        <v>10.132099999999999</v>
      </c>
      <c r="P502" s="184">
        <v>8.3283000000000005</v>
      </c>
      <c r="Q502" s="184">
        <v>8.8148</v>
      </c>
      <c r="R502" s="184">
        <v>10.643000000000001</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44372</v>
      </c>
      <c r="E503" s="184">
        <v>2631.5567999999998</v>
      </c>
      <c r="F503" s="184">
        <v>-43.570799999999998</v>
      </c>
      <c r="G503" s="184">
        <v>-9.9690999999999992</v>
      </c>
      <c r="H503" s="184">
        <v>-9.7293000000000003</v>
      </c>
      <c r="I503" s="184">
        <v>-17.499300000000002</v>
      </c>
      <c r="J503" s="184">
        <v>-4.9313000000000002</v>
      </c>
      <c r="K503" s="184">
        <v>5.0162000000000004</v>
      </c>
      <c r="L503" s="184">
        <v>0.36180000000000001</v>
      </c>
      <c r="M503" s="184">
        <v>3.7507000000000001</v>
      </c>
      <c r="N503" s="184">
        <v>3.4089</v>
      </c>
      <c r="O503" s="184">
        <v>9.4731000000000005</v>
      </c>
      <c r="P503" s="184">
        <v>7.7878999999999996</v>
      </c>
      <c r="Q503" s="184">
        <v>7.0824999999999996</v>
      </c>
      <c r="R503" s="184">
        <v>9.9395000000000007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44372</v>
      </c>
      <c r="E504" s="184">
        <v>73.015100000000004</v>
      </c>
      <c r="F504" s="184">
        <v>-6.1977000000000002</v>
      </c>
      <c r="G504" s="184">
        <v>-3.4649999999999999</v>
      </c>
      <c r="H504" s="184">
        <v>14.717000000000001</v>
      </c>
      <c r="I504" s="184">
        <v>6.6906999999999996</v>
      </c>
      <c r="J504" s="184">
        <v>14.2943</v>
      </c>
      <c r="K504" s="184">
        <v>14.9397</v>
      </c>
      <c r="L504" s="184">
        <v>14.789400000000001</v>
      </c>
      <c r="M504" s="184">
        <v>16.440899999999999</v>
      </c>
      <c r="N504" s="184">
        <v>10.3804</v>
      </c>
      <c r="O504" s="184">
        <v>5.7453000000000003</v>
      </c>
      <c r="P504" s="184">
        <v>6.9265999999999996</v>
      </c>
      <c r="Q504" s="184">
        <v>8.5168999999999997</v>
      </c>
      <c r="R504" s="184">
        <v>4.0190999999999999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44372</v>
      </c>
      <c r="E505" s="184">
        <v>78.051400000000001</v>
      </c>
      <c r="F505" s="184">
        <v>-6.2186000000000003</v>
      </c>
      <c r="G505" s="184">
        <v>-3.4596</v>
      </c>
      <c r="H505" s="184">
        <v>14.7119</v>
      </c>
      <c r="I505" s="184">
        <v>6.6909999999999998</v>
      </c>
      <c r="J505" s="184">
        <v>14.2942</v>
      </c>
      <c r="K505" s="184">
        <v>14.938800000000001</v>
      </c>
      <c r="L505" s="184">
        <v>15.1548</v>
      </c>
      <c r="M505" s="184">
        <v>16.994199999999999</v>
      </c>
      <c r="N505" s="184">
        <v>11.010899999999999</v>
      </c>
      <c r="O505" s="184">
        <v>6.5789999999999997</v>
      </c>
      <c r="P505" s="184">
        <v>7.8174000000000001</v>
      </c>
      <c r="Q505" s="184">
        <v>8.5281000000000002</v>
      </c>
      <c r="R505" s="184">
        <v>4.7629999999999999</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44372</v>
      </c>
      <c r="E512" s="184">
        <v>68.454099999999997</v>
      </c>
      <c r="F512" s="184">
        <v>-7.6231999999999998</v>
      </c>
      <c r="G512" s="184">
        <v>2.0442999999999998</v>
      </c>
      <c r="H512" s="184">
        <v>-1.8427</v>
      </c>
      <c r="I512" s="184">
        <v>-4.3498000000000001</v>
      </c>
      <c r="J512" s="184">
        <v>0.42670000000000002</v>
      </c>
      <c r="K512" s="184">
        <v>4.4992000000000001</v>
      </c>
      <c r="L512" s="184">
        <v>1.2514000000000001</v>
      </c>
      <c r="M512" s="184">
        <v>3.9125999999999999</v>
      </c>
      <c r="N512" s="184">
        <v>4.6356000000000002</v>
      </c>
      <c r="O512" s="184">
        <v>5.4912000000000001</v>
      </c>
      <c r="P512" s="184">
        <v>5.6162000000000001</v>
      </c>
      <c r="Q512" s="184">
        <v>8.2819000000000003</v>
      </c>
      <c r="R512" s="184">
        <v>6.7041000000000004</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44372</v>
      </c>
      <c r="E513" s="184">
        <v>72.754300000000001</v>
      </c>
      <c r="F513" s="184">
        <v>-7.0223000000000004</v>
      </c>
      <c r="G513" s="184">
        <v>2.6427999999999998</v>
      </c>
      <c r="H513" s="184">
        <v>-1.2682</v>
      </c>
      <c r="I513" s="184">
        <v>-3.7536999999999998</v>
      </c>
      <c r="J513" s="184">
        <v>1.0302</v>
      </c>
      <c r="K513" s="184">
        <v>4.8994</v>
      </c>
      <c r="L513" s="184">
        <v>1.7149000000000001</v>
      </c>
      <c r="M513" s="184">
        <v>4.4440999999999997</v>
      </c>
      <c r="N513" s="184">
        <v>5.1990999999999996</v>
      </c>
      <c r="O513" s="184">
        <v>6.1577999999999999</v>
      </c>
      <c r="P513" s="184">
        <v>6.2887000000000004</v>
      </c>
      <c r="Q513" s="184">
        <v>7.7986000000000004</v>
      </c>
      <c r="R513" s="184">
        <v>7.4044999999999996</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44372</v>
      </c>
      <c r="E514" s="184">
        <v>68.454099999999997</v>
      </c>
      <c r="F514" s="184">
        <v>-7.6231999999999998</v>
      </c>
      <c r="G514" s="184">
        <v>2.0442999999999998</v>
      </c>
      <c r="H514" s="184">
        <v>-1.8427</v>
      </c>
      <c r="I514" s="184">
        <v>-4.3498000000000001</v>
      </c>
      <c r="J514" s="184">
        <v>0.42670000000000002</v>
      </c>
      <c r="K514" s="184">
        <v>4.4992000000000001</v>
      </c>
      <c r="L514" s="184">
        <v>1.2514000000000001</v>
      </c>
      <c r="M514" s="184">
        <v>3.9125999999999999</v>
      </c>
      <c r="N514" s="184">
        <v>4.6356000000000002</v>
      </c>
      <c r="O514" s="184">
        <v>5.4912000000000001</v>
      </c>
      <c r="P514" s="184">
        <v>5.6162000000000001</v>
      </c>
      <c r="Q514" s="184">
        <v>8.2819000000000003</v>
      </c>
      <c r="R514" s="184">
        <v>6.7041000000000004</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44372</v>
      </c>
      <c r="E515" s="184">
        <v>68.454099999999997</v>
      </c>
      <c r="F515" s="184">
        <v>-7.6231999999999998</v>
      </c>
      <c r="G515" s="184">
        <v>2.0442999999999998</v>
      </c>
      <c r="H515" s="184">
        <v>-1.8427</v>
      </c>
      <c r="I515" s="184">
        <v>-4.3498000000000001</v>
      </c>
      <c r="J515" s="184">
        <v>0.42670000000000002</v>
      </c>
      <c r="K515" s="184">
        <v>4.4992000000000001</v>
      </c>
      <c r="L515" s="184">
        <v>1.2514000000000001</v>
      </c>
      <c r="M515" s="184">
        <v>3.9125999999999999</v>
      </c>
      <c r="N515" s="184">
        <v>4.6356000000000002</v>
      </c>
      <c r="O515" s="184">
        <v>5.4912000000000001</v>
      </c>
      <c r="P515" s="184">
        <v>5.6162000000000001</v>
      </c>
      <c r="Q515" s="184">
        <v>8.2819000000000003</v>
      </c>
      <c r="R515" s="184">
        <v>6.7041000000000004</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44372</v>
      </c>
      <c r="E516" s="184">
        <v>28.384</v>
      </c>
      <c r="F516" s="184">
        <v>-49.056699999999999</v>
      </c>
      <c r="G516" s="184">
        <v>-11.2201</v>
      </c>
      <c r="H516" s="184">
        <v>-9.5351999999999997</v>
      </c>
      <c r="I516" s="184">
        <v>-15.286</v>
      </c>
      <c r="J516" s="184">
        <v>-4.5576999999999996</v>
      </c>
      <c r="K516" s="184">
        <v>4.7397999999999998</v>
      </c>
      <c r="L516" s="184">
        <v>0.4204</v>
      </c>
      <c r="M516" s="184">
        <v>3.5110000000000001</v>
      </c>
      <c r="N516" s="184">
        <v>2.9458000000000002</v>
      </c>
      <c r="O516" s="184">
        <v>7.9236000000000004</v>
      </c>
      <c r="P516" s="184">
        <v>6.5892999999999997</v>
      </c>
      <c r="Q516" s="184">
        <v>7.8935000000000004</v>
      </c>
      <c r="R516" s="184">
        <v>6.4397000000000002</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44372</v>
      </c>
      <c r="E517" s="184">
        <v>30.2896</v>
      </c>
      <c r="F517" s="184">
        <v>-48.258000000000003</v>
      </c>
      <c r="G517" s="184">
        <v>-10.394600000000001</v>
      </c>
      <c r="H517" s="184">
        <v>-8.7476000000000003</v>
      </c>
      <c r="I517" s="184">
        <v>-14.4998</v>
      </c>
      <c r="J517" s="184">
        <v>-3.774</v>
      </c>
      <c r="K517" s="184">
        <v>5.5342000000000002</v>
      </c>
      <c r="L517" s="184">
        <v>1.2117</v>
      </c>
      <c r="M517" s="184">
        <v>4.3207000000000004</v>
      </c>
      <c r="N517" s="184">
        <v>3.7570999999999999</v>
      </c>
      <c r="O517" s="184">
        <v>8.7577999999999996</v>
      </c>
      <c r="P517" s="184">
        <v>7.4029999999999996</v>
      </c>
      <c r="Q517" s="184">
        <v>7.7560000000000002</v>
      </c>
      <c r="R517" s="184">
        <v>7.2743000000000002</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44372</v>
      </c>
      <c r="E518" s="184">
        <v>27.2925</v>
      </c>
      <c r="F518" s="184">
        <v>-49.2821</v>
      </c>
      <c r="G518" s="184">
        <v>-11.446</v>
      </c>
      <c r="H518" s="184">
        <v>-9.7826000000000004</v>
      </c>
      <c r="I518" s="184">
        <v>-15.525499999999999</v>
      </c>
      <c r="J518" s="184">
        <v>-4.8076999999999996</v>
      </c>
      <c r="K518" s="184">
        <v>4.4866999999999999</v>
      </c>
      <c r="L518" s="184">
        <v>0.17549999999999999</v>
      </c>
      <c r="M518" s="184">
        <v>3.2593000000000001</v>
      </c>
      <c r="N518" s="184">
        <v>2.6930000000000001</v>
      </c>
      <c r="O518" s="184">
        <v>7.6593999999999998</v>
      </c>
      <c r="P518" s="184">
        <v>6.3250999999999999</v>
      </c>
      <c r="Q518" s="184">
        <v>7.5857999999999999</v>
      </c>
      <c r="R518" s="184">
        <v>6.1825999999999999</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44372</v>
      </c>
      <c r="E519" s="184">
        <v>28.400500000000001</v>
      </c>
      <c r="F519" s="184">
        <v>-31.331700000000001</v>
      </c>
      <c r="G519" s="184">
        <v>-4.8818000000000001</v>
      </c>
      <c r="H519" s="184">
        <v>5.5100000000000003E-2</v>
      </c>
      <c r="I519" s="184">
        <v>-4.8197000000000001</v>
      </c>
      <c r="J519" s="184">
        <v>1.6398999999999999</v>
      </c>
      <c r="K519" s="184">
        <v>6.9797000000000002</v>
      </c>
      <c r="L519" s="184">
        <v>4.4653</v>
      </c>
      <c r="M519" s="184">
        <v>6.6440000000000001</v>
      </c>
      <c r="N519" s="184">
        <v>7.1139000000000001</v>
      </c>
      <c r="O519" s="184">
        <v>9.3320000000000007</v>
      </c>
      <c r="P519" s="184">
        <v>9.1091999999999995</v>
      </c>
      <c r="Q519" s="184">
        <v>9.5573999999999995</v>
      </c>
      <c r="R519" s="184">
        <v>9.4414999999999996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44372</v>
      </c>
      <c r="E520" s="184">
        <v>29.789200000000001</v>
      </c>
      <c r="F520" s="184">
        <v>-30.606200000000001</v>
      </c>
      <c r="G520" s="184">
        <v>-4.0829000000000004</v>
      </c>
      <c r="H520" s="184">
        <v>0.84030000000000005</v>
      </c>
      <c r="I520" s="184">
        <v>-4.0284000000000004</v>
      </c>
      <c r="J520" s="184">
        <v>2.4358</v>
      </c>
      <c r="K520" s="184">
        <v>7.7824</v>
      </c>
      <c r="L520" s="184">
        <v>5.274</v>
      </c>
      <c r="M520" s="184">
        <v>7.4545000000000003</v>
      </c>
      <c r="N520" s="184">
        <v>7.9272</v>
      </c>
      <c r="O520" s="184">
        <v>10.101900000000001</v>
      </c>
      <c r="P520" s="184">
        <v>9.8794000000000004</v>
      </c>
      <c r="Q520" s="184">
        <v>10.7521</v>
      </c>
      <c r="R520" s="184">
        <v>10.2105</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44372</v>
      </c>
      <c r="E521" s="184">
        <v>17.460699999999999</v>
      </c>
      <c r="F521" s="184">
        <v>-41.134599999999999</v>
      </c>
      <c r="G521" s="184">
        <v>-5.5023</v>
      </c>
      <c r="H521" s="184">
        <v>-6.0254000000000003</v>
      </c>
      <c r="I521" s="184">
        <v>-8.3645999999999994</v>
      </c>
      <c r="J521" s="184">
        <v>-1.4547000000000001</v>
      </c>
      <c r="K521" s="184">
        <v>6.5057</v>
      </c>
      <c r="L521" s="184">
        <v>3.6749999999999998</v>
      </c>
      <c r="M521" s="184">
        <v>5.6130000000000004</v>
      </c>
      <c r="N521" s="184">
        <v>6.3082000000000003</v>
      </c>
      <c r="O521" s="184">
        <v>7.1359000000000004</v>
      </c>
      <c r="P521" s="184">
        <v>5.7161999999999997</v>
      </c>
      <c r="Q521" s="184">
        <v>6.1437999999999997</v>
      </c>
      <c r="R521" s="184">
        <v>7.2648999999999999</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44372</v>
      </c>
      <c r="E522" s="184">
        <v>18.700500000000002</v>
      </c>
      <c r="F522" s="184">
        <v>-40.357999999999997</v>
      </c>
      <c r="G522" s="184">
        <v>-4.7476000000000003</v>
      </c>
      <c r="H522" s="184">
        <v>-5.2645999999999997</v>
      </c>
      <c r="I522" s="184">
        <v>-7.6037999999999997</v>
      </c>
      <c r="J522" s="184">
        <v>-0.70479999999999998</v>
      </c>
      <c r="K522" s="184">
        <v>7.2653999999999996</v>
      </c>
      <c r="L522" s="184">
        <v>4.423</v>
      </c>
      <c r="M522" s="184">
        <v>6.383</v>
      </c>
      <c r="N522" s="184">
        <v>7.1059999999999999</v>
      </c>
      <c r="O522" s="184">
        <v>8.0989000000000004</v>
      </c>
      <c r="P522" s="184">
        <v>6.8528000000000002</v>
      </c>
      <c r="Q522" s="184">
        <v>6.6369999999999996</v>
      </c>
      <c r="R522" s="184">
        <v>8.0899000000000001</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44372</v>
      </c>
      <c r="E523" s="184">
        <v>29.338899999999999</v>
      </c>
      <c r="F523" s="184">
        <v>-22.007000000000001</v>
      </c>
      <c r="G523" s="184">
        <v>-2.2389000000000001</v>
      </c>
      <c r="H523" s="184">
        <v>-2.7711000000000001</v>
      </c>
      <c r="I523" s="184">
        <v>-9.4914000000000005</v>
      </c>
      <c r="J523" s="184">
        <v>-1.1186</v>
      </c>
      <c r="K523" s="184">
        <v>7.6216999999999997</v>
      </c>
      <c r="L523" s="184">
        <v>1.1728000000000001</v>
      </c>
      <c r="M523" s="184">
        <v>4.8552999999999997</v>
      </c>
      <c r="N523" s="184">
        <v>4.5942999999999996</v>
      </c>
      <c r="O523" s="184">
        <v>10.7393</v>
      </c>
      <c r="P523" s="184">
        <v>9.3841000000000001</v>
      </c>
      <c r="Q523" s="184">
        <v>9.4329000000000001</v>
      </c>
      <c r="R523" s="184">
        <v>9.6708999999999996</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44372</v>
      </c>
      <c r="E524" s="184">
        <v>27.328499999999998</v>
      </c>
      <c r="F524" s="184">
        <v>-22.8245</v>
      </c>
      <c r="G524" s="184">
        <v>-3.1156000000000001</v>
      </c>
      <c r="H524" s="184">
        <v>-3.6608000000000001</v>
      </c>
      <c r="I524" s="184">
        <v>-10.3573</v>
      </c>
      <c r="J524" s="184">
        <v>-1.9914000000000001</v>
      </c>
      <c r="K524" s="184">
        <v>6.7098000000000004</v>
      </c>
      <c r="L524" s="184">
        <v>0.24329999999999999</v>
      </c>
      <c r="M524" s="184">
        <v>3.9342999999999999</v>
      </c>
      <c r="N524" s="184">
        <v>3.6930000000000001</v>
      </c>
      <c r="O524" s="184">
        <v>9.8834</v>
      </c>
      <c r="P524" s="184">
        <v>8.5253999999999994</v>
      </c>
      <c r="Q524" s="184">
        <v>8.3247</v>
      </c>
      <c r="R524" s="184">
        <v>8.7794000000000008</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44372</v>
      </c>
      <c r="E525" s="184">
        <v>17.967700000000001</v>
      </c>
      <c r="F525" s="184">
        <v>-26.795100000000001</v>
      </c>
      <c r="G525" s="184">
        <v>-4.0614999999999997</v>
      </c>
      <c r="H525" s="184">
        <v>-2.6684999999999999</v>
      </c>
      <c r="I525" s="184">
        <v>-9.0518000000000001</v>
      </c>
      <c r="J525" s="184">
        <v>1.4631000000000001</v>
      </c>
      <c r="K525" s="184">
        <v>9.8991000000000007</v>
      </c>
      <c r="L525" s="184">
        <v>5.4207000000000001</v>
      </c>
      <c r="M525" s="184">
        <v>7.6314000000000002</v>
      </c>
      <c r="N525" s="184">
        <v>7.8564999999999996</v>
      </c>
      <c r="O525" s="184">
        <v>7.8677000000000001</v>
      </c>
      <c r="P525" s="184">
        <v>7.4702999999999999</v>
      </c>
      <c r="Q525" s="184">
        <v>7.5917000000000003</v>
      </c>
      <c r="R525" s="184">
        <v>7.8047000000000004</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44372</v>
      </c>
      <c r="E526" s="184">
        <v>17.2029</v>
      </c>
      <c r="F526" s="184">
        <v>-27.138000000000002</v>
      </c>
      <c r="G526" s="184">
        <v>-4.3833000000000002</v>
      </c>
      <c r="H526" s="184">
        <v>-2.9384999999999999</v>
      </c>
      <c r="I526" s="184">
        <v>-9.3023000000000007</v>
      </c>
      <c r="J526" s="184">
        <v>1.2126999999999999</v>
      </c>
      <c r="K526" s="184">
        <v>9.6403999999999996</v>
      </c>
      <c r="L526" s="184">
        <v>5.0462999999999996</v>
      </c>
      <c r="M526" s="184">
        <v>7.1993999999999998</v>
      </c>
      <c r="N526" s="184">
        <v>7.3765000000000001</v>
      </c>
      <c r="O526" s="184">
        <v>7.2427000000000001</v>
      </c>
      <c r="P526" s="184">
        <v>6.8616000000000001</v>
      </c>
      <c r="Q526" s="184">
        <v>7.0088999999999997</v>
      </c>
      <c r="R526" s="184">
        <v>7.2164999999999999</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44372</v>
      </c>
      <c r="E527" s="184">
        <v>1210.8463999999999</v>
      </c>
      <c r="F527" s="184">
        <v>-44.576999999999998</v>
      </c>
      <c r="G527" s="184">
        <v>-12.310499999999999</v>
      </c>
      <c r="H527" s="184">
        <v>-9.2120999999999995</v>
      </c>
      <c r="I527" s="184">
        <v>-10.496</v>
      </c>
      <c r="J527" s="184">
        <v>-0.70030000000000003</v>
      </c>
      <c r="K527" s="184">
        <v>5.3853999999999997</v>
      </c>
      <c r="L527" s="184">
        <v>3.0788000000000002</v>
      </c>
      <c r="M527" s="184">
        <v>6.5921000000000003</v>
      </c>
      <c r="N527" s="184">
        <v>5.5377000000000001</v>
      </c>
      <c r="O527" s="184"/>
      <c r="P527" s="184"/>
      <c r="Q527" s="184">
        <v>7.7632000000000003</v>
      </c>
      <c r="R527" s="184">
        <v>6.7304000000000004</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44372</v>
      </c>
      <c r="E528" s="184">
        <v>1194.9373000000001</v>
      </c>
      <c r="F528" s="184">
        <v>-45.093600000000002</v>
      </c>
      <c r="G528" s="184">
        <v>-12.822699999999999</v>
      </c>
      <c r="H528" s="184">
        <v>-9.7258999999999993</v>
      </c>
      <c r="I528" s="184">
        <v>-11.008800000000001</v>
      </c>
      <c r="J528" s="184">
        <v>-1.2171000000000001</v>
      </c>
      <c r="K528" s="184">
        <v>4.859</v>
      </c>
      <c r="L528" s="184">
        <v>2.5556999999999999</v>
      </c>
      <c r="M528" s="184">
        <v>6.0505000000000004</v>
      </c>
      <c r="N528" s="184">
        <v>4.9915000000000003</v>
      </c>
      <c r="O528" s="184"/>
      <c r="P528" s="184"/>
      <c r="Q528" s="184">
        <v>7.2077</v>
      </c>
      <c r="R528" s="184">
        <v>6.18</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44372</v>
      </c>
      <c r="E529" s="184">
        <v>34.200000000000003</v>
      </c>
      <c r="F529" s="184">
        <v>-24.85</v>
      </c>
      <c r="G529" s="184">
        <v>-3.9830999999999999</v>
      </c>
      <c r="H529" s="184">
        <v>-7.8704999999999998</v>
      </c>
      <c r="I529" s="184">
        <v>-11.3169</v>
      </c>
      <c r="J529" s="184">
        <v>-1.863</v>
      </c>
      <c r="K529" s="184">
        <v>5.5270000000000001</v>
      </c>
      <c r="L529" s="184">
        <v>2.5737999999999999</v>
      </c>
      <c r="M529" s="184">
        <v>4.6525999999999996</v>
      </c>
      <c r="N529" s="184">
        <v>4.9607999999999999</v>
      </c>
      <c r="O529" s="184">
        <v>6.8044000000000002</v>
      </c>
      <c r="P529" s="184">
        <v>7.3722000000000003</v>
      </c>
      <c r="Q529" s="184">
        <v>8.1157000000000004</v>
      </c>
      <c r="R529" s="184">
        <v>6.3026999999999997</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44372</v>
      </c>
      <c r="E530" s="184">
        <v>32.6235</v>
      </c>
      <c r="F530" s="184">
        <v>-25.491399999999999</v>
      </c>
      <c r="G530" s="184">
        <v>-4.6973000000000003</v>
      </c>
      <c r="H530" s="184">
        <v>-8.5847999999999995</v>
      </c>
      <c r="I530" s="184">
        <v>-12.035500000000001</v>
      </c>
      <c r="J530" s="184">
        <v>-2.5891999999999999</v>
      </c>
      <c r="K530" s="184">
        <v>4.7877999999999998</v>
      </c>
      <c r="L530" s="184">
        <v>1.8362000000000001</v>
      </c>
      <c r="M530" s="184">
        <v>3.8993000000000002</v>
      </c>
      <c r="N530" s="184">
        <v>4.1974999999999998</v>
      </c>
      <c r="O530" s="184">
        <v>6.1609999999999996</v>
      </c>
      <c r="P530" s="184">
        <v>6.7413999999999996</v>
      </c>
      <c r="Q530" s="184">
        <v>6.7843999999999998</v>
      </c>
      <c r="R530" s="184">
        <v>5.6071999999999997</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44372</v>
      </c>
      <c r="E531" s="184">
        <v>31.031099999999999</v>
      </c>
      <c r="F531" s="184">
        <v>-11.9937</v>
      </c>
      <c r="G531" s="184">
        <v>-2.4304000000000001</v>
      </c>
      <c r="H531" s="184">
        <v>-0.67210000000000003</v>
      </c>
      <c r="I531" s="184">
        <v>-5.9180999999999999</v>
      </c>
      <c r="J531" s="184">
        <v>2.7191999999999998</v>
      </c>
      <c r="K531" s="184">
        <v>7.2316000000000003</v>
      </c>
      <c r="L531" s="184">
        <v>2.4483999999999999</v>
      </c>
      <c r="M531" s="184">
        <v>6.1188000000000002</v>
      </c>
      <c r="N531" s="184">
        <v>6.2534000000000001</v>
      </c>
      <c r="O531" s="184">
        <v>10.358700000000001</v>
      </c>
      <c r="P531" s="184">
        <v>9.5221999999999998</v>
      </c>
      <c r="Q531" s="184">
        <v>9.6562000000000001</v>
      </c>
      <c r="R531" s="184">
        <v>9.1734000000000009</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44372</v>
      </c>
      <c r="E532" s="184">
        <v>29.427499999999998</v>
      </c>
      <c r="F532" s="184">
        <v>-12.647</v>
      </c>
      <c r="G532" s="184">
        <v>-3.1827000000000001</v>
      </c>
      <c r="H532" s="184">
        <v>-1.3994</v>
      </c>
      <c r="I532" s="184">
        <v>-6.6542000000000003</v>
      </c>
      <c r="J532" s="184">
        <v>1.9799</v>
      </c>
      <c r="K532" s="184">
        <v>6.4797000000000002</v>
      </c>
      <c r="L532" s="184">
        <v>1.7076</v>
      </c>
      <c r="M532" s="184">
        <v>5.3640999999999996</v>
      </c>
      <c r="N532" s="184">
        <v>5.5044000000000004</v>
      </c>
      <c r="O532" s="184">
        <v>9.6319999999999997</v>
      </c>
      <c r="P532" s="184">
        <v>8.8484999999999996</v>
      </c>
      <c r="Q532" s="184">
        <v>8.5965000000000007</v>
      </c>
      <c r="R532" s="184">
        <v>8.4328000000000003</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44372</v>
      </c>
      <c r="E533" s="184">
        <v>24.827200000000001</v>
      </c>
      <c r="F533" s="184">
        <v>-23.654299999999999</v>
      </c>
      <c r="G533" s="184">
        <v>-3.8702000000000001</v>
      </c>
      <c r="H533" s="184">
        <v>-8.9107000000000003</v>
      </c>
      <c r="I533" s="184">
        <v>-16.6632</v>
      </c>
      <c r="J533" s="184">
        <v>-2.1728000000000001</v>
      </c>
      <c r="K533" s="184">
        <v>5.0180999999999996</v>
      </c>
      <c r="L533" s="184">
        <v>9.8100000000000007E-2</v>
      </c>
      <c r="M533" s="184">
        <v>3.5973000000000002</v>
      </c>
      <c r="N533" s="184">
        <v>3.85</v>
      </c>
      <c r="O533" s="184">
        <v>8.9044000000000008</v>
      </c>
      <c r="P533" s="184">
        <v>8.4321000000000002</v>
      </c>
      <c r="Q533" s="184">
        <v>8.8743999999999996</v>
      </c>
      <c r="R533" s="184">
        <v>7.8758999999999997</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44372</v>
      </c>
      <c r="E534" s="184">
        <v>23.482399999999998</v>
      </c>
      <c r="F534" s="184">
        <v>-24.3871</v>
      </c>
      <c r="G534" s="184">
        <v>-4.5576999999999996</v>
      </c>
      <c r="H534" s="184">
        <v>-9.6191999999999993</v>
      </c>
      <c r="I534" s="184">
        <v>-17.381</v>
      </c>
      <c r="J534" s="184">
        <v>-2.8860000000000001</v>
      </c>
      <c r="K534" s="184">
        <v>4.29</v>
      </c>
      <c r="L534" s="184">
        <v>-0.62070000000000003</v>
      </c>
      <c r="M534" s="184">
        <v>2.8784000000000001</v>
      </c>
      <c r="N534" s="184">
        <v>3.1345999999999998</v>
      </c>
      <c r="O534" s="184">
        <v>8.1233000000000004</v>
      </c>
      <c r="P534" s="184">
        <v>7.5899000000000001</v>
      </c>
      <c r="Q534" s="184">
        <v>5.9252000000000002</v>
      </c>
      <c r="R534" s="184">
        <v>7.1383999999999999</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44372</v>
      </c>
      <c r="E535" s="184">
        <v>12.0901</v>
      </c>
      <c r="F535" s="184">
        <v>-33.178800000000003</v>
      </c>
      <c r="G535" s="184">
        <v>-3.7223000000000002</v>
      </c>
      <c r="H535" s="184">
        <v>-2.7157</v>
      </c>
      <c r="I535" s="184">
        <v>-3.4672000000000001</v>
      </c>
      <c r="J535" s="184">
        <v>1.6970000000000001</v>
      </c>
      <c r="K535" s="184">
        <v>5.1456999999999997</v>
      </c>
      <c r="L535" s="184">
        <v>3.8816999999999999</v>
      </c>
      <c r="M535" s="184">
        <v>4.7477</v>
      </c>
      <c r="N535" s="184">
        <v>5.3154000000000003</v>
      </c>
      <c r="O535" s="184"/>
      <c r="P535" s="184"/>
      <c r="Q535" s="184">
        <v>6.8882000000000003</v>
      </c>
      <c r="R535" s="184">
        <v>6.4756</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44372</v>
      </c>
      <c r="E536" s="184">
        <v>11.7155</v>
      </c>
      <c r="F536" s="184">
        <v>-34.238700000000001</v>
      </c>
      <c r="G536" s="184">
        <v>-4.7752999999999997</v>
      </c>
      <c r="H536" s="184">
        <v>-3.8248000000000002</v>
      </c>
      <c r="I536" s="184">
        <v>-4.5541</v>
      </c>
      <c r="J536" s="184">
        <v>0.60329999999999995</v>
      </c>
      <c r="K536" s="184">
        <v>4.0505000000000004</v>
      </c>
      <c r="L536" s="184">
        <v>2.7984</v>
      </c>
      <c r="M536" s="184">
        <v>3.6543999999999999</v>
      </c>
      <c r="N536" s="184">
        <v>4.1821999999999999</v>
      </c>
      <c r="O536" s="184"/>
      <c r="P536" s="184"/>
      <c r="Q536" s="184">
        <v>5.7140000000000004</v>
      </c>
      <c r="R536" s="184">
        <v>5.3052000000000001</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44372</v>
      </c>
      <c r="E537" s="184">
        <v>14</v>
      </c>
      <c r="F537" s="184">
        <v>-29.1767</v>
      </c>
      <c r="G537" s="184">
        <v>-6.4276</v>
      </c>
      <c r="H537" s="184">
        <v>-7.3269000000000002</v>
      </c>
      <c r="I537" s="184">
        <v>-8.2791999999999994</v>
      </c>
      <c r="J537" s="184">
        <v>-1.1427</v>
      </c>
      <c r="K537" s="184">
        <v>5.4118000000000004</v>
      </c>
      <c r="L537" s="184">
        <v>2.7982999999999998</v>
      </c>
      <c r="M537" s="184">
        <v>4.2122000000000002</v>
      </c>
      <c r="N537" s="184">
        <v>4.1349</v>
      </c>
      <c r="O537" s="184">
        <v>9.8190000000000008</v>
      </c>
      <c r="P537" s="184"/>
      <c r="Q537" s="184">
        <v>8.2236999999999991</v>
      </c>
      <c r="R537" s="184">
        <v>8.9078999999999997</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44372</v>
      </c>
      <c r="E538" s="184">
        <v>13.2887</v>
      </c>
      <c r="F538" s="184">
        <v>-30.188700000000001</v>
      </c>
      <c r="G538" s="184">
        <v>-7.4116</v>
      </c>
      <c r="H538" s="184">
        <v>-8.2661999999999995</v>
      </c>
      <c r="I538" s="184">
        <v>-9.2274999999999991</v>
      </c>
      <c r="J538" s="184">
        <v>-2.0962000000000001</v>
      </c>
      <c r="K538" s="184">
        <v>4.4470000000000001</v>
      </c>
      <c r="L538" s="184">
        <v>1.8298000000000001</v>
      </c>
      <c r="M538" s="184">
        <v>3.2357</v>
      </c>
      <c r="N538" s="184">
        <v>3.1627000000000001</v>
      </c>
      <c r="O538" s="184">
        <v>8.6013000000000002</v>
      </c>
      <c r="P538" s="184"/>
      <c r="Q538" s="184">
        <v>6.9062999999999999</v>
      </c>
      <c r="R538" s="184">
        <v>7.8357000000000001</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44372</v>
      </c>
      <c r="E539" s="184">
        <v>29.319500000000001</v>
      </c>
      <c r="F539" s="184">
        <v>-26</v>
      </c>
      <c r="G539" s="184">
        <v>-24.31</v>
      </c>
      <c r="H539" s="184">
        <v>-0.62239999999999995</v>
      </c>
      <c r="I539" s="184">
        <v>-4.3322000000000003</v>
      </c>
      <c r="J539" s="184">
        <v>4.7416</v>
      </c>
      <c r="K539" s="184">
        <v>7.3529</v>
      </c>
      <c r="L539" s="184">
        <v>2.1278999999999999</v>
      </c>
      <c r="M539" s="184">
        <v>5.4161999999999999</v>
      </c>
      <c r="N539" s="184">
        <v>4.4599000000000002</v>
      </c>
      <c r="O539" s="184">
        <v>8.3867999999999991</v>
      </c>
      <c r="P539" s="184">
        <v>7.4271000000000003</v>
      </c>
      <c r="Q539" s="184">
        <v>6.6864999999999997</v>
      </c>
      <c r="R539" s="184">
        <v>7.4962</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44372</v>
      </c>
      <c r="E540" s="184">
        <v>30.9514</v>
      </c>
      <c r="F540" s="184">
        <v>-25.572199999999999</v>
      </c>
      <c r="G540" s="184">
        <v>-23.9313</v>
      </c>
      <c r="H540" s="184">
        <v>-0.23580000000000001</v>
      </c>
      <c r="I540" s="184">
        <v>-3.9194</v>
      </c>
      <c r="J540" s="184">
        <v>5.1542000000000003</v>
      </c>
      <c r="K540" s="184">
        <v>7.7709000000000001</v>
      </c>
      <c r="L540" s="184">
        <v>2.5539000000000001</v>
      </c>
      <c r="M540" s="184">
        <v>5.8617999999999997</v>
      </c>
      <c r="N540" s="184">
        <v>4.9108000000000001</v>
      </c>
      <c r="O540" s="184">
        <v>9.0388000000000002</v>
      </c>
      <c r="P540" s="184">
        <v>8.0946999999999996</v>
      </c>
      <c r="Q540" s="184">
        <v>8.5821000000000005</v>
      </c>
      <c r="R540" s="184">
        <v>8.077</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44372</v>
      </c>
      <c r="E541" s="184">
        <v>2104.1475</v>
      </c>
      <c r="F541" s="184">
        <v>-46.194699999999997</v>
      </c>
      <c r="G541" s="184">
        <v>-10.3362</v>
      </c>
      <c r="H541" s="184">
        <v>-6.1403999999999996</v>
      </c>
      <c r="I541" s="184">
        <v>-10.4275</v>
      </c>
      <c r="J541" s="184">
        <v>-2.1894999999999998</v>
      </c>
      <c r="K541" s="184">
        <v>5.6216999999999997</v>
      </c>
      <c r="L541" s="184">
        <v>1.8769</v>
      </c>
      <c r="M541" s="184">
        <v>3.9319000000000002</v>
      </c>
      <c r="N541" s="184">
        <v>4.0327000000000002</v>
      </c>
      <c r="O541" s="184">
        <v>8.5594000000000001</v>
      </c>
      <c r="P541" s="184">
        <v>8.1027000000000005</v>
      </c>
      <c r="Q541" s="184">
        <v>8.1834000000000007</v>
      </c>
      <c r="R541" s="184">
        <v>6.9496000000000002</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44372</v>
      </c>
      <c r="E542" s="184">
        <v>2273.2057</v>
      </c>
      <c r="F542" s="184">
        <v>-44.986499999999999</v>
      </c>
      <c r="G542" s="184">
        <v>-9.1272000000000002</v>
      </c>
      <c r="H542" s="184">
        <v>-4.9316000000000004</v>
      </c>
      <c r="I542" s="184">
        <v>-9.2220999999999993</v>
      </c>
      <c r="J542" s="184">
        <v>-0.98119999999999996</v>
      </c>
      <c r="K542" s="184">
        <v>6.8507999999999996</v>
      </c>
      <c r="L542" s="184">
        <v>3.1032999999999999</v>
      </c>
      <c r="M542" s="184">
        <v>5.0998000000000001</v>
      </c>
      <c r="N542" s="184">
        <v>5.149</v>
      </c>
      <c r="O542" s="184">
        <v>9.5146999999999995</v>
      </c>
      <c r="P542" s="184">
        <v>9.1999999999999993</v>
      </c>
      <c r="Q542" s="184">
        <v>8.9971999999999994</v>
      </c>
      <c r="R542" s="184">
        <v>7.9370000000000003</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44372</v>
      </c>
      <c r="E547" s="184">
        <v>16.517399999999999</v>
      </c>
      <c r="F547" s="184">
        <v>-18.994299999999999</v>
      </c>
      <c r="G547" s="184">
        <v>-6.9200999999999997</v>
      </c>
      <c r="H547" s="184">
        <v>-3.3126000000000002</v>
      </c>
      <c r="I547" s="184">
        <v>-6.9423000000000004</v>
      </c>
      <c r="J547" s="184">
        <v>-2.1772</v>
      </c>
      <c r="K547" s="184">
        <v>4.2754000000000003</v>
      </c>
      <c r="L547" s="184">
        <v>2.7048000000000001</v>
      </c>
      <c r="M547" s="184">
        <v>4.3933999999999997</v>
      </c>
      <c r="N547" s="184">
        <v>4.3594999999999997</v>
      </c>
      <c r="O547" s="184">
        <v>8.5915999999999997</v>
      </c>
      <c r="P547" s="184">
        <v>8.3604000000000003</v>
      </c>
      <c r="Q547" s="184">
        <v>8.5646000000000004</v>
      </c>
      <c r="R547" s="184">
        <v>7.7057000000000002</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44372</v>
      </c>
      <c r="E548" s="184">
        <v>16.439299999999999</v>
      </c>
      <c r="F548" s="184">
        <v>-19.3063</v>
      </c>
      <c r="G548" s="184">
        <v>-7.1007999999999996</v>
      </c>
      <c r="H548" s="184">
        <v>-3.4550000000000001</v>
      </c>
      <c r="I548" s="184">
        <v>-7.0697999999999999</v>
      </c>
      <c r="J548" s="184">
        <v>-2.3016999999999999</v>
      </c>
      <c r="K548" s="184">
        <v>4.1529999999999996</v>
      </c>
      <c r="L548" s="184">
        <v>2.5821000000000001</v>
      </c>
      <c r="M548" s="184">
        <v>4.2702</v>
      </c>
      <c r="N548" s="184">
        <v>4.2342000000000004</v>
      </c>
      <c r="O548" s="184">
        <v>8.4620999999999995</v>
      </c>
      <c r="P548" s="184">
        <v>8.2461000000000002</v>
      </c>
      <c r="Q548" s="184">
        <v>8.4472000000000005</v>
      </c>
      <c r="R548" s="184">
        <v>7.5723000000000003</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44372</v>
      </c>
      <c r="E549" s="184">
        <v>29.514900000000001</v>
      </c>
      <c r="F549" s="184">
        <v>-6.8003999999999998</v>
      </c>
      <c r="G549" s="184">
        <v>2.8862000000000001</v>
      </c>
      <c r="H549" s="184">
        <v>3.3058000000000001</v>
      </c>
      <c r="I549" s="184">
        <v>-0.627</v>
      </c>
      <c r="J549" s="184">
        <v>1.7259</v>
      </c>
      <c r="K549" s="184">
        <v>4.3280000000000003</v>
      </c>
      <c r="L549" s="184">
        <v>1.9489000000000001</v>
      </c>
      <c r="M549" s="184">
        <v>4.9561999999999999</v>
      </c>
      <c r="N549" s="184">
        <v>4.2295999999999996</v>
      </c>
      <c r="O549" s="184">
        <v>10.033099999999999</v>
      </c>
      <c r="P549" s="184">
        <v>9.1027000000000005</v>
      </c>
      <c r="Q549" s="184">
        <v>8.8568999999999996</v>
      </c>
      <c r="R549" s="184">
        <v>8.8759999999999994</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44372</v>
      </c>
      <c r="E550" s="184">
        <v>27.849599999999999</v>
      </c>
      <c r="F550" s="184">
        <v>-7.4690000000000003</v>
      </c>
      <c r="G550" s="184">
        <v>2.141</v>
      </c>
      <c r="H550" s="184">
        <v>2.5287999999999999</v>
      </c>
      <c r="I550" s="184">
        <v>-1.3940999999999999</v>
      </c>
      <c r="J550" s="184">
        <v>0.95199999999999996</v>
      </c>
      <c r="K550" s="184">
        <v>3.5516000000000001</v>
      </c>
      <c r="L550" s="184">
        <v>1.1741999999999999</v>
      </c>
      <c r="M550" s="184">
        <v>4.1600999999999999</v>
      </c>
      <c r="N550" s="184">
        <v>3.4350999999999998</v>
      </c>
      <c r="O550" s="184">
        <v>9.2538</v>
      </c>
      <c r="P550" s="184">
        <v>8.3139000000000003</v>
      </c>
      <c r="Q550" s="184">
        <v>6.0415000000000001</v>
      </c>
      <c r="R550" s="184">
        <v>8.1356000000000002</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44372</v>
      </c>
      <c r="E551" s="184">
        <v>35.521000000000001</v>
      </c>
      <c r="F551" s="184">
        <v>-17.973500000000001</v>
      </c>
      <c r="G551" s="184">
        <v>-3.835</v>
      </c>
      <c r="H551" s="184">
        <v>-3.0369000000000002</v>
      </c>
      <c r="I551" s="184">
        <v>-6.0484999999999998</v>
      </c>
      <c r="J551" s="184">
        <v>2.0819999999999999</v>
      </c>
      <c r="K551" s="184">
        <v>7.6723999999999997</v>
      </c>
      <c r="L551" s="184">
        <v>4.3583999999999996</v>
      </c>
      <c r="M551" s="184">
        <v>6.7312000000000003</v>
      </c>
      <c r="N551" s="184">
        <v>5.9870000000000001</v>
      </c>
      <c r="O551" s="184">
        <v>8.4654000000000007</v>
      </c>
      <c r="P551" s="184">
        <v>7.9625000000000004</v>
      </c>
      <c r="Q551" s="184">
        <v>9.1644000000000005</v>
      </c>
      <c r="R551" s="184">
        <v>8.1067999999999998</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44372</v>
      </c>
      <c r="E552" s="184">
        <v>32.585799999999999</v>
      </c>
      <c r="F552" s="184">
        <v>-18.360700000000001</v>
      </c>
      <c r="G552" s="184">
        <v>-4.2176999999999998</v>
      </c>
      <c r="H552" s="184">
        <v>-3.4380999999999999</v>
      </c>
      <c r="I552" s="184">
        <v>-6.4566999999999997</v>
      </c>
      <c r="J552" s="184">
        <v>1.6645000000000001</v>
      </c>
      <c r="K552" s="184">
        <v>7.1151</v>
      </c>
      <c r="L552" s="184">
        <v>3.6442999999999999</v>
      </c>
      <c r="M552" s="184">
        <v>5.7896000000000001</v>
      </c>
      <c r="N552" s="184">
        <v>4.9353999999999996</v>
      </c>
      <c r="O552" s="184">
        <v>7.3464</v>
      </c>
      <c r="P552" s="184">
        <v>6.8472</v>
      </c>
      <c r="Q552" s="184">
        <v>6.8529</v>
      </c>
      <c r="R552" s="184">
        <v>6.9844999999999997</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44372</v>
      </c>
      <c r="E553" s="184">
        <v>18.961400000000001</v>
      </c>
      <c r="F553" s="184">
        <v>-55.930599999999998</v>
      </c>
      <c r="G553" s="184">
        <v>-18.7715</v>
      </c>
      <c r="H553" s="184">
        <v>-11.4421</v>
      </c>
      <c r="I553" s="184">
        <v>-17.9971</v>
      </c>
      <c r="J553" s="184">
        <v>-4.2321</v>
      </c>
      <c r="K553" s="184">
        <v>5.2577999999999996</v>
      </c>
      <c r="L553" s="184">
        <v>0.35620000000000002</v>
      </c>
      <c r="M553" s="184">
        <v>3.6537999999999999</v>
      </c>
      <c r="N553" s="184">
        <v>3.5428999999999999</v>
      </c>
      <c r="O553" s="184">
        <v>8.3038000000000007</v>
      </c>
      <c r="P553" s="184">
        <v>6.6792999999999996</v>
      </c>
      <c r="Q553" s="184">
        <v>7.0670000000000002</v>
      </c>
      <c r="R553" s="184">
        <v>7.5094000000000003</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44372</v>
      </c>
      <c r="E554" s="184">
        <v>19.8277</v>
      </c>
      <c r="F554" s="184">
        <v>-55.509399999999999</v>
      </c>
      <c r="G554" s="184">
        <v>-18.380800000000001</v>
      </c>
      <c r="H554" s="184">
        <v>-11.074199999999999</v>
      </c>
      <c r="I554" s="184">
        <v>-17.644100000000002</v>
      </c>
      <c r="J554" s="184">
        <v>-3.8944000000000001</v>
      </c>
      <c r="K554" s="184">
        <v>5.6005000000000003</v>
      </c>
      <c r="L554" s="184">
        <v>0.56689999999999996</v>
      </c>
      <c r="M554" s="184">
        <v>3.8666</v>
      </c>
      <c r="N554" s="184">
        <v>3.7888000000000002</v>
      </c>
      <c r="O554" s="184">
        <v>8.5692000000000004</v>
      </c>
      <c r="P554" s="184">
        <v>7.1165000000000003</v>
      </c>
      <c r="Q554" s="184">
        <v>7.3888999999999996</v>
      </c>
      <c r="R554" s="184">
        <v>7.7882999999999996</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44372</v>
      </c>
      <c r="E555" s="184">
        <v>0.32140000000000002</v>
      </c>
      <c r="F555" s="184">
        <v>11.360099999999999</v>
      </c>
      <c r="G555" s="184">
        <v>11.3672</v>
      </c>
      <c r="H555" s="184">
        <v>11.381399999999999</v>
      </c>
      <c r="I555" s="184">
        <v>11.4063</v>
      </c>
      <c r="J555" s="184">
        <v>11.0938</v>
      </c>
      <c r="K555" s="184">
        <v>11.299099999999999</v>
      </c>
      <c r="L555" s="184">
        <v>-39.950299999999999</v>
      </c>
      <c r="M555" s="184">
        <v>-24.552900000000001</v>
      </c>
      <c r="N555" s="184">
        <v>-16.584499999999998</v>
      </c>
      <c r="O555" s="184"/>
      <c r="P555" s="184"/>
      <c r="Q555" s="184">
        <v>-10.523899999999999</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44372</v>
      </c>
      <c r="E556" s="184">
        <v>0.30640000000000001</v>
      </c>
      <c r="F556" s="184">
        <v>11.916399999999999</v>
      </c>
      <c r="G556" s="184">
        <v>7.9469000000000003</v>
      </c>
      <c r="H556" s="184">
        <v>10.2308</v>
      </c>
      <c r="I556" s="184">
        <v>11.1088</v>
      </c>
      <c r="J556" s="184">
        <v>10.8589</v>
      </c>
      <c r="K556" s="184">
        <v>11.183299999999999</v>
      </c>
      <c r="L556" s="184">
        <v>-40.306199999999997</v>
      </c>
      <c r="M556" s="184">
        <v>-24.7776</v>
      </c>
      <c r="N556" s="184">
        <v>-16.761700000000001</v>
      </c>
      <c r="O556" s="184"/>
      <c r="P556" s="184"/>
      <c r="Q556" s="184">
        <v>-10.678800000000001</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44372</v>
      </c>
      <c r="E557" s="184">
        <v>22.346399999999999</v>
      </c>
      <c r="F557" s="184">
        <v>-30.029299999999999</v>
      </c>
      <c r="G557" s="184">
        <v>-4.5172999999999996</v>
      </c>
      <c r="H557" s="184">
        <v>-1.8894</v>
      </c>
      <c r="I557" s="184">
        <v>-3.4256000000000002</v>
      </c>
      <c r="J557" s="184">
        <v>1.0072000000000001</v>
      </c>
      <c r="K557" s="184">
        <v>4.0788000000000002</v>
      </c>
      <c r="L557" s="184">
        <v>1.7548999999999999</v>
      </c>
      <c r="M557" s="184">
        <v>3.4927000000000001</v>
      </c>
      <c r="N557" s="184">
        <v>3.3435999999999999</v>
      </c>
      <c r="O557" s="184">
        <v>2.4773999999999998</v>
      </c>
      <c r="P557" s="184">
        <v>5.0773999999999999</v>
      </c>
      <c r="Q557" s="184">
        <v>7.0578000000000003</v>
      </c>
      <c r="R557" s="184">
        <v>5.1055000000000001</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44372</v>
      </c>
      <c r="E558" s="184">
        <v>21.186399999999999</v>
      </c>
      <c r="F558" s="184">
        <v>-30.6402</v>
      </c>
      <c r="G558" s="184">
        <v>-5.1087999999999996</v>
      </c>
      <c r="H558" s="184">
        <v>-2.46</v>
      </c>
      <c r="I558" s="184">
        <v>-3.9931999999999999</v>
      </c>
      <c r="J558" s="184">
        <v>0.44479999999999997</v>
      </c>
      <c r="K558" s="184">
        <v>3.5101</v>
      </c>
      <c r="L558" s="184">
        <v>1.1838</v>
      </c>
      <c r="M558" s="184">
        <v>2.9079999999999999</v>
      </c>
      <c r="N558" s="184">
        <v>2.7547999999999999</v>
      </c>
      <c r="O558" s="184">
        <v>1.8323</v>
      </c>
      <c r="P558" s="184">
        <v>4.3606999999999996</v>
      </c>
      <c r="Q558" s="184">
        <v>7.0544000000000002</v>
      </c>
      <c r="R558" s="184">
        <v>4.4904999999999999</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-26.431949999999993</v>
      </c>
      <c r="G559" s="186">
        <v>-6.188325806451612</v>
      </c>
      <c r="H559" s="186">
        <v>-3.5120500000000008</v>
      </c>
      <c r="I559" s="186">
        <v>-7.3312709677419354</v>
      </c>
      <c r="J559" s="186">
        <v>0.36349838709677429</v>
      </c>
      <c r="K559" s="186">
        <v>5.9488112903225803</v>
      </c>
      <c r="L559" s="186">
        <v>1.1485209677419357</v>
      </c>
      <c r="M559" s="186">
        <v>4.0982338709677419</v>
      </c>
      <c r="N559" s="186">
        <v>4.1322741935483869</v>
      </c>
      <c r="O559" s="186">
        <v>7.750752830188679</v>
      </c>
      <c r="P559" s="186">
        <v>7.3442156862745103</v>
      </c>
      <c r="Q559" s="186">
        <v>6.1544435483870963</v>
      </c>
      <c r="R559" s="186">
        <v>7.2607526315789457</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-25.786099999999998</v>
      </c>
      <c r="G560" s="186">
        <v>-4.5374999999999996</v>
      </c>
      <c r="H560" s="186">
        <v>-2.9877000000000002</v>
      </c>
      <c r="I560" s="186">
        <v>-7.3201499999999999</v>
      </c>
      <c r="J560" s="186">
        <v>0</v>
      </c>
      <c r="K560" s="186">
        <v>5.3986000000000001</v>
      </c>
      <c r="L560" s="186">
        <v>1.7923499999999999</v>
      </c>
      <c r="M560" s="186">
        <v>4.3570500000000001</v>
      </c>
      <c r="N560" s="186">
        <v>4.4097</v>
      </c>
      <c r="O560" s="186">
        <v>8.1233000000000004</v>
      </c>
      <c r="P560" s="186">
        <v>7.4029999999999996</v>
      </c>
      <c r="Q560" s="186">
        <v>7.7832999999999997</v>
      </c>
      <c r="R560" s="186">
        <v>7.2648999999999999</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44372</v>
      </c>
      <c r="E563" s="184">
        <v>48.98</v>
      </c>
      <c r="F563" s="184">
        <v>0.43059999999999998</v>
      </c>
      <c r="G563" s="184">
        <v>2.0400000000000001E-2</v>
      </c>
      <c r="H563" s="184">
        <v>0.57489999999999997</v>
      </c>
      <c r="I563" s="184">
        <v>-0.48759999999999998</v>
      </c>
      <c r="J563" s="184">
        <v>3.5518000000000001</v>
      </c>
      <c r="K563" s="184">
        <v>6.2702999999999998</v>
      </c>
      <c r="L563" s="184">
        <v>9.2571999999999992</v>
      </c>
      <c r="M563" s="184">
        <v>28.152799999999999</v>
      </c>
      <c r="N563" s="184">
        <v>34.486499999999999</v>
      </c>
      <c r="O563" s="184">
        <v>7.4992000000000001</v>
      </c>
      <c r="P563" s="184">
        <v>12.1418</v>
      </c>
      <c r="Q563" s="184">
        <v>11.383900000000001</v>
      </c>
      <c r="R563" s="184">
        <v>13.4078</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44372</v>
      </c>
      <c r="E564" s="184">
        <v>52.92</v>
      </c>
      <c r="F564" s="184">
        <v>0.4365</v>
      </c>
      <c r="G564" s="184">
        <v>1.89E-2</v>
      </c>
      <c r="H564" s="184">
        <v>0.58919999999999995</v>
      </c>
      <c r="I564" s="184">
        <v>-0.45150000000000001</v>
      </c>
      <c r="J564" s="184">
        <v>3.6225000000000001</v>
      </c>
      <c r="K564" s="184">
        <v>6.4574999999999996</v>
      </c>
      <c r="L564" s="184">
        <v>9.6105999999999998</v>
      </c>
      <c r="M564" s="184">
        <v>28.790500000000002</v>
      </c>
      <c r="N564" s="184">
        <v>35.345300000000002</v>
      </c>
      <c r="O564" s="184">
        <v>8.2934000000000001</v>
      </c>
      <c r="P564" s="184">
        <v>13.152900000000001</v>
      </c>
      <c r="Q564" s="184">
        <v>15.5892</v>
      </c>
      <c r="R564" s="184">
        <v>14.1761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44372</v>
      </c>
      <c r="E565" s="184">
        <v>40.08</v>
      </c>
      <c r="F565" s="184">
        <v>0.42599999999999999</v>
      </c>
      <c r="G565" s="184">
        <v>0</v>
      </c>
      <c r="H565" s="184">
        <v>0.55189999999999995</v>
      </c>
      <c r="I565" s="184">
        <v>-0.4718</v>
      </c>
      <c r="J565" s="184">
        <v>3.6461999999999999</v>
      </c>
      <c r="K565" s="184">
        <v>6.5674000000000001</v>
      </c>
      <c r="L565" s="184">
        <v>9.4184999999999999</v>
      </c>
      <c r="M565" s="184">
        <v>28.461500000000001</v>
      </c>
      <c r="N565" s="184">
        <v>34.813299999999998</v>
      </c>
      <c r="O565" s="184">
        <v>8.33</v>
      </c>
      <c r="P565" s="184">
        <v>12.8544</v>
      </c>
      <c r="Q565" s="184">
        <v>11.1021</v>
      </c>
      <c r="R565" s="184">
        <v>14.2951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44372</v>
      </c>
      <c r="E566" s="184">
        <v>40.08</v>
      </c>
      <c r="F566" s="184">
        <v>0.42599999999999999</v>
      </c>
      <c r="G566" s="184">
        <v>0</v>
      </c>
      <c r="H566" s="184">
        <v>0.55189999999999995</v>
      </c>
      <c r="I566" s="184">
        <v>-0.4718</v>
      </c>
      <c r="J566" s="184">
        <v>3.6461999999999999</v>
      </c>
      <c r="K566" s="184">
        <v>6.5674000000000001</v>
      </c>
      <c r="L566" s="184">
        <v>9.4184999999999999</v>
      </c>
      <c r="M566" s="184">
        <v>28.461500000000001</v>
      </c>
      <c r="N566" s="184">
        <v>34.813299999999998</v>
      </c>
      <c r="O566" s="184">
        <v>8.33</v>
      </c>
      <c r="P566" s="184">
        <v>12.8544</v>
      </c>
      <c r="Q566" s="184">
        <v>11.1021</v>
      </c>
      <c r="R566" s="184">
        <v>14.2951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44372</v>
      </c>
      <c r="E567" s="184">
        <v>43.34</v>
      </c>
      <c r="F567" s="184">
        <v>0.44030000000000002</v>
      </c>
      <c r="G567" s="184">
        <v>2.3099999999999999E-2</v>
      </c>
      <c r="H567" s="184">
        <v>0.58020000000000005</v>
      </c>
      <c r="I567" s="184">
        <v>-0.41360000000000002</v>
      </c>
      <c r="J567" s="184">
        <v>3.7587000000000002</v>
      </c>
      <c r="K567" s="184">
        <v>6.8014000000000001</v>
      </c>
      <c r="L567" s="184">
        <v>9.9162999999999997</v>
      </c>
      <c r="M567" s="184">
        <v>29.334499999999998</v>
      </c>
      <c r="N567" s="184">
        <v>36.075400000000002</v>
      </c>
      <c r="O567" s="184">
        <v>9.4027999999999992</v>
      </c>
      <c r="P567" s="184">
        <v>14.003299999999999</v>
      </c>
      <c r="Q567" s="184">
        <v>16.374400000000001</v>
      </c>
      <c r="R567" s="184">
        <v>15.385300000000001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44372</v>
      </c>
      <c r="E568" s="184">
        <v>72.878399999999999</v>
      </c>
      <c r="F568" s="184">
        <v>0.49059999999999998</v>
      </c>
      <c r="G568" s="184">
        <v>0.48520000000000002</v>
      </c>
      <c r="H568" s="184">
        <v>0.94930000000000003</v>
      </c>
      <c r="I568" s="184">
        <v>0.86570000000000003</v>
      </c>
      <c r="J568" s="184">
        <v>5.1478999999999999</v>
      </c>
      <c r="K568" s="184">
        <v>12.355700000000001</v>
      </c>
      <c r="L568" s="184">
        <v>14.8263</v>
      </c>
      <c r="M568" s="184">
        <v>48.2042</v>
      </c>
      <c r="N568" s="184">
        <v>54.791699999999999</v>
      </c>
      <c r="O568" s="184">
        <v>16.528500000000001</v>
      </c>
      <c r="P568" s="184">
        <v>17.980599999999999</v>
      </c>
      <c r="Q568" s="184">
        <v>20.559200000000001</v>
      </c>
      <c r="R568" s="184">
        <v>21.927399999999999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44372</v>
      </c>
      <c r="E569" s="184">
        <v>66.604699999999994</v>
      </c>
      <c r="F569" s="184">
        <v>0.48820000000000002</v>
      </c>
      <c r="G569" s="184">
        <v>0.47810000000000002</v>
      </c>
      <c r="H569" s="184">
        <v>0.93240000000000001</v>
      </c>
      <c r="I569" s="184">
        <v>0.83220000000000005</v>
      </c>
      <c r="J569" s="184">
        <v>5.0701000000000001</v>
      </c>
      <c r="K569" s="184">
        <v>12.1046</v>
      </c>
      <c r="L569" s="184">
        <v>14.3161</v>
      </c>
      <c r="M569" s="184">
        <v>47.234400000000001</v>
      </c>
      <c r="N569" s="184">
        <v>53.459299999999999</v>
      </c>
      <c r="O569" s="184">
        <v>15.4948</v>
      </c>
      <c r="P569" s="184">
        <v>16.843299999999999</v>
      </c>
      <c r="Q569" s="184">
        <v>17.9328</v>
      </c>
      <c r="R569" s="184">
        <v>20.924099999999999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44372</v>
      </c>
      <c r="E570" s="184">
        <v>62.05</v>
      </c>
      <c r="F570" s="184">
        <v>0.82869999999999999</v>
      </c>
      <c r="G570" s="184">
        <v>0.84509999999999996</v>
      </c>
      <c r="H570" s="184">
        <v>1.1904999999999999</v>
      </c>
      <c r="I570" s="184">
        <v>0.1938</v>
      </c>
      <c r="J570" s="184">
        <v>5.2408000000000001</v>
      </c>
      <c r="K570" s="184">
        <v>12.4298</v>
      </c>
      <c r="L570" s="184">
        <v>20.0426</v>
      </c>
      <c r="M570" s="184">
        <v>46</v>
      </c>
      <c r="N570" s="184">
        <v>60.046399999999998</v>
      </c>
      <c r="O570" s="184">
        <v>10.8597</v>
      </c>
      <c r="P570" s="184">
        <v>12.222</v>
      </c>
      <c r="Q570" s="184">
        <v>7.6763000000000003</v>
      </c>
      <c r="R570" s="184">
        <v>18.376300000000001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44372</v>
      </c>
      <c r="E571" s="184">
        <v>67.66</v>
      </c>
      <c r="F571" s="184">
        <v>0.81950000000000001</v>
      </c>
      <c r="G571" s="184">
        <v>0.84960000000000002</v>
      </c>
      <c r="H571" s="184">
        <v>1.1964999999999999</v>
      </c>
      <c r="I571" s="184">
        <v>0.22220000000000001</v>
      </c>
      <c r="J571" s="184">
        <v>5.3074000000000003</v>
      </c>
      <c r="K571" s="184">
        <v>12.6165</v>
      </c>
      <c r="L571" s="184">
        <v>20.4772</v>
      </c>
      <c r="M571" s="184">
        <v>46.799700000000001</v>
      </c>
      <c r="N571" s="184">
        <v>61.171999999999997</v>
      </c>
      <c r="O571" s="184">
        <v>11.695</v>
      </c>
      <c r="P571" s="184">
        <v>13.1473</v>
      </c>
      <c r="Q571" s="184">
        <v>8.6193000000000008</v>
      </c>
      <c r="R571" s="184">
        <v>19.2075</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44372</v>
      </c>
      <c r="E572" s="184">
        <v>55.201000000000001</v>
      </c>
      <c r="F572" s="184">
        <v>0.65639999999999998</v>
      </c>
      <c r="G572" s="184">
        <v>0.86060000000000003</v>
      </c>
      <c r="H572" s="184">
        <v>1.5434000000000001</v>
      </c>
      <c r="I572" s="184">
        <v>1.1803999999999999</v>
      </c>
      <c r="J572" s="184">
        <v>4.8113999999999999</v>
      </c>
      <c r="K572" s="184">
        <v>10.4992</v>
      </c>
      <c r="L572" s="184">
        <v>15.5002</v>
      </c>
      <c r="M572" s="184">
        <v>39.4634</v>
      </c>
      <c r="N572" s="184">
        <v>49.296799999999998</v>
      </c>
      <c r="O572" s="184">
        <v>14.7286</v>
      </c>
      <c r="P572" s="184">
        <v>13.6012</v>
      </c>
      <c r="Q572" s="184">
        <v>11.6686</v>
      </c>
      <c r="R572" s="184">
        <v>19.194800000000001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44372</v>
      </c>
      <c r="E573" s="184">
        <v>59.204999999999998</v>
      </c>
      <c r="F573" s="184">
        <v>0.65969999999999995</v>
      </c>
      <c r="G573" s="184">
        <v>0.87229999999999996</v>
      </c>
      <c r="H573" s="184">
        <v>1.5697000000000001</v>
      </c>
      <c r="I573" s="184">
        <v>1.2327999999999999</v>
      </c>
      <c r="J573" s="184">
        <v>4.9287999999999998</v>
      </c>
      <c r="K573" s="184">
        <v>10.870799999999999</v>
      </c>
      <c r="L573" s="184">
        <v>16.275200000000002</v>
      </c>
      <c r="M573" s="184">
        <v>40.843600000000002</v>
      </c>
      <c r="N573" s="184">
        <v>51.249200000000002</v>
      </c>
      <c r="O573" s="184">
        <v>16.115100000000002</v>
      </c>
      <c r="P573" s="184">
        <v>14.886200000000001</v>
      </c>
      <c r="Q573" s="184">
        <v>15.822100000000001</v>
      </c>
      <c r="R573" s="184">
        <v>20.685400000000001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44372</v>
      </c>
      <c r="E574" s="184">
        <v>15.54</v>
      </c>
      <c r="F574" s="184">
        <v>1.1061000000000001</v>
      </c>
      <c r="G574" s="184">
        <v>1.5686</v>
      </c>
      <c r="H574" s="184">
        <v>1.6351</v>
      </c>
      <c r="I574" s="184">
        <v>0.64770000000000005</v>
      </c>
      <c r="J574" s="184">
        <v>6.5843999999999996</v>
      </c>
      <c r="K574" s="184">
        <v>19.080500000000001</v>
      </c>
      <c r="L574" s="184">
        <v>28.323699999999999</v>
      </c>
      <c r="M574" s="184">
        <v>51.167299999999997</v>
      </c>
      <c r="N574" s="184">
        <v>76.791799999999995</v>
      </c>
      <c r="O574" s="184">
        <v>16.634899999999998</v>
      </c>
      <c r="P574" s="184"/>
      <c r="Q574" s="184">
        <v>14.073499999999999</v>
      </c>
      <c r="R574" s="184">
        <v>35.077100000000002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44372</v>
      </c>
      <c r="E575" s="184">
        <v>15.13</v>
      </c>
      <c r="F575" s="184">
        <v>1.0688</v>
      </c>
      <c r="G575" s="184">
        <v>1.5436000000000001</v>
      </c>
      <c r="H575" s="184">
        <v>1.6117999999999999</v>
      </c>
      <c r="I575" s="184">
        <v>0.53159999999999996</v>
      </c>
      <c r="J575" s="184">
        <v>6.4743000000000004</v>
      </c>
      <c r="K575" s="184">
        <v>18.853100000000001</v>
      </c>
      <c r="L575" s="184">
        <v>27.787199999999999</v>
      </c>
      <c r="M575" s="184">
        <v>50.397599999999997</v>
      </c>
      <c r="N575" s="184">
        <v>75.318700000000007</v>
      </c>
      <c r="O575" s="184">
        <v>15.719099999999999</v>
      </c>
      <c r="P575" s="184"/>
      <c r="Q575" s="184">
        <v>13.1661</v>
      </c>
      <c r="R575" s="184">
        <v>34.074800000000003</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44372</v>
      </c>
      <c r="E576" s="184">
        <v>18.940000000000001</v>
      </c>
      <c r="F576" s="184">
        <v>0.74470000000000003</v>
      </c>
      <c r="G576" s="184">
        <v>1.1212</v>
      </c>
      <c r="H576" s="184">
        <v>1.3375999999999999</v>
      </c>
      <c r="I576" s="184">
        <v>0.95950000000000002</v>
      </c>
      <c r="J576" s="184">
        <v>6.3448000000000002</v>
      </c>
      <c r="K576" s="184">
        <v>19.194500000000001</v>
      </c>
      <c r="L576" s="184">
        <v>27.972999999999999</v>
      </c>
      <c r="M576" s="184">
        <v>52.741900000000001</v>
      </c>
      <c r="N576" s="184">
        <v>78.510800000000003</v>
      </c>
      <c r="O576" s="184"/>
      <c r="P576" s="184"/>
      <c r="Q576" s="184">
        <v>26.855699999999999</v>
      </c>
      <c r="R576" s="184">
        <v>33.179499999999997</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44372</v>
      </c>
      <c r="E577" s="184">
        <v>18.39</v>
      </c>
      <c r="F577" s="184">
        <v>0.71189999999999998</v>
      </c>
      <c r="G577" s="184">
        <v>1.0994999999999999</v>
      </c>
      <c r="H577" s="184">
        <v>1.2665</v>
      </c>
      <c r="I577" s="184">
        <v>0.93300000000000005</v>
      </c>
      <c r="J577" s="184">
        <v>6.3006000000000002</v>
      </c>
      <c r="K577" s="184">
        <v>18.8752</v>
      </c>
      <c r="L577" s="184">
        <v>27.266400000000001</v>
      </c>
      <c r="M577" s="184">
        <v>51.607599999999998</v>
      </c>
      <c r="N577" s="184">
        <v>76.6571</v>
      </c>
      <c r="O577" s="184"/>
      <c r="P577" s="184"/>
      <c r="Q577" s="184">
        <v>25.471</v>
      </c>
      <c r="R577" s="184">
        <v>31.728300000000001</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44372</v>
      </c>
      <c r="E578" s="184">
        <v>99.23</v>
      </c>
      <c r="F578" s="184">
        <v>0.98719999999999997</v>
      </c>
      <c r="G578" s="184">
        <v>1.2035</v>
      </c>
      <c r="H578" s="184">
        <v>1.8161</v>
      </c>
      <c r="I578" s="184">
        <v>0.77180000000000004</v>
      </c>
      <c r="J578" s="184">
        <v>5.8339999999999996</v>
      </c>
      <c r="K578" s="184">
        <v>17.3903</v>
      </c>
      <c r="L578" s="184">
        <v>24.7392</v>
      </c>
      <c r="M578" s="184">
        <v>51.4499</v>
      </c>
      <c r="N578" s="184">
        <v>73.996099999999998</v>
      </c>
      <c r="O578" s="184">
        <v>19.031400000000001</v>
      </c>
      <c r="P578" s="184">
        <v>20.872299999999999</v>
      </c>
      <c r="Q578" s="184">
        <v>18.574100000000001</v>
      </c>
      <c r="R578" s="184">
        <v>33.780700000000003</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44372</v>
      </c>
      <c r="E579" s="184">
        <v>89.09</v>
      </c>
      <c r="F579" s="184">
        <v>0.98619999999999997</v>
      </c>
      <c r="G579" s="184">
        <v>1.1926000000000001</v>
      </c>
      <c r="H579" s="184">
        <v>1.7939000000000001</v>
      </c>
      <c r="I579" s="184">
        <v>0.73499999999999999</v>
      </c>
      <c r="J579" s="184">
        <v>5.7573999999999996</v>
      </c>
      <c r="K579" s="184">
        <v>17.069600000000001</v>
      </c>
      <c r="L579" s="184">
        <v>24.046199999999999</v>
      </c>
      <c r="M579" s="184">
        <v>50.210799999999999</v>
      </c>
      <c r="N579" s="184">
        <v>72.121300000000005</v>
      </c>
      <c r="O579" s="184">
        <v>17.688700000000001</v>
      </c>
      <c r="P579" s="184">
        <v>19.391100000000002</v>
      </c>
      <c r="Q579" s="184">
        <v>19.3962</v>
      </c>
      <c r="R579" s="184">
        <v>32.326000000000001</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44372</v>
      </c>
      <c r="E580" s="184">
        <v>95.35</v>
      </c>
      <c r="F580" s="184">
        <v>0.98499999999999999</v>
      </c>
      <c r="G580" s="184">
        <v>1.1993</v>
      </c>
      <c r="H580" s="184">
        <v>1.7935000000000001</v>
      </c>
      <c r="I580" s="184">
        <v>0.75019999999999998</v>
      </c>
      <c r="J580" s="184">
        <v>5.7798999999999996</v>
      </c>
      <c r="K580" s="184">
        <v>17.180800000000001</v>
      </c>
      <c r="L580" s="184">
        <v>24.3642</v>
      </c>
      <c r="M580" s="184">
        <v>50.822499999999998</v>
      </c>
      <c r="N580" s="184">
        <v>73.080399999999997</v>
      </c>
      <c r="O580" s="184">
        <v>18.4758</v>
      </c>
      <c r="P580" s="184">
        <v>20.246200000000002</v>
      </c>
      <c r="Q580" s="184">
        <v>20.055199999999999</v>
      </c>
      <c r="R580" s="184">
        <v>33.125300000000003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44372</v>
      </c>
      <c r="E581" s="184">
        <v>110.76</v>
      </c>
      <c r="F581" s="184">
        <v>0.76419999999999999</v>
      </c>
      <c r="G581" s="184">
        <v>1.1783999999999999</v>
      </c>
      <c r="H581" s="184">
        <v>1.41</v>
      </c>
      <c r="I581" s="184">
        <v>1.1692</v>
      </c>
      <c r="J581" s="184">
        <v>4.9858000000000002</v>
      </c>
      <c r="K581" s="184">
        <v>14.068</v>
      </c>
      <c r="L581" s="184">
        <v>22.712199999999999</v>
      </c>
      <c r="M581" s="184">
        <v>48.412199999999999</v>
      </c>
      <c r="N581" s="184">
        <v>67.716499999999996</v>
      </c>
      <c r="O581" s="184">
        <v>21.342700000000001</v>
      </c>
      <c r="P581" s="184">
        <v>19.646000000000001</v>
      </c>
      <c r="Q581" s="184">
        <v>16.701799999999999</v>
      </c>
      <c r="R581" s="184">
        <v>26.336600000000001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44372</v>
      </c>
      <c r="E582" s="184">
        <v>104.22</v>
      </c>
      <c r="F582" s="184">
        <v>0.76380000000000003</v>
      </c>
      <c r="G582" s="184">
        <v>1.1648000000000001</v>
      </c>
      <c r="H582" s="184">
        <v>1.3813</v>
      </c>
      <c r="I582" s="184">
        <v>1.1156999999999999</v>
      </c>
      <c r="J582" s="184">
        <v>4.8701999999999996</v>
      </c>
      <c r="K582" s="184">
        <v>13.7028</v>
      </c>
      <c r="L582" s="184">
        <v>21.9803</v>
      </c>
      <c r="M582" s="184">
        <v>47.1203</v>
      </c>
      <c r="N582" s="184">
        <v>65.823400000000007</v>
      </c>
      <c r="O582" s="184">
        <v>20.154499999999999</v>
      </c>
      <c r="P582" s="184">
        <v>18.569700000000001</v>
      </c>
      <c r="Q582" s="184">
        <v>20.407</v>
      </c>
      <c r="R582" s="184">
        <v>25</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44372</v>
      </c>
      <c r="E583" s="184">
        <v>79.117000000000004</v>
      </c>
      <c r="F583" s="184">
        <v>1.1325000000000001</v>
      </c>
      <c r="G583" s="184">
        <v>1.4477</v>
      </c>
      <c r="H583" s="184">
        <v>2.1141000000000001</v>
      </c>
      <c r="I583" s="184">
        <v>1.1778</v>
      </c>
      <c r="J583" s="184">
        <v>4.6314000000000002</v>
      </c>
      <c r="K583" s="184">
        <v>17.1097</v>
      </c>
      <c r="L583" s="184">
        <v>27.216200000000001</v>
      </c>
      <c r="M583" s="184">
        <v>58.243499999999997</v>
      </c>
      <c r="N583" s="184">
        <v>67.369</v>
      </c>
      <c r="O583" s="184">
        <v>19.280799999999999</v>
      </c>
      <c r="P583" s="184">
        <v>18.455100000000002</v>
      </c>
      <c r="Q583" s="184">
        <v>18.352900000000002</v>
      </c>
      <c r="R583" s="184">
        <v>24.538699999999999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44372</v>
      </c>
      <c r="E584" s="184">
        <v>74.007000000000005</v>
      </c>
      <c r="F584" s="184">
        <v>1.1301000000000001</v>
      </c>
      <c r="G584" s="184">
        <v>1.4392</v>
      </c>
      <c r="H584" s="184">
        <v>2.0954999999999999</v>
      </c>
      <c r="I584" s="184">
        <v>1.1425000000000001</v>
      </c>
      <c r="J584" s="184">
        <v>4.5488999999999997</v>
      </c>
      <c r="K584" s="184">
        <v>16.831600000000002</v>
      </c>
      <c r="L584" s="184">
        <v>26.602900000000002</v>
      </c>
      <c r="M584" s="184">
        <v>57.110700000000001</v>
      </c>
      <c r="N584" s="184">
        <v>65.775099999999995</v>
      </c>
      <c r="O584" s="184">
        <v>18.1326</v>
      </c>
      <c r="P584" s="184">
        <v>17.2437</v>
      </c>
      <c r="Q584" s="184">
        <v>14.8637</v>
      </c>
      <c r="R584" s="184">
        <v>23.3477</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44372</v>
      </c>
      <c r="E585" s="184">
        <v>70.22</v>
      </c>
      <c r="F585" s="184">
        <v>0.83289999999999997</v>
      </c>
      <c r="G585" s="184">
        <v>1.0505</v>
      </c>
      <c r="H585" s="184">
        <v>1.6355</v>
      </c>
      <c r="I585" s="184">
        <v>0.70269999999999999</v>
      </c>
      <c r="J585" s="184">
        <v>3.7835999999999999</v>
      </c>
      <c r="K585" s="184">
        <v>11.319000000000001</v>
      </c>
      <c r="L585" s="184">
        <v>18.634899999999998</v>
      </c>
      <c r="M585" s="184">
        <v>44.902999999999999</v>
      </c>
      <c r="N585" s="184">
        <v>57.549900000000001</v>
      </c>
      <c r="O585" s="184">
        <v>13.436299999999999</v>
      </c>
      <c r="P585" s="184">
        <v>14.6379</v>
      </c>
      <c r="Q585" s="184">
        <v>14.8843</v>
      </c>
      <c r="R585" s="184">
        <v>18.255700000000001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44372</v>
      </c>
      <c r="E586" s="184">
        <v>63.55</v>
      </c>
      <c r="F586" s="184">
        <v>0.80900000000000005</v>
      </c>
      <c r="G586" s="184">
        <v>1.0334000000000001</v>
      </c>
      <c r="H586" s="184">
        <v>1.5987</v>
      </c>
      <c r="I586" s="184">
        <v>0.63339999999999996</v>
      </c>
      <c r="J586" s="184">
        <v>3.6198000000000001</v>
      </c>
      <c r="K586" s="184">
        <v>10.8301</v>
      </c>
      <c r="L586" s="184">
        <v>17.619800000000001</v>
      </c>
      <c r="M586" s="184">
        <v>43.066200000000002</v>
      </c>
      <c r="N586" s="184">
        <v>54.886699999999998</v>
      </c>
      <c r="O586" s="184">
        <v>11.5334</v>
      </c>
      <c r="P586" s="184">
        <v>13.012600000000001</v>
      </c>
      <c r="Q586" s="184">
        <v>15.9537</v>
      </c>
      <c r="R586" s="184">
        <v>16.257000000000001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44372</v>
      </c>
      <c r="E587" s="184">
        <v>783.51909999999998</v>
      </c>
      <c r="F587" s="184">
        <v>0.92769999999999997</v>
      </c>
      <c r="G587" s="184">
        <v>1.1173</v>
      </c>
      <c r="H587" s="184">
        <v>1.9672000000000001</v>
      </c>
      <c r="I587" s="184">
        <v>0.68959999999999999</v>
      </c>
      <c r="J587" s="184">
        <v>5.6440999999999999</v>
      </c>
      <c r="K587" s="184">
        <v>14.787599999999999</v>
      </c>
      <c r="L587" s="184">
        <v>26.065799999999999</v>
      </c>
      <c r="M587" s="184">
        <v>60.176600000000001</v>
      </c>
      <c r="N587" s="184">
        <v>68.125500000000002</v>
      </c>
      <c r="O587" s="184">
        <v>12.346</v>
      </c>
      <c r="P587" s="184">
        <v>12.6172</v>
      </c>
      <c r="Q587" s="184">
        <v>21.681000000000001</v>
      </c>
      <c r="R587" s="184">
        <v>17.018999999999998</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44372</v>
      </c>
      <c r="E588" s="184">
        <v>844.95749999999998</v>
      </c>
      <c r="F588" s="184">
        <v>0.92979999999999996</v>
      </c>
      <c r="G588" s="184">
        <v>1.1241000000000001</v>
      </c>
      <c r="H588" s="184">
        <v>1.9829000000000001</v>
      </c>
      <c r="I588" s="184">
        <v>0.7208</v>
      </c>
      <c r="J588" s="184">
        <v>5.7163000000000004</v>
      </c>
      <c r="K588" s="184">
        <v>15.028600000000001</v>
      </c>
      <c r="L588" s="184">
        <v>26.607199999999999</v>
      </c>
      <c r="M588" s="184">
        <v>61.214199999999998</v>
      </c>
      <c r="N588" s="184">
        <v>69.608199999999997</v>
      </c>
      <c r="O588" s="184">
        <v>13.405799999999999</v>
      </c>
      <c r="P588" s="184">
        <v>13.714399999999999</v>
      </c>
      <c r="Q588" s="184">
        <v>15.8415</v>
      </c>
      <c r="R588" s="184">
        <v>18.111699999999999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44372</v>
      </c>
      <c r="E589" s="184">
        <v>505.68799999999999</v>
      </c>
      <c r="F589" s="184">
        <v>0.82079999999999997</v>
      </c>
      <c r="G589" s="184">
        <v>0.38429999999999997</v>
      </c>
      <c r="H589" s="184">
        <v>0.97950000000000004</v>
      </c>
      <c r="I589" s="184">
        <v>-0.22320000000000001</v>
      </c>
      <c r="J589" s="184">
        <v>4.5324</v>
      </c>
      <c r="K589" s="184">
        <v>13.8537</v>
      </c>
      <c r="L589" s="184">
        <v>23.308499999999999</v>
      </c>
      <c r="M589" s="184">
        <v>52.346899999999998</v>
      </c>
      <c r="N589" s="184">
        <v>64.129000000000005</v>
      </c>
      <c r="O589" s="184">
        <v>14.910600000000001</v>
      </c>
      <c r="P589" s="184">
        <v>15.999499999999999</v>
      </c>
      <c r="Q589" s="184">
        <v>21.103100000000001</v>
      </c>
      <c r="R589" s="184">
        <v>17.151599999999998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44372</v>
      </c>
      <c r="E590" s="184">
        <v>530.13</v>
      </c>
      <c r="F590" s="184">
        <v>0.82220000000000004</v>
      </c>
      <c r="G590" s="184">
        <v>0.38800000000000001</v>
      </c>
      <c r="H590" s="184">
        <v>0.98829999999999996</v>
      </c>
      <c r="I590" s="184">
        <v>-0.20580000000000001</v>
      </c>
      <c r="J590" s="184">
        <v>4.5724</v>
      </c>
      <c r="K590" s="184">
        <v>13.9702</v>
      </c>
      <c r="L590" s="184">
        <v>23.563600000000001</v>
      </c>
      <c r="M590" s="184">
        <v>52.832000000000001</v>
      </c>
      <c r="N590" s="184">
        <v>64.857299999999995</v>
      </c>
      <c r="O590" s="184">
        <v>15.4694</v>
      </c>
      <c r="P590" s="184">
        <v>16.6633</v>
      </c>
      <c r="Q590" s="184">
        <v>16.3337</v>
      </c>
      <c r="R590" s="184">
        <v>17.7044</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44372</v>
      </c>
      <c r="E591" s="184">
        <v>2110.6736880458602</v>
      </c>
      <c r="F591" s="184">
        <v>0.84940000000000004</v>
      </c>
      <c r="G591" s="184">
        <v>1.3117000000000001</v>
      </c>
      <c r="H591" s="184">
        <v>1.9</v>
      </c>
      <c r="I591" s="184">
        <v>1.3038000000000001</v>
      </c>
      <c r="J591" s="184">
        <v>5.6543999999999999</v>
      </c>
      <c r="K591" s="184">
        <v>14.047700000000001</v>
      </c>
      <c r="L591" s="184">
        <v>20.058800000000002</v>
      </c>
      <c r="M591" s="184">
        <v>44.3217</v>
      </c>
      <c r="N591" s="184">
        <v>51.980899999999998</v>
      </c>
      <c r="O591" s="184">
        <v>8.9017999999999997</v>
      </c>
      <c r="P591" s="184">
        <v>11.5989</v>
      </c>
      <c r="Q591" s="184">
        <v>23.608599999999999</v>
      </c>
      <c r="R591" s="184">
        <v>10.3927</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44372</v>
      </c>
      <c r="E592" s="184">
        <v>681.38400000000001</v>
      </c>
      <c r="F592" s="184">
        <v>0.85060000000000002</v>
      </c>
      <c r="G592" s="184">
        <v>1.3158000000000001</v>
      </c>
      <c r="H592" s="184">
        <v>1.9096</v>
      </c>
      <c r="I592" s="184">
        <v>1.3231999999999999</v>
      </c>
      <c r="J592" s="184">
        <v>5.7023999999999999</v>
      </c>
      <c r="K592" s="184">
        <v>14.1896</v>
      </c>
      <c r="L592" s="184">
        <v>20.374600000000001</v>
      </c>
      <c r="M592" s="184">
        <v>44.929400000000001</v>
      </c>
      <c r="N592" s="184">
        <v>52.8703</v>
      </c>
      <c r="O592" s="184">
        <v>9.5530000000000008</v>
      </c>
      <c r="P592" s="184">
        <v>12.3263</v>
      </c>
      <c r="Q592" s="184">
        <v>12.8629</v>
      </c>
      <c r="R592" s="184">
        <v>11.024900000000001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44372</v>
      </c>
      <c r="E593" s="184">
        <v>50.050199999999997</v>
      </c>
      <c r="F593" s="184">
        <v>0.95509999999999995</v>
      </c>
      <c r="G593" s="184">
        <v>1.2786999999999999</v>
      </c>
      <c r="H593" s="184">
        <v>1.7431000000000001</v>
      </c>
      <c r="I593" s="184">
        <v>1.2904</v>
      </c>
      <c r="J593" s="184">
        <v>5.9372999999999996</v>
      </c>
      <c r="K593" s="184">
        <v>12.974299999999999</v>
      </c>
      <c r="L593" s="184">
        <v>17.756900000000002</v>
      </c>
      <c r="M593" s="184">
        <v>46.542299999999997</v>
      </c>
      <c r="N593" s="184">
        <v>55.639400000000002</v>
      </c>
      <c r="O593" s="184">
        <v>11.402100000000001</v>
      </c>
      <c r="P593" s="184">
        <v>13.112299999999999</v>
      </c>
      <c r="Q593" s="184">
        <v>11.7644</v>
      </c>
      <c r="R593" s="184">
        <v>16.324000000000002</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44372</v>
      </c>
      <c r="E594" s="184">
        <v>53.840499999999999</v>
      </c>
      <c r="F594" s="184">
        <v>0.95840000000000003</v>
      </c>
      <c r="G594" s="184">
        <v>1.2890999999999999</v>
      </c>
      <c r="H594" s="184">
        <v>1.7675000000000001</v>
      </c>
      <c r="I594" s="184">
        <v>1.3395999999999999</v>
      </c>
      <c r="J594" s="184">
        <v>6.0502000000000002</v>
      </c>
      <c r="K594" s="184">
        <v>13.333399999999999</v>
      </c>
      <c r="L594" s="184">
        <v>18.505800000000001</v>
      </c>
      <c r="M594" s="184">
        <v>47.930100000000003</v>
      </c>
      <c r="N594" s="184">
        <v>57.613199999999999</v>
      </c>
      <c r="O594" s="184">
        <v>12.6426</v>
      </c>
      <c r="P594" s="184">
        <v>14.1896</v>
      </c>
      <c r="Q594" s="184">
        <v>14.585000000000001</v>
      </c>
      <c r="R594" s="184">
        <v>17.812799999999999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44372</v>
      </c>
      <c r="E595" s="184">
        <v>525.99</v>
      </c>
      <c r="F595" s="184">
        <v>0.73740000000000006</v>
      </c>
      <c r="G595" s="184">
        <v>0.68910000000000005</v>
      </c>
      <c r="H595" s="184">
        <v>1.4601999999999999</v>
      </c>
      <c r="I595" s="184">
        <v>0.1943</v>
      </c>
      <c r="J595" s="184">
        <v>4.2721</v>
      </c>
      <c r="K595" s="184">
        <v>12.096399999999999</v>
      </c>
      <c r="L595" s="184">
        <v>20.3308</v>
      </c>
      <c r="M595" s="184">
        <v>50.618499999999997</v>
      </c>
      <c r="N595" s="184">
        <v>57.496200000000002</v>
      </c>
      <c r="O595" s="184">
        <v>13.947699999999999</v>
      </c>
      <c r="P595" s="184">
        <v>13.870799999999999</v>
      </c>
      <c r="Q595" s="184">
        <v>19.8689</v>
      </c>
      <c r="R595" s="184">
        <v>17.089500000000001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44372</v>
      </c>
      <c r="E596" s="184">
        <v>568.35</v>
      </c>
      <c r="F596" s="184">
        <v>0.73909999999999998</v>
      </c>
      <c r="G596" s="184">
        <v>0.69450000000000001</v>
      </c>
      <c r="H596" s="184">
        <v>1.4748000000000001</v>
      </c>
      <c r="I596" s="184">
        <v>0.22220000000000001</v>
      </c>
      <c r="J596" s="184">
        <v>4.3380000000000001</v>
      </c>
      <c r="K596" s="184">
        <v>12.2578</v>
      </c>
      <c r="L596" s="184">
        <v>20.694400000000002</v>
      </c>
      <c r="M596" s="184">
        <v>51.358199999999997</v>
      </c>
      <c r="N596" s="184">
        <v>58.610799999999998</v>
      </c>
      <c r="O596" s="184">
        <v>14.8085</v>
      </c>
      <c r="P596" s="184">
        <v>14.9435</v>
      </c>
      <c r="Q596" s="184">
        <v>16.194099999999999</v>
      </c>
      <c r="R596" s="184">
        <v>17.907</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44372</v>
      </c>
      <c r="E597" s="184">
        <v>14.37</v>
      </c>
      <c r="F597" s="184">
        <v>0.41930000000000001</v>
      </c>
      <c r="G597" s="184">
        <v>0.1394</v>
      </c>
      <c r="H597" s="184">
        <v>1.0548999999999999</v>
      </c>
      <c r="I597" s="184">
        <v>0.34920000000000001</v>
      </c>
      <c r="J597" s="184">
        <v>4.4330999999999996</v>
      </c>
      <c r="K597" s="184">
        <v>12.7059</v>
      </c>
      <c r="L597" s="184">
        <v>19.055499999999999</v>
      </c>
      <c r="M597" s="184">
        <v>46.6327</v>
      </c>
      <c r="N597" s="184">
        <v>55.016199999999998</v>
      </c>
      <c r="O597" s="184">
        <v>11.1915</v>
      </c>
      <c r="P597" s="184"/>
      <c r="Q597" s="184">
        <v>11.7624</v>
      </c>
      <c r="R597" s="184">
        <v>14.327299999999999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44372</v>
      </c>
      <c r="E598" s="184">
        <v>14.76</v>
      </c>
      <c r="F598" s="184">
        <v>0.40820000000000001</v>
      </c>
      <c r="G598" s="184">
        <v>6.7799999999999999E-2</v>
      </c>
      <c r="H598" s="184">
        <v>1.0266999999999999</v>
      </c>
      <c r="I598" s="184">
        <v>0.33989999999999998</v>
      </c>
      <c r="J598" s="184">
        <v>4.4585999999999997</v>
      </c>
      <c r="K598" s="184">
        <v>12.7578</v>
      </c>
      <c r="L598" s="184">
        <v>19.224599999999999</v>
      </c>
      <c r="M598" s="184">
        <v>47.158499999999997</v>
      </c>
      <c r="N598" s="184">
        <v>55.860599999999998</v>
      </c>
      <c r="O598" s="184">
        <v>12.0448</v>
      </c>
      <c r="P598" s="184"/>
      <c r="Q598" s="184">
        <v>12.684100000000001</v>
      </c>
      <c r="R598" s="184">
        <v>14.827500000000001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44372</v>
      </c>
      <c r="E599" s="184">
        <v>37.549999999999997</v>
      </c>
      <c r="F599" s="184">
        <v>0.88660000000000005</v>
      </c>
      <c r="G599" s="184">
        <v>1.0495000000000001</v>
      </c>
      <c r="H599" s="184">
        <v>1.4591000000000001</v>
      </c>
      <c r="I599" s="184">
        <v>0.18679999999999999</v>
      </c>
      <c r="J599" s="184">
        <v>4.1898</v>
      </c>
      <c r="K599" s="184">
        <v>10.9306</v>
      </c>
      <c r="L599" s="184">
        <v>14.307499999999999</v>
      </c>
      <c r="M599" s="184">
        <v>38.919699999999999</v>
      </c>
      <c r="N599" s="184">
        <v>41.751600000000003</v>
      </c>
      <c r="O599" s="184">
        <v>9.7087000000000003</v>
      </c>
      <c r="P599" s="184">
        <v>12.952400000000001</v>
      </c>
      <c r="Q599" s="184">
        <v>18.500399999999999</v>
      </c>
      <c r="R599" s="184">
        <v>17.168700000000001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44372</v>
      </c>
      <c r="E600" s="184">
        <v>34.26</v>
      </c>
      <c r="F600" s="184">
        <v>0.88339999999999996</v>
      </c>
      <c r="G600" s="184">
        <v>1.0321</v>
      </c>
      <c r="H600" s="184">
        <v>1.421</v>
      </c>
      <c r="I600" s="184">
        <v>0.1462</v>
      </c>
      <c r="J600" s="184">
        <v>4.1021000000000001</v>
      </c>
      <c r="K600" s="184">
        <v>10.623200000000001</v>
      </c>
      <c r="L600" s="184">
        <v>13.669499999999999</v>
      </c>
      <c r="M600" s="184">
        <v>37.701000000000001</v>
      </c>
      <c r="N600" s="184">
        <v>40.065399999999997</v>
      </c>
      <c r="O600" s="184">
        <v>8.2403999999999993</v>
      </c>
      <c r="P600" s="184">
        <v>11.3637</v>
      </c>
      <c r="Q600" s="184">
        <v>17.1145</v>
      </c>
      <c r="R600" s="184">
        <v>15.7514</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44372</v>
      </c>
      <c r="E601" s="184">
        <v>94.01</v>
      </c>
      <c r="F601" s="184">
        <v>0.99909999999999999</v>
      </c>
      <c r="G601" s="184">
        <v>1.0969</v>
      </c>
      <c r="H601" s="184">
        <v>1.9963</v>
      </c>
      <c r="I601" s="184">
        <v>0.1278</v>
      </c>
      <c r="J601" s="184">
        <v>4.1661999999999999</v>
      </c>
      <c r="K601" s="184">
        <v>18.5349</v>
      </c>
      <c r="L601" s="184">
        <v>34.511400000000002</v>
      </c>
      <c r="M601" s="184">
        <v>64.612200000000001</v>
      </c>
      <c r="N601" s="184">
        <v>84.116699999999994</v>
      </c>
      <c r="O601" s="184">
        <v>16.195799999999998</v>
      </c>
      <c r="P601" s="184">
        <v>18.926400000000001</v>
      </c>
      <c r="Q601" s="184">
        <v>18.4727</v>
      </c>
      <c r="R601" s="184">
        <v>24.473600000000001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44372</v>
      </c>
      <c r="E602" s="184">
        <v>85.75</v>
      </c>
      <c r="F602" s="184">
        <v>0.98929999999999996</v>
      </c>
      <c r="G602" s="184">
        <v>1.0845</v>
      </c>
      <c r="H602" s="184">
        <v>1.962</v>
      </c>
      <c r="I602" s="184">
        <v>8.1699999999999995E-2</v>
      </c>
      <c r="J602" s="184">
        <v>4.0529000000000002</v>
      </c>
      <c r="K602" s="184">
        <v>18.210599999999999</v>
      </c>
      <c r="L602" s="184">
        <v>33.775399999999998</v>
      </c>
      <c r="M602" s="184">
        <v>63.271099999999997</v>
      </c>
      <c r="N602" s="184">
        <v>82.136799999999994</v>
      </c>
      <c r="O602" s="184">
        <v>14.861499999999999</v>
      </c>
      <c r="P602" s="184">
        <v>17.564499999999999</v>
      </c>
      <c r="Q602" s="184">
        <v>18.7502</v>
      </c>
      <c r="R602" s="184">
        <v>23.148900000000001</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44372</v>
      </c>
      <c r="E603" s="184">
        <v>13.09</v>
      </c>
      <c r="F603" s="184">
        <v>0.84750000000000003</v>
      </c>
      <c r="G603" s="184">
        <v>0.69230000000000003</v>
      </c>
      <c r="H603" s="184">
        <v>1.0810999999999999</v>
      </c>
      <c r="I603" s="184">
        <v>0.69230000000000003</v>
      </c>
      <c r="J603" s="184">
        <v>5.9919000000000002</v>
      </c>
      <c r="K603" s="184">
        <v>11.404299999999999</v>
      </c>
      <c r="L603" s="184">
        <v>15.534000000000001</v>
      </c>
      <c r="M603" s="184">
        <v>39.7012</v>
      </c>
      <c r="N603" s="184">
        <v>49.258800000000001</v>
      </c>
      <c r="O603" s="184">
        <v>11.619400000000001</v>
      </c>
      <c r="P603" s="184"/>
      <c r="Q603" s="184">
        <v>8.0131999999999994</v>
      </c>
      <c r="R603" s="184">
        <v>14.792400000000001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44372</v>
      </c>
      <c r="E604" s="184">
        <v>12.34</v>
      </c>
      <c r="F604" s="184">
        <v>0.81699999999999995</v>
      </c>
      <c r="G604" s="184">
        <v>0.73470000000000002</v>
      </c>
      <c r="H604" s="184">
        <v>1.0647</v>
      </c>
      <c r="I604" s="184">
        <v>0.57050000000000001</v>
      </c>
      <c r="J604" s="184">
        <v>5.8319000000000001</v>
      </c>
      <c r="K604" s="184">
        <v>10.871499999999999</v>
      </c>
      <c r="L604" s="184">
        <v>12.7971</v>
      </c>
      <c r="M604" s="184">
        <v>35.903100000000002</v>
      </c>
      <c r="N604" s="184">
        <v>44.496499999999997</v>
      </c>
      <c r="O604" s="184">
        <v>9.6418999999999997</v>
      </c>
      <c r="P604" s="184"/>
      <c r="Q604" s="184">
        <v>6.2041000000000004</v>
      </c>
      <c r="R604" s="184">
        <v>12.1957</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44372</v>
      </c>
      <c r="E605" s="184">
        <v>74.39</v>
      </c>
      <c r="F605" s="184">
        <v>0.63580000000000003</v>
      </c>
      <c r="G605" s="184">
        <v>0.59499999999999997</v>
      </c>
      <c r="H605" s="184">
        <v>1.1283000000000001</v>
      </c>
      <c r="I605" s="184">
        <v>4.0300000000000002E-2</v>
      </c>
      <c r="J605" s="184">
        <v>4.2168999999999999</v>
      </c>
      <c r="K605" s="184">
        <v>13.278499999999999</v>
      </c>
      <c r="L605" s="184">
        <v>18.474299999999999</v>
      </c>
      <c r="M605" s="184">
        <v>42.482300000000002</v>
      </c>
      <c r="N605" s="184">
        <v>55.076099999999997</v>
      </c>
      <c r="O605" s="184">
        <v>13.9948</v>
      </c>
      <c r="P605" s="184">
        <v>16.0061</v>
      </c>
      <c r="Q605" s="184">
        <v>14.8445</v>
      </c>
      <c r="R605" s="184">
        <v>20.4011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44372</v>
      </c>
      <c r="E606" s="184">
        <v>83.8</v>
      </c>
      <c r="F606" s="184">
        <v>0.63649999999999995</v>
      </c>
      <c r="G606" s="184">
        <v>0.60019999999999996</v>
      </c>
      <c r="H606" s="184">
        <v>1.1467000000000001</v>
      </c>
      <c r="I606" s="184">
        <v>8.3599999999999994E-2</v>
      </c>
      <c r="J606" s="184">
        <v>4.3197000000000001</v>
      </c>
      <c r="K606" s="184">
        <v>13.6271</v>
      </c>
      <c r="L606" s="184">
        <v>19.237300000000001</v>
      </c>
      <c r="M606" s="184">
        <v>43.862699999999997</v>
      </c>
      <c r="N606" s="184">
        <v>57.046500000000002</v>
      </c>
      <c r="O606" s="184">
        <v>15.483000000000001</v>
      </c>
      <c r="P606" s="184">
        <v>17.684699999999999</v>
      </c>
      <c r="Q606" s="184">
        <v>18.577300000000001</v>
      </c>
      <c r="R606" s="184">
        <v>21.828700000000001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44372</v>
      </c>
      <c r="E607" s="184">
        <v>14.8123</v>
      </c>
      <c r="F607" s="184">
        <v>0.49320000000000003</v>
      </c>
      <c r="G607" s="184">
        <v>0.3836</v>
      </c>
      <c r="H607" s="184">
        <v>0.70640000000000003</v>
      </c>
      <c r="I607" s="184">
        <v>-1.0838000000000001</v>
      </c>
      <c r="J607" s="184">
        <v>3.2345999999999999</v>
      </c>
      <c r="K607" s="184">
        <v>15.088100000000001</v>
      </c>
      <c r="L607" s="184">
        <v>25.0426</v>
      </c>
      <c r="M607" s="184">
        <v>48.607500000000002</v>
      </c>
      <c r="N607" s="184">
        <v>61.697499999999998</v>
      </c>
      <c r="O607" s="184"/>
      <c r="P607" s="184"/>
      <c r="Q607" s="184">
        <v>26.211600000000001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44372</v>
      </c>
      <c r="E608" s="184">
        <v>14.2746</v>
      </c>
      <c r="F608" s="184">
        <v>0.48709999999999998</v>
      </c>
      <c r="G608" s="184">
        <v>0.36559999999999998</v>
      </c>
      <c r="H608" s="184">
        <v>0.6643</v>
      </c>
      <c r="I608" s="184">
        <v>-1.1673</v>
      </c>
      <c r="J608" s="184">
        <v>3.0419</v>
      </c>
      <c r="K608" s="184">
        <v>14.452299999999999</v>
      </c>
      <c r="L608" s="184">
        <v>23.6721</v>
      </c>
      <c r="M608" s="184">
        <v>46.1828</v>
      </c>
      <c r="N608" s="184">
        <v>58.179600000000001</v>
      </c>
      <c r="O608" s="184"/>
      <c r="P608" s="184"/>
      <c r="Q608" s="184">
        <v>23.476500000000001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44372</v>
      </c>
      <c r="E609" s="184">
        <v>25.2471</v>
      </c>
      <c r="F609" s="184">
        <v>0.78879999999999995</v>
      </c>
      <c r="G609" s="184">
        <v>1.0620000000000001</v>
      </c>
      <c r="H609" s="184">
        <v>1.5522</v>
      </c>
      <c r="I609" s="184">
        <v>0.2964</v>
      </c>
      <c r="J609" s="184">
        <v>4.9482999999999997</v>
      </c>
      <c r="K609" s="184">
        <v>11.804399999999999</v>
      </c>
      <c r="L609" s="184">
        <v>18.362100000000002</v>
      </c>
      <c r="M609" s="184">
        <v>50.548299999999998</v>
      </c>
      <c r="N609" s="184">
        <v>59.958799999999997</v>
      </c>
      <c r="O609" s="184">
        <v>15.748699999999999</v>
      </c>
      <c r="P609" s="184">
        <v>17.474399999999999</v>
      </c>
      <c r="Q609" s="184">
        <v>7.2431999999999999</v>
      </c>
      <c r="R609" s="184">
        <v>20.347000000000001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44372</v>
      </c>
      <c r="E610" s="184">
        <v>27.641999999999999</v>
      </c>
      <c r="F610" s="184">
        <v>0.79049999999999998</v>
      </c>
      <c r="G610" s="184">
        <v>1.0680000000000001</v>
      </c>
      <c r="H610" s="184">
        <v>1.5667</v>
      </c>
      <c r="I610" s="184">
        <v>0.32519999999999999</v>
      </c>
      <c r="J610" s="184">
        <v>5.0148000000000001</v>
      </c>
      <c r="K610" s="184">
        <v>12.015700000000001</v>
      </c>
      <c r="L610" s="184">
        <v>18.805</v>
      </c>
      <c r="M610" s="184">
        <v>51.3917</v>
      </c>
      <c r="N610" s="184">
        <v>61.158099999999997</v>
      </c>
      <c r="O610" s="184">
        <v>16.6173</v>
      </c>
      <c r="P610" s="184">
        <v>18.6218</v>
      </c>
      <c r="Q610" s="184">
        <v>17.284099999999999</v>
      </c>
      <c r="R610" s="184">
        <v>21.249500000000001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44372</v>
      </c>
      <c r="E611" s="184">
        <v>65.2</v>
      </c>
      <c r="F611" s="184">
        <v>0.87729999999999997</v>
      </c>
      <c r="G611" s="184">
        <v>1.1872</v>
      </c>
      <c r="H611" s="184">
        <v>1.9036999999999999</v>
      </c>
      <c r="I611" s="184">
        <v>1.4422999999999999</v>
      </c>
      <c r="J611" s="184">
        <v>5.6177999999999999</v>
      </c>
      <c r="K611" s="184">
        <v>14.1317</v>
      </c>
      <c r="L611" s="184">
        <v>22.7803</v>
      </c>
      <c r="M611" s="184">
        <v>47.614800000000002</v>
      </c>
      <c r="N611" s="184">
        <v>59.238</v>
      </c>
      <c r="O611" s="184">
        <v>17.1463</v>
      </c>
      <c r="P611" s="184">
        <v>16.5243</v>
      </c>
      <c r="Q611" s="184">
        <v>12.7728</v>
      </c>
      <c r="R611" s="184">
        <v>19.9526</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44372</v>
      </c>
      <c r="E612" s="184">
        <v>72.552000000000007</v>
      </c>
      <c r="F612" s="184">
        <v>0.88160000000000005</v>
      </c>
      <c r="G612" s="184">
        <v>1.1981999999999999</v>
      </c>
      <c r="H612" s="184">
        <v>1.9303999999999999</v>
      </c>
      <c r="I612" s="184">
        <v>1.494</v>
      </c>
      <c r="J612" s="184">
        <v>5.7347000000000001</v>
      </c>
      <c r="K612" s="184">
        <v>14.5076</v>
      </c>
      <c r="L612" s="184">
        <v>23.6127</v>
      </c>
      <c r="M612" s="184">
        <v>49.087600000000002</v>
      </c>
      <c r="N612" s="184">
        <v>61.348599999999998</v>
      </c>
      <c r="O612" s="184">
        <v>18.578399999999998</v>
      </c>
      <c r="P612" s="184">
        <v>18.033100000000001</v>
      </c>
      <c r="Q612" s="184">
        <v>16.1815</v>
      </c>
      <c r="R612" s="184">
        <v>21.481200000000001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44372</v>
      </c>
      <c r="E613" s="184">
        <v>77.555999999999997</v>
      </c>
      <c r="F613" s="184">
        <v>0.47420000000000001</v>
      </c>
      <c r="G613" s="184">
        <v>0.84130000000000005</v>
      </c>
      <c r="H613" s="184">
        <v>1.4003000000000001</v>
      </c>
      <c r="I613" s="184">
        <v>0.70509999999999995</v>
      </c>
      <c r="J613" s="184">
        <v>4.8834</v>
      </c>
      <c r="K613" s="184">
        <v>12.8071</v>
      </c>
      <c r="L613" s="184">
        <v>19.210599999999999</v>
      </c>
      <c r="M613" s="184">
        <v>42.731499999999997</v>
      </c>
      <c r="N613" s="184">
        <v>55.136800000000001</v>
      </c>
      <c r="O613" s="184">
        <v>11.028700000000001</v>
      </c>
      <c r="P613" s="184">
        <v>14.657500000000001</v>
      </c>
      <c r="Q613" s="184">
        <v>15.021699999999999</v>
      </c>
      <c r="R613" s="184">
        <v>17.277799999999999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44372</v>
      </c>
      <c r="E614" s="184">
        <v>73.457999999999998</v>
      </c>
      <c r="F614" s="184">
        <v>0.47320000000000001</v>
      </c>
      <c r="G614" s="184">
        <v>0.83599999999999997</v>
      </c>
      <c r="H614" s="184">
        <v>1.3856999999999999</v>
      </c>
      <c r="I614" s="184">
        <v>0.67700000000000005</v>
      </c>
      <c r="J614" s="184">
        <v>4.8171999999999997</v>
      </c>
      <c r="K614" s="184">
        <v>12.594799999999999</v>
      </c>
      <c r="L614" s="184">
        <v>18.800599999999999</v>
      </c>
      <c r="M614" s="184">
        <v>42.016399999999997</v>
      </c>
      <c r="N614" s="184">
        <v>54.119500000000002</v>
      </c>
      <c r="O614" s="184">
        <v>10.3687</v>
      </c>
      <c r="P614" s="184">
        <v>13.890599999999999</v>
      </c>
      <c r="Q614" s="184">
        <v>13.8879</v>
      </c>
      <c r="R614" s="184">
        <v>16.567799999999998</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44372</v>
      </c>
      <c r="E615" s="184">
        <v>89.958600000000004</v>
      </c>
      <c r="F615" s="184">
        <v>0.51970000000000005</v>
      </c>
      <c r="G615" s="184">
        <v>1.0024</v>
      </c>
      <c r="H615" s="184">
        <v>1.7309000000000001</v>
      </c>
      <c r="I615" s="184">
        <v>1.8996999999999999</v>
      </c>
      <c r="J615" s="184">
        <v>5.4267000000000003</v>
      </c>
      <c r="K615" s="184">
        <v>13.135999999999999</v>
      </c>
      <c r="L615" s="184">
        <v>14.888199999999999</v>
      </c>
      <c r="M615" s="184">
        <v>40.9223</v>
      </c>
      <c r="N615" s="184">
        <v>51.398000000000003</v>
      </c>
      <c r="O615" s="184">
        <v>12.244300000000001</v>
      </c>
      <c r="P615" s="184">
        <v>13.8979</v>
      </c>
      <c r="Q615" s="184">
        <v>9.7548999999999992</v>
      </c>
      <c r="R615" s="184">
        <v>15.5327</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44372</v>
      </c>
      <c r="E616" s="184">
        <v>97.984200000000001</v>
      </c>
      <c r="F616" s="184">
        <v>0.52310000000000001</v>
      </c>
      <c r="G616" s="184">
        <v>1.0129999999999999</v>
      </c>
      <c r="H616" s="184">
        <v>1.7557</v>
      </c>
      <c r="I616" s="184">
        <v>1.9494</v>
      </c>
      <c r="J616" s="184">
        <v>5.5407000000000002</v>
      </c>
      <c r="K616" s="184">
        <v>13.500999999999999</v>
      </c>
      <c r="L616" s="184">
        <v>15.617900000000001</v>
      </c>
      <c r="M616" s="184">
        <v>42.248100000000001</v>
      </c>
      <c r="N616" s="184">
        <v>53.303199999999997</v>
      </c>
      <c r="O616" s="184">
        <v>13.5662</v>
      </c>
      <c r="P616" s="184">
        <v>15.214399999999999</v>
      </c>
      <c r="Q616" s="184">
        <v>14.969799999999999</v>
      </c>
      <c r="R616" s="184">
        <v>16.9038</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44372</v>
      </c>
      <c r="E617" s="184">
        <v>18.391200000000001</v>
      </c>
      <c r="F617" s="184">
        <v>0.60670000000000002</v>
      </c>
      <c r="G617" s="184">
        <v>1.1044</v>
      </c>
      <c r="H617" s="184">
        <v>2.1080999999999999</v>
      </c>
      <c r="I617" s="184">
        <v>1.8976</v>
      </c>
      <c r="J617" s="184">
        <v>6.8939000000000004</v>
      </c>
      <c r="K617" s="184">
        <v>15.772</v>
      </c>
      <c r="L617" s="184">
        <v>26.8245</v>
      </c>
      <c r="M617" s="184">
        <v>55.687399999999997</v>
      </c>
      <c r="N617" s="184">
        <v>67.413399999999996</v>
      </c>
      <c r="O617" s="184">
        <v>15.5947</v>
      </c>
      <c r="P617" s="184"/>
      <c r="Q617" s="184">
        <v>13.8802</v>
      </c>
      <c r="R617" s="184">
        <v>22.581399999999999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44372</v>
      </c>
      <c r="E618" s="184">
        <v>16.7607</v>
      </c>
      <c r="F618" s="184">
        <v>0.60140000000000005</v>
      </c>
      <c r="G618" s="184">
        <v>1.0905</v>
      </c>
      <c r="H618" s="184">
        <v>2.0749</v>
      </c>
      <c r="I618" s="184">
        <v>1.8318000000000001</v>
      </c>
      <c r="J618" s="184">
        <v>6.7417999999999996</v>
      </c>
      <c r="K618" s="184">
        <v>15.2921</v>
      </c>
      <c r="L618" s="184">
        <v>25.791399999999999</v>
      </c>
      <c r="M618" s="184">
        <v>53.804600000000001</v>
      </c>
      <c r="N618" s="184">
        <v>64.670900000000003</v>
      </c>
      <c r="O618" s="184">
        <v>13.584899999999999</v>
      </c>
      <c r="P618" s="184"/>
      <c r="Q618" s="184">
        <v>11.647</v>
      </c>
      <c r="R618" s="184">
        <v>20.5563</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44372</v>
      </c>
      <c r="E619" s="184">
        <v>30.603000000000002</v>
      </c>
      <c r="F619" s="184">
        <v>0.81040000000000001</v>
      </c>
      <c r="G619" s="184">
        <v>1.3344</v>
      </c>
      <c r="H619" s="184">
        <v>1.7589999999999999</v>
      </c>
      <c r="I619" s="184">
        <v>1.2807999999999999</v>
      </c>
      <c r="J619" s="184">
        <v>5.1902999999999997</v>
      </c>
      <c r="K619" s="184">
        <v>14.583600000000001</v>
      </c>
      <c r="L619" s="184">
        <v>25.432400000000001</v>
      </c>
      <c r="M619" s="184">
        <v>53.814799999999998</v>
      </c>
      <c r="N619" s="184">
        <v>71.358999999999995</v>
      </c>
      <c r="O619" s="184">
        <v>22.227799999999998</v>
      </c>
      <c r="P619" s="184">
        <v>23.601400000000002</v>
      </c>
      <c r="Q619" s="184">
        <v>22.570699999999999</v>
      </c>
      <c r="R619" s="184">
        <v>27.216200000000001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44372</v>
      </c>
      <c r="E620" s="184">
        <v>28.263000000000002</v>
      </c>
      <c r="F620" s="184">
        <v>0.80610000000000004</v>
      </c>
      <c r="G620" s="184">
        <v>1.3229</v>
      </c>
      <c r="H620" s="184">
        <v>1.7313000000000001</v>
      </c>
      <c r="I620" s="184">
        <v>1.2284999999999999</v>
      </c>
      <c r="J620" s="184">
        <v>5.0747</v>
      </c>
      <c r="K620" s="184">
        <v>14.203200000000001</v>
      </c>
      <c r="L620" s="184">
        <v>24.523099999999999</v>
      </c>
      <c r="M620" s="184">
        <v>52.123399999999997</v>
      </c>
      <c r="N620" s="184">
        <v>68.8553</v>
      </c>
      <c r="O620" s="184">
        <v>20.373200000000001</v>
      </c>
      <c r="P620" s="184">
        <v>21.844000000000001</v>
      </c>
      <c r="Q620" s="184">
        <v>20.8095</v>
      </c>
      <c r="R620" s="184">
        <v>25.302399999999999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44372</v>
      </c>
      <c r="E621" s="184">
        <v>26.672999999999998</v>
      </c>
      <c r="F621" s="184">
        <v>0.8538</v>
      </c>
      <c r="G621" s="184">
        <v>0.93740000000000001</v>
      </c>
      <c r="H621" s="184">
        <v>1.8322000000000001</v>
      </c>
      <c r="I621" s="184">
        <v>1.3389</v>
      </c>
      <c r="J621" s="184">
        <v>6.1966999999999999</v>
      </c>
      <c r="K621" s="184">
        <v>13.9994</v>
      </c>
      <c r="L621" s="184">
        <v>23.104800000000001</v>
      </c>
      <c r="M621" s="184">
        <v>55.552199999999999</v>
      </c>
      <c r="N621" s="184">
        <v>58.277000000000001</v>
      </c>
      <c r="O621" s="184">
        <v>12.6731</v>
      </c>
      <c r="P621" s="184">
        <v>18.1036</v>
      </c>
      <c r="Q621" s="184">
        <v>16.482800000000001</v>
      </c>
      <c r="R621" s="184">
        <v>20.797499999999999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44372</v>
      </c>
      <c r="E622" s="184">
        <v>24.4588</v>
      </c>
      <c r="F622" s="184">
        <v>0.85019999999999996</v>
      </c>
      <c r="G622" s="184">
        <v>0.92679999999999996</v>
      </c>
      <c r="H622" s="184">
        <v>1.8069</v>
      </c>
      <c r="I622" s="184">
        <v>1.2883</v>
      </c>
      <c r="J622" s="184">
        <v>6.0801999999999996</v>
      </c>
      <c r="K622" s="184">
        <v>13.6318</v>
      </c>
      <c r="L622" s="184">
        <v>22.305</v>
      </c>
      <c r="M622" s="184">
        <v>54.025599999999997</v>
      </c>
      <c r="N622" s="184">
        <v>56.150599999999997</v>
      </c>
      <c r="O622" s="184">
        <v>11.2056</v>
      </c>
      <c r="P622" s="184">
        <v>16.532599999999999</v>
      </c>
      <c r="Q622" s="184">
        <v>14.923400000000001</v>
      </c>
      <c r="R622" s="184">
        <v>19.196400000000001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44372</v>
      </c>
      <c r="E623" s="184">
        <v>20.429400000000001</v>
      </c>
      <c r="F623" s="184">
        <v>0.80479999999999996</v>
      </c>
      <c r="G623" s="184">
        <v>0.83260000000000001</v>
      </c>
      <c r="H623" s="184">
        <v>1.6955</v>
      </c>
      <c r="I623" s="184">
        <v>0.78239999999999998</v>
      </c>
      <c r="J623" s="184">
        <v>5.6497999999999999</v>
      </c>
      <c r="K623" s="184">
        <v>12.4236</v>
      </c>
      <c r="L623" s="184">
        <v>18.191500000000001</v>
      </c>
      <c r="M623" s="184">
        <v>39.4422</v>
      </c>
      <c r="N623" s="184">
        <v>49.720799999999997</v>
      </c>
      <c r="O623" s="184">
        <v>12.4384</v>
      </c>
      <c r="P623" s="184">
        <v>13.995699999999999</v>
      </c>
      <c r="Q623" s="184">
        <v>13.896000000000001</v>
      </c>
      <c r="R623" s="184">
        <v>15.4017</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44372</v>
      </c>
      <c r="E624" s="184">
        <v>18.620100000000001</v>
      </c>
      <c r="F624" s="184">
        <v>0.79900000000000004</v>
      </c>
      <c r="G624" s="184">
        <v>0.8165</v>
      </c>
      <c r="H624" s="184">
        <v>1.6580999999999999</v>
      </c>
      <c r="I624" s="184">
        <v>0.70799999999999996</v>
      </c>
      <c r="J624" s="184">
        <v>5.4753999999999996</v>
      </c>
      <c r="K624" s="184">
        <v>11.8674</v>
      </c>
      <c r="L624" s="184">
        <v>17.0288</v>
      </c>
      <c r="M624" s="184">
        <v>37.402500000000003</v>
      </c>
      <c r="N624" s="184">
        <v>46.801099999999998</v>
      </c>
      <c r="O624" s="184">
        <v>10.460900000000001</v>
      </c>
      <c r="P624" s="184">
        <v>12.077299999999999</v>
      </c>
      <c r="Q624" s="184">
        <v>11.9885</v>
      </c>
      <c r="R624" s="184">
        <v>13.412100000000001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44372</v>
      </c>
      <c r="E625" s="184">
        <v>68.120500000000007</v>
      </c>
      <c r="F625" s="184">
        <v>0.85260000000000002</v>
      </c>
      <c r="G625" s="184">
        <v>0.83169999999999999</v>
      </c>
      <c r="H625" s="184">
        <v>1.7927</v>
      </c>
      <c r="I625" s="184">
        <v>0.20369999999999999</v>
      </c>
      <c r="J625" s="184">
        <v>3.9198</v>
      </c>
      <c r="K625" s="184">
        <v>12.154999999999999</v>
      </c>
      <c r="L625" s="184">
        <v>24.953499999999998</v>
      </c>
      <c r="M625" s="184">
        <v>55.290799999999997</v>
      </c>
      <c r="N625" s="184">
        <v>63.693800000000003</v>
      </c>
      <c r="O625" s="184">
        <v>6.8239000000000001</v>
      </c>
      <c r="P625" s="184">
        <v>8.9200999999999997</v>
      </c>
      <c r="Q625" s="184">
        <v>12.937900000000001</v>
      </c>
      <c r="R625" s="184">
        <v>10.8277</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44372</v>
      </c>
      <c r="E626" s="184">
        <v>72.69</v>
      </c>
      <c r="F626" s="184">
        <v>0.85399999999999998</v>
      </c>
      <c r="G626" s="184">
        <v>0.83609999999999995</v>
      </c>
      <c r="H626" s="184">
        <v>1.8028999999999999</v>
      </c>
      <c r="I626" s="184">
        <v>0.22650000000000001</v>
      </c>
      <c r="J626" s="184">
        <v>3.9746000000000001</v>
      </c>
      <c r="K626" s="184">
        <v>12.350199999999999</v>
      </c>
      <c r="L626" s="184">
        <v>25.401700000000002</v>
      </c>
      <c r="M626" s="184">
        <v>56.119799999999998</v>
      </c>
      <c r="N626" s="184">
        <v>64.850099999999998</v>
      </c>
      <c r="O626" s="184">
        <v>7.6123000000000003</v>
      </c>
      <c r="P626" s="184">
        <v>9.8117999999999999</v>
      </c>
      <c r="Q626" s="184">
        <v>13.513999999999999</v>
      </c>
      <c r="R626" s="184">
        <v>11.598800000000001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44372</v>
      </c>
      <c r="E627" s="184">
        <v>16.4452</v>
      </c>
      <c r="F627" s="184">
        <v>0.6925</v>
      </c>
      <c r="G627" s="184">
        <v>1.1409</v>
      </c>
      <c r="H627" s="184">
        <v>1.4121999999999999</v>
      </c>
      <c r="I627" s="184">
        <v>0.54910000000000003</v>
      </c>
      <c r="J627" s="184">
        <v>2.8576999999999999</v>
      </c>
      <c r="K627" s="184">
        <v>12.103899999999999</v>
      </c>
      <c r="L627" s="184">
        <v>18.2529</v>
      </c>
      <c r="M627" s="184">
        <v>34.456200000000003</v>
      </c>
      <c r="N627" s="184">
        <v>58.2928</v>
      </c>
      <c r="O627" s="184"/>
      <c r="P627" s="184"/>
      <c r="Q627" s="184">
        <v>29.517399999999999</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44372</v>
      </c>
      <c r="E628" s="184">
        <v>16.065100000000001</v>
      </c>
      <c r="F628" s="184">
        <v>0.68879999999999997</v>
      </c>
      <c r="G628" s="184">
        <v>1.1293</v>
      </c>
      <c r="H628" s="184">
        <v>1.3865000000000001</v>
      </c>
      <c r="I628" s="184">
        <v>0.49919999999999998</v>
      </c>
      <c r="J628" s="184">
        <v>2.7437</v>
      </c>
      <c r="K628" s="184">
        <v>11.748699999999999</v>
      </c>
      <c r="L628" s="184">
        <v>17.537199999999999</v>
      </c>
      <c r="M628" s="184">
        <v>33.255099999999999</v>
      </c>
      <c r="N628" s="184">
        <v>56.406100000000002</v>
      </c>
      <c r="O628" s="184"/>
      <c r="P628" s="184"/>
      <c r="Q628" s="184">
        <v>27.952200000000001</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44372</v>
      </c>
      <c r="E629" s="184">
        <v>22.61</v>
      </c>
      <c r="F629" s="184">
        <v>0.62309999999999999</v>
      </c>
      <c r="G629" s="184">
        <v>0.62309999999999999</v>
      </c>
      <c r="H629" s="184">
        <v>1.0277000000000001</v>
      </c>
      <c r="I629" s="184">
        <v>0</v>
      </c>
      <c r="J629" s="184">
        <v>3.9062999999999999</v>
      </c>
      <c r="K629" s="184">
        <v>15.8893</v>
      </c>
      <c r="L629" s="184">
        <v>23.8904</v>
      </c>
      <c r="M629" s="184">
        <v>54.019100000000002</v>
      </c>
      <c r="N629" s="184">
        <v>63.485199999999999</v>
      </c>
      <c r="O629" s="184">
        <v>16.2395</v>
      </c>
      <c r="P629" s="184">
        <v>17.190999999999999</v>
      </c>
      <c r="Q629" s="184">
        <v>15.857699999999999</v>
      </c>
      <c r="R629" s="184">
        <v>21.2547</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44372</v>
      </c>
      <c r="E630" s="184">
        <v>20.96</v>
      </c>
      <c r="F630" s="184">
        <v>0.62409999999999999</v>
      </c>
      <c r="G630" s="184">
        <v>0.62409999999999999</v>
      </c>
      <c r="H630" s="184">
        <v>1.0608</v>
      </c>
      <c r="I630" s="184">
        <v>-4.7699999999999999E-2</v>
      </c>
      <c r="J630" s="184">
        <v>3.8138000000000001</v>
      </c>
      <c r="K630" s="184">
        <v>15.609500000000001</v>
      </c>
      <c r="L630" s="184">
        <v>23.221599999999999</v>
      </c>
      <c r="M630" s="184">
        <v>52.7697</v>
      </c>
      <c r="N630" s="184">
        <v>61.728400000000001</v>
      </c>
      <c r="O630" s="184">
        <v>14.548400000000001</v>
      </c>
      <c r="P630" s="184">
        <v>15.498100000000001</v>
      </c>
      <c r="Q630" s="184">
        <v>14.2844</v>
      </c>
      <c r="R630" s="184">
        <v>19.664899999999999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44372</v>
      </c>
      <c r="E631" s="184">
        <v>807.82604818793004</v>
      </c>
      <c r="F631" s="184">
        <v>0.7984</v>
      </c>
      <c r="G631" s="184">
        <v>1.1574</v>
      </c>
      <c r="H631" s="184">
        <v>1.7499</v>
      </c>
      <c r="I631" s="184">
        <v>1.0973999999999999</v>
      </c>
      <c r="J631" s="184">
        <v>5.4360999999999997</v>
      </c>
      <c r="K631" s="184">
        <v>14.3109</v>
      </c>
      <c r="L631" s="184">
        <v>20.153300000000002</v>
      </c>
      <c r="M631" s="184">
        <v>49.769300000000001</v>
      </c>
      <c r="N631" s="184">
        <v>59.913200000000003</v>
      </c>
      <c r="O631" s="184">
        <v>12.152699999999999</v>
      </c>
      <c r="P631" s="184">
        <v>12.588100000000001</v>
      </c>
      <c r="Q631" s="184">
        <v>18.995699999999999</v>
      </c>
      <c r="R631" s="184">
        <v>18.3598</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44372</v>
      </c>
      <c r="E632" s="184">
        <v>285.04000000000002</v>
      </c>
      <c r="F632" s="184">
        <v>0.80279999999999996</v>
      </c>
      <c r="G632" s="184">
        <v>1.1640999999999999</v>
      </c>
      <c r="H632" s="184">
        <v>1.76</v>
      </c>
      <c r="I632" s="184">
        <v>1.1174999999999999</v>
      </c>
      <c r="J632" s="184">
        <v>5.4766000000000004</v>
      </c>
      <c r="K632" s="184">
        <v>14.432499999999999</v>
      </c>
      <c r="L632" s="184">
        <v>20.402100000000001</v>
      </c>
      <c r="M632" s="184">
        <v>50.226599999999998</v>
      </c>
      <c r="N632" s="184">
        <v>60.567799999999998</v>
      </c>
      <c r="O632" s="184">
        <v>12.5915</v>
      </c>
      <c r="P632" s="184">
        <v>13.119300000000001</v>
      </c>
      <c r="Q632" s="184">
        <v>12.895099999999999</v>
      </c>
      <c r="R632" s="184">
        <v>18.799499999999998</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44372</v>
      </c>
      <c r="E633" s="184">
        <v>440.93374895035299</v>
      </c>
      <c r="F633" s="184">
        <v>0.80010000000000003</v>
      </c>
      <c r="G633" s="184">
        <v>1.1734</v>
      </c>
      <c r="H633" s="184">
        <v>1.7581</v>
      </c>
      <c r="I633" s="184">
        <v>1.1314</v>
      </c>
      <c r="J633" s="184">
        <v>5.4435000000000002</v>
      </c>
      <c r="K633" s="184">
        <v>14.282400000000001</v>
      </c>
      <c r="L633" s="184">
        <v>20.164400000000001</v>
      </c>
      <c r="M633" s="184">
        <v>49.437600000000003</v>
      </c>
      <c r="N633" s="184">
        <v>59.360999999999997</v>
      </c>
      <c r="O633" s="184">
        <v>12.2339</v>
      </c>
      <c r="P633" s="184">
        <v>15.856299999999999</v>
      </c>
      <c r="Q633" s="184">
        <v>16.176500000000001</v>
      </c>
      <c r="R633" s="184">
        <v>18.619800000000001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44372</v>
      </c>
      <c r="E634" s="184">
        <v>305.45</v>
      </c>
      <c r="F634" s="184">
        <v>0.80189999999999995</v>
      </c>
      <c r="G634" s="184">
        <v>1.1758999999999999</v>
      </c>
      <c r="H634" s="184">
        <v>1.7692000000000001</v>
      </c>
      <c r="I634" s="184">
        <v>1.1524000000000001</v>
      </c>
      <c r="J634" s="184">
        <v>5.4912999999999998</v>
      </c>
      <c r="K634" s="184">
        <v>14.435</v>
      </c>
      <c r="L634" s="184">
        <v>20.4741</v>
      </c>
      <c r="M634" s="184">
        <v>50.017200000000003</v>
      </c>
      <c r="N634" s="184">
        <v>60.189799999999998</v>
      </c>
      <c r="O634" s="184">
        <v>12.883100000000001</v>
      </c>
      <c r="P634" s="184">
        <v>16.46</v>
      </c>
      <c r="Q634" s="184">
        <v>16.160299999999999</v>
      </c>
      <c r="R634" s="184">
        <v>19.2059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44372</v>
      </c>
      <c r="E635" s="184">
        <v>194.79499999999999</v>
      </c>
      <c r="F635" s="184">
        <v>1.0188999999999999</v>
      </c>
      <c r="G635" s="184">
        <v>0.3755</v>
      </c>
      <c r="H635" s="184">
        <v>2.2944</v>
      </c>
      <c r="I635" s="184">
        <v>0.24179999999999999</v>
      </c>
      <c r="J635" s="184">
        <v>5.1632999999999996</v>
      </c>
      <c r="K635" s="184">
        <v>27.2316</v>
      </c>
      <c r="L635" s="184">
        <v>43.402900000000002</v>
      </c>
      <c r="M635" s="184">
        <v>73.486500000000007</v>
      </c>
      <c r="N635" s="184">
        <v>109.7843</v>
      </c>
      <c r="O635" s="184">
        <v>29.572900000000001</v>
      </c>
      <c r="P635" s="184">
        <v>23.7683</v>
      </c>
      <c r="Q635" s="184">
        <v>14.997400000000001</v>
      </c>
      <c r="R635" s="184">
        <v>44.367800000000003</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44372</v>
      </c>
      <c r="E636" s="184">
        <v>205.99250000000001</v>
      </c>
      <c r="F636" s="184">
        <v>1.0246</v>
      </c>
      <c r="G636" s="184">
        <v>0.39269999999999999</v>
      </c>
      <c r="H636" s="184">
        <v>2.3323999999999998</v>
      </c>
      <c r="I636" s="184">
        <v>0.31830000000000003</v>
      </c>
      <c r="J636" s="184">
        <v>5.3497000000000003</v>
      </c>
      <c r="K636" s="184">
        <v>27.898</v>
      </c>
      <c r="L636" s="184">
        <v>44.985199999999999</v>
      </c>
      <c r="M636" s="184">
        <v>76.265500000000003</v>
      </c>
      <c r="N636" s="184">
        <v>114.1383</v>
      </c>
      <c r="O636" s="184">
        <v>31.490300000000001</v>
      </c>
      <c r="P636" s="184">
        <v>24.927600000000002</v>
      </c>
      <c r="Q636" s="184">
        <v>21.660799999999998</v>
      </c>
      <c r="R636" s="184">
        <v>47.1357</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44372</v>
      </c>
      <c r="E637" s="184">
        <v>72.819999999999993</v>
      </c>
      <c r="F637" s="184">
        <v>0.78890000000000005</v>
      </c>
      <c r="G637" s="184">
        <v>0.90069999999999995</v>
      </c>
      <c r="H637" s="184">
        <v>1.5904</v>
      </c>
      <c r="I637" s="184">
        <v>-0.1234</v>
      </c>
      <c r="J637" s="184">
        <v>3.4963000000000002</v>
      </c>
      <c r="K637" s="184">
        <v>12.7943</v>
      </c>
      <c r="L637" s="184">
        <v>22.510100000000001</v>
      </c>
      <c r="M637" s="184">
        <v>51.929900000000004</v>
      </c>
      <c r="N637" s="184">
        <v>65.312100000000001</v>
      </c>
      <c r="O637" s="184">
        <v>11.753299999999999</v>
      </c>
      <c r="P637" s="184">
        <v>12.204000000000001</v>
      </c>
      <c r="Q637" s="184">
        <v>17.195799999999998</v>
      </c>
      <c r="R637" s="184">
        <v>14.824400000000001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44372</v>
      </c>
      <c r="E638" s="184">
        <v>71.73</v>
      </c>
      <c r="F638" s="184">
        <v>0.78680000000000005</v>
      </c>
      <c r="G638" s="184">
        <v>0.90029999999999999</v>
      </c>
      <c r="H638" s="184">
        <v>1.5718000000000001</v>
      </c>
      <c r="I638" s="184">
        <v>-0.15310000000000001</v>
      </c>
      <c r="J638" s="184">
        <v>3.4468000000000001</v>
      </c>
      <c r="K638" s="184">
        <v>12.641299999999999</v>
      </c>
      <c r="L638" s="184">
        <v>22.218399999999999</v>
      </c>
      <c r="M638" s="184">
        <v>51.360999999999997</v>
      </c>
      <c r="N638" s="184">
        <v>64.518299999999996</v>
      </c>
      <c r="O638" s="184">
        <v>11.278700000000001</v>
      </c>
      <c r="P638" s="184">
        <v>11.829599999999999</v>
      </c>
      <c r="Q638" s="184">
        <v>16.860399999999998</v>
      </c>
      <c r="R638" s="184">
        <v>14.2631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44372</v>
      </c>
      <c r="E639" s="184">
        <v>213.15799999999999</v>
      </c>
      <c r="F639" s="184">
        <v>0.91069999999999995</v>
      </c>
      <c r="G639" s="184">
        <v>1.0409999999999999</v>
      </c>
      <c r="H639" s="184">
        <v>1.6606000000000001</v>
      </c>
      <c r="I639" s="184">
        <v>0.2109</v>
      </c>
      <c r="J639" s="184">
        <v>5.2990000000000004</v>
      </c>
      <c r="K639" s="184">
        <v>14.8393</v>
      </c>
      <c r="L639" s="184">
        <v>21.1418</v>
      </c>
      <c r="M639" s="184">
        <v>46.941400000000002</v>
      </c>
      <c r="N639" s="184">
        <v>59.627699999999997</v>
      </c>
      <c r="O639" s="184">
        <v>14.6797</v>
      </c>
      <c r="P639" s="184">
        <v>13.748799999999999</v>
      </c>
      <c r="Q639" s="184">
        <v>14.5016</v>
      </c>
      <c r="R639" s="184">
        <v>19.9663</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44372</v>
      </c>
      <c r="E640" s="184">
        <v>628.98290499696498</v>
      </c>
      <c r="F640" s="184">
        <v>0.90900000000000003</v>
      </c>
      <c r="G640" s="184">
        <v>1.0357000000000001</v>
      </c>
      <c r="H640" s="184">
        <v>1.6485000000000001</v>
      </c>
      <c r="I640" s="184">
        <v>0.18809999999999999</v>
      </c>
      <c r="J640" s="184">
        <v>5.2484999999999999</v>
      </c>
      <c r="K640" s="184">
        <v>14.6632</v>
      </c>
      <c r="L640" s="184">
        <v>20.751300000000001</v>
      </c>
      <c r="M640" s="184">
        <v>46.246499999999997</v>
      </c>
      <c r="N640" s="184">
        <v>58.6511</v>
      </c>
      <c r="O640" s="184">
        <v>13.9602</v>
      </c>
      <c r="P640" s="184">
        <v>13.008699999999999</v>
      </c>
      <c r="Q640" s="184">
        <v>15.7865</v>
      </c>
      <c r="R640" s="184">
        <v>19.214400000000001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44372</v>
      </c>
      <c r="E641" s="184">
        <v>21.487200000000001</v>
      </c>
      <c r="F641" s="184">
        <v>1.1029</v>
      </c>
      <c r="G641" s="184">
        <v>0.4375</v>
      </c>
      <c r="H641" s="184">
        <v>1.7016</v>
      </c>
      <c r="I641" s="184">
        <v>-1.377</v>
      </c>
      <c r="J641" s="184">
        <v>1.3184</v>
      </c>
      <c r="K641" s="184">
        <v>11.6212</v>
      </c>
      <c r="L641" s="184">
        <v>22.3673</v>
      </c>
      <c r="M641" s="184">
        <v>49.6584</v>
      </c>
      <c r="N641" s="184">
        <v>75.098399999999998</v>
      </c>
      <c r="O641" s="184">
        <v>17.142700000000001</v>
      </c>
      <c r="P641" s="184">
        <v>15.8787</v>
      </c>
      <c r="Q641" s="184">
        <v>12.8188</v>
      </c>
      <c r="R641" s="184">
        <v>24.339500000000001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44372</v>
      </c>
      <c r="E642" s="184">
        <v>20.960599999999999</v>
      </c>
      <c r="F642" s="184">
        <v>1.1022000000000001</v>
      </c>
      <c r="G642" s="184">
        <v>0.43459999999999999</v>
      </c>
      <c r="H642" s="184">
        <v>1.6947000000000001</v>
      </c>
      <c r="I642" s="184">
        <v>-1.3902000000000001</v>
      </c>
      <c r="J642" s="184">
        <v>1.2883</v>
      </c>
      <c r="K642" s="184">
        <v>11.523400000000001</v>
      </c>
      <c r="L642" s="184">
        <v>22.152999999999999</v>
      </c>
      <c r="M642" s="184">
        <v>49.263300000000001</v>
      </c>
      <c r="N642" s="184">
        <v>74.479699999999994</v>
      </c>
      <c r="O642" s="184">
        <v>16.499300000000002</v>
      </c>
      <c r="P642" s="184">
        <v>15.3863</v>
      </c>
      <c r="Q642" s="184">
        <v>12.380599999999999</v>
      </c>
      <c r="R642" s="184">
        <v>23.904199999999999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44372</v>
      </c>
      <c r="E643" s="184">
        <v>22.756599999999999</v>
      </c>
      <c r="F643" s="184">
        <v>1.1386000000000001</v>
      </c>
      <c r="G643" s="184">
        <v>0.42809999999999998</v>
      </c>
      <c r="H643" s="184">
        <v>1.7109000000000001</v>
      </c>
      <c r="I643" s="184">
        <v>-1.4699</v>
      </c>
      <c r="J643" s="184">
        <v>1.5616000000000001</v>
      </c>
      <c r="K643" s="184">
        <v>11.720599999999999</v>
      </c>
      <c r="L643" s="184">
        <v>21.9526</v>
      </c>
      <c r="M643" s="184">
        <v>49.115099999999998</v>
      </c>
      <c r="N643" s="184">
        <v>73.756900000000002</v>
      </c>
      <c r="O643" s="184">
        <v>18.934000000000001</v>
      </c>
      <c r="P643" s="184">
        <v>17.2379</v>
      </c>
      <c r="Q643" s="184">
        <v>14.044600000000001</v>
      </c>
      <c r="R643" s="184">
        <v>25.587</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44372</v>
      </c>
      <c r="E644" s="184">
        <v>22.205300000000001</v>
      </c>
      <c r="F644" s="184">
        <v>1.1377999999999999</v>
      </c>
      <c r="G644" s="184">
        <v>0.42559999999999998</v>
      </c>
      <c r="H644" s="184">
        <v>1.7042999999999999</v>
      </c>
      <c r="I644" s="184">
        <v>-1.4832000000000001</v>
      </c>
      <c r="J644" s="184">
        <v>1.5313000000000001</v>
      </c>
      <c r="K644" s="184">
        <v>11.623100000000001</v>
      </c>
      <c r="L644" s="184">
        <v>21.739599999999999</v>
      </c>
      <c r="M644" s="184">
        <v>48.726399999999998</v>
      </c>
      <c r="N644" s="184">
        <v>73.151499999999999</v>
      </c>
      <c r="O644" s="184">
        <v>18.285299999999999</v>
      </c>
      <c r="P644" s="184">
        <v>16.7532</v>
      </c>
      <c r="Q644" s="184">
        <v>13.5975</v>
      </c>
      <c r="R644" s="184">
        <v>25.1541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44372</v>
      </c>
      <c r="E645" s="184">
        <v>22.489100000000001</v>
      </c>
      <c r="F645" s="184">
        <v>1.1377999999999999</v>
      </c>
      <c r="G645" s="184">
        <v>0.49380000000000002</v>
      </c>
      <c r="H645" s="184">
        <v>1.7735000000000001</v>
      </c>
      <c r="I645" s="184">
        <v>-1.3835</v>
      </c>
      <c r="J645" s="184">
        <v>1.2164999999999999</v>
      </c>
      <c r="K645" s="184">
        <v>11.7682</v>
      </c>
      <c r="L645" s="184">
        <v>22.492999999999999</v>
      </c>
      <c r="M645" s="184">
        <v>50.153599999999997</v>
      </c>
      <c r="N645" s="184">
        <v>74.713300000000004</v>
      </c>
      <c r="O645" s="184">
        <v>20.133099999999999</v>
      </c>
      <c r="P645" s="184">
        <v>16.536000000000001</v>
      </c>
      <c r="Q645" s="184">
        <v>16.732399999999998</v>
      </c>
      <c r="R645" s="184">
        <v>25.2285</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44372</v>
      </c>
      <c r="E646" s="184">
        <v>21.4543</v>
      </c>
      <c r="F646" s="184">
        <v>1.1366000000000001</v>
      </c>
      <c r="G646" s="184">
        <v>0.4899</v>
      </c>
      <c r="H646" s="184">
        <v>1.7655000000000001</v>
      </c>
      <c r="I646" s="184">
        <v>-1.3994</v>
      </c>
      <c r="J646" s="184">
        <v>1.1785000000000001</v>
      </c>
      <c r="K646" s="184">
        <v>11.642899999999999</v>
      </c>
      <c r="L646" s="184">
        <v>22.212599999999998</v>
      </c>
      <c r="M646" s="184">
        <v>49.626199999999997</v>
      </c>
      <c r="N646" s="184">
        <v>73.880899999999997</v>
      </c>
      <c r="O646" s="184">
        <v>19.356400000000001</v>
      </c>
      <c r="P646" s="184">
        <v>15.522500000000001</v>
      </c>
      <c r="Q646" s="184">
        <v>15.6874</v>
      </c>
      <c r="R646" s="184">
        <v>24.626300000000001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44372</v>
      </c>
      <c r="E647" s="184">
        <v>25.2319</v>
      </c>
      <c r="F647" s="184">
        <v>0.69079999999999997</v>
      </c>
      <c r="G647" s="184">
        <v>1.2272000000000001</v>
      </c>
      <c r="H647" s="184">
        <v>2.4108999999999998</v>
      </c>
      <c r="I647" s="184">
        <v>2.5478999999999998</v>
      </c>
      <c r="J647" s="184">
        <v>7.1841999999999997</v>
      </c>
      <c r="K647" s="184">
        <v>21.0001</v>
      </c>
      <c r="L647" s="184">
        <v>33.390599999999999</v>
      </c>
      <c r="M647" s="184">
        <v>66.218100000000007</v>
      </c>
      <c r="N647" s="184">
        <v>90.497</v>
      </c>
      <c r="O647" s="184">
        <v>26.245899999999999</v>
      </c>
      <c r="P647" s="184"/>
      <c r="Q647" s="184">
        <v>24.404599999999999</v>
      </c>
      <c r="R647" s="184">
        <v>39.025700000000001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44372</v>
      </c>
      <c r="E648" s="184">
        <v>24.474599999999999</v>
      </c>
      <c r="F648" s="184">
        <v>0.6895</v>
      </c>
      <c r="G648" s="184">
        <v>1.2234</v>
      </c>
      <c r="H648" s="184">
        <v>2.4020000000000001</v>
      </c>
      <c r="I648" s="184">
        <v>2.5299</v>
      </c>
      <c r="J648" s="184">
        <v>7.1430999999999996</v>
      </c>
      <c r="K648" s="184">
        <v>20.864599999999999</v>
      </c>
      <c r="L648" s="184">
        <v>33.085700000000003</v>
      </c>
      <c r="M648" s="184">
        <v>65.634200000000007</v>
      </c>
      <c r="N648" s="184">
        <v>89.587400000000002</v>
      </c>
      <c r="O648" s="184">
        <v>25.458200000000001</v>
      </c>
      <c r="P648" s="184"/>
      <c r="Q648" s="184">
        <v>23.513300000000001</v>
      </c>
      <c r="R648" s="184">
        <v>38.346200000000003</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44372</v>
      </c>
      <c r="E649" s="184">
        <v>14.895200000000001</v>
      </c>
      <c r="F649" s="184">
        <v>0.88109999999999999</v>
      </c>
      <c r="G649" s="184">
        <v>1.5019</v>
      </c>
      <c r="H649" s="184">
        <v>2.3380000000000001</v>
      </c>
      <c r="I649" s="184">
        <v>0.93859999999999999</v>
      </c>
      <c r="J649" s="184">
        <v>3.4603999999999999</v>
      </c>
      <c r="K649" s="184">
        <v>12.8544</v>
      </c>
      <c r="L649" s="184">
        <v>19.985199999999999</v>
      </c>
      <c r="M649" s="184">
        <v>44.803400000000003</v>
      </c>
      <c r="N649" s="184">
        <v>59.469000000000001</v>
      </c>
      <c r="O649" s="184">
        <v>14.7658</v>
      </c>
      <c r="P649" s="184"/>
      <c r="Q649" s="184">
        <v>13.0463</v>
      </c>
      <c r="R649" s="184">
        <v>19.258900000000001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44372</v>
      </c>
      <c r="E650" s="184">
        <v>14.5562</v>
      </c>
      <c r="F650" s="184">
        <v>0.88019999999999998</v>
      </c>
      <c r="G650" s="184">
        <v>1.4984999999999999</v>
      </c>
      <c r="H650" s="184">
        <v>2.3304999999999998</v>
      </c>
      <c r="I650" s="184">
        <v>0.92349999999999999</v>
      </c>
      <c r="J650" s="184">
        <v>3.4253999999999998</v>
      </c>
      <c r="K650" s="184">
        <v>12.7417</v>
      </c>
      <c r="L650" s="184">
        <v>19.7864</v>
      </c>
      <c r="M650" s="184">
        <v>44.349499999999999</v>
      </c>
      <c r="N650" s="184">
        <v>58.728499999999997</v>
      </c>
      <c r="O650" s="184">
        <v>14.008900000000001</v>
      </c>
      <c r="P650" s="184"/>
      <c r="Q650" s="184">
        <v>12.248200000000001</v>
      </c>
      <c r="R650" s="184">
        <v>18.628599999999999</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44372</v>
      </c>
      <c r="E651" s="184">
        <v>16.386800000000001</v>
      </c>
      <c r="F651" s="184">
        <v>1.1906000000000001</v>
      </c>
      <c r="G651" s="184">
        <v>2.2551999999999999</v>
      </c>
      <c r="H651" s="184">
        <v>2.8294999999999999</v>
      </c>
      <c r="I651" s="184">
        <v>1.2061999999999999</v>
      </c>
      <c r="J651" s="184">
        <v>2.8437000000000001</v>
      </c>
      <c r="K651" s="184">
        <v>14.854799999999999</v>
      </c>
      <c r="L651" s="184">
        <v>21.239100000000001</v>
      </c>
      <c r="M651" s="184">
        <v>51.302300000000002</v>
      </c>
      <c r="N651" s="184">
        <v>66.145899999999997</v>
      </c>
      <c r="O651" s="184"/>
      <c r="P651" s="184"/>
      <c r="Q651" s="184">
        <v>18.2758</v>
      </c>
      <c r="R651" s="184">
        <v>22.863700000000001</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44372</v>
      </c>
      <c r="E652" s="184">
        <v>16.0185</v>
      </c>
      <c r="F652" s="184">
        <v>1.1895</v>
      </c>
      <c r="G652" s="184">
        <v>2.2521</v>
      </c>
      <c r="H652" s="184">
        <v>2.8218000000000001</v>
      </c>
      <c r="I652" s="184">
        <v>1.1908000000000001</v>
      </c>
      <c r="J652" s="184">
        <v>2.8092000000000001</v>
      </c>
      <c r="K652" s="184">
        <v>14.7399</v>
      </c>
      <c r="L652" s="184">
        <v>21.031400000000001</v>
      </c>
      <c r="M652" s="184">
        <v>50.800699999999999</v>
      </c>
      <c r="N652" s="184">
        <v>65.325000000000003</v>
      </c>
      <c r="O652" s="184"/>
      <c r="P652" s="184"/>
      <c r="Q652" s="184">
        <v>17.365600000000001</v>
      </c>
      <c r="R652" s="184">
        <v>22.156400000000001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44372</v>
      </c>
      <c r="E653" s="184">
        <v>69.548599999999993</v>
      </c>
      <c r="F653" s="184">
        <v>0.82899999999999996</v>
      </c>
      <c r="G653" s="184">
        <v>0.73750000000000004</v>
      </c>
      <c r="H653" s="184">
        <v>1.9120999999999999</v>
      </c>
      <c r="I653" s="184">
        <v>1.5046999999999999</v>
      </c>
      <c r="J653" s="184">
        <v>5.7427999999999999</v>
      </c>
      <c r="K653" s="184">
        <v>17.707999999999998</v>
      </c>
      <c r="L653" s="184">
        <v>29.9495</v>
      </c>
      <c r="M653" s="184">
        <v>51.352499999999999</v>
      </c>
      <c r="N653" s="184">
        <v>82.921499999999995</v>
      </c>
      <c r="O653" s="184">
        <v>27.970099999999999</v>
      </c>
      <c r="P653" s="184">
        <v>24.223800000000001</v>
      </c>
      <c r="Q653" s="184">
        <v>23.336600000000001</v>
      </c>
      <c r="R653" s="184">
        <v>36.983199999999997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44372</v>
      </c>
      <c r="E654" s="184">
        <v>51.045000000000002</v>
      </c>
      <c r="F654" s="184">
        <v>0.63600000000000001</v>
      </c>
      <c r="G654" s="184">
        <v>0.69040000000000001</v>
      </c>
      <c r="H654" s="184">
        <v>2.0783999999999998</v>
      </c>
      <c r="I654" s="184">
        <v>2.2456</v>
      </c>
      <c r="J654" s="184">
        <v>6.3992000000000004</v>
      </c>
      <c r="K654" s="184">
        <v>17.689</v>
      </c>
      <c r="L654" s="184">
        <v>30.5639</v>
      </c>
      <c r="M654" s="184">
        <v>52.8399</v>
      </c>
      <c r="N654" s="184">
        <v>85.840500000000006</v>
      </c>
      <c r="O654" s="184">
        <v>30.563800000000001</v>
      </c>
      <c r="P654" s="184">
        <v>25.0563</v>
      </c>
      <c r="Q654" s="184">
        <v>25.215499999999999</v>
      </c>
      <c r="R654" s="184">
        <v>39.991900000000001</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44372</v>
      </c>
      <c r="E655" s="184">
        <v>49.555700000000002</v>
      </c>
      <c r="F655" s="184">
        <v>0.63500000000000001</v>
      </c>
      <c r="G655" s="184">
        <v>0.68720000000000003</v>
      </c>
      <c r="H655" s="184">
        <v>2.0706000000000002</v>
      </c>
      <c r="I655" s="184">
        <v>2.23</v>
      </c>
      <c r="J655" s="184">
        <v>6.3630000000000004</v>
      </c>
      <c r="K655" s="184">
        <v>17.571300000000001</v>
      </c>
      <c r="L655" s="184">
        <v>30.287299999999998</v>
      </c>
      <c r="M655" s="184">
        <v>52.3277</v>
      </c>
      <c r="N655" s="184">
        <v>84.9846</v>
      </c>
      <c r="O655" s="184">
        <v>29.715399999999999</v>
      </c>
      <c r="P655" s="184">
        <v>24.430900000000001</v>
      </c>
      <c r="Q655" s="184">
        <v>24.704999999999998</v>
      </c>
      <c r="R655" s="184">
        <v>39.323700000000002</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44372</v>
      </c>
      <c r="E656" s="184">
        <v>14.6798</v>
      </c>
      <c r="F656" s="184">
        <v>0.3967</v>
      </c>
      <c r="G656" s="184">
        <v>0.1822</v>
      </c>
      <c r="H656" s="184">
        <v>0.59889999999999999</v>
      </c>
      <c r="I656" s="184">
        <v>0.10979999999999999</v>
      </c>
      <c r="J656" s="184">
        <v>4.3792999999999997</v>
      </c>
      <c r="K656" s="184">
        <v>9.8130000000000006</v>
      </c>
      <c r="L656" s="184">
        <v>10.434200000000001</v>
      </c>
      <c r="M656" s="184">
        <v>31.759</v>
      </c>
      <c r="N656" s="184">
        <v>39.974299999999999</v>
      </c>
      <c r="O656" s="184"/>
      <c r="P656" s="184"/>
      <c r="Q656" s="184">
        <v>17.218</v>
      </c>
      <c r="R656" s="184">
        <v>17.924199999999999</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44372</v>
      </c>
      <c r="E657" s="184">
        <v>14.0129</v>
      </c>
      <c r="F657" s="184">
        <v>0.39190000000000003</v>
      </c>
      <c r="G657" s="184">
        <v>0.16800000000000001</v>
      </c>
      <c r="H657" s="184">
        <v>0.56410000000000005</v>
      </c>
      <c r="I657" s="184">
        <v>4.2099999999999999E-2</v>
      </c>
      <c r="J657" s="184">
        <v>4.2222999999999997</v>
      </c>
      <c r="K657" s="184">
        <v>9.3076000000000008</v>
      </c>
      <c r="L657" s="184">
        <v>9.4219000000000008</v>
      </c>
      <c r="M657" s="184">
        <v>29.952400000000001</v>
      </c>
      <c r="N657" s="184">
        <v>37.411000000000001</v>
      </c>
      <c r="O657" s="184"/>
      <c r="P657" s="184"/>
      <c r="Q657" s="184">
        <v>14.9842</v>
      </c>
      <c r="R657" s="184">
        <v>15.719099999999999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44372</v>
      </c>
      <c r="E658" s="184">
        <v>132.02590000000001</v>
      </c>
      <c r="F658" s="184">
        <v>0.7339</v>
      </c>
      <c r="G658" s="184">
        <v>0.96509999999999996</v>
      </c>
      <c r="H658" s="184">
        <v>1.1160000000000001</v>
      </c>
      <c r="I658" s="184">
        <v>0.51229999999999998</v>
      </c>
      <c r="J658" s="184">
        <v>4.8987999999999996</v>
      </c>
      <c r="K658" s="184">
        <v>11.968299999999999</v>
      </c>
      <c r="L658" s="184">
        <v>19.6006</v>
      </c>
      <c r="M658" s="184">
        <v>44.554299999999998</v>
      </c>
      <c r="N658" s="184">
        <v>56.121899999999997</v>
      </c>
      <c r="O658" s="184">
        <v>9.1545000000000005</v>
      </c>
      <c r="P658" s="184">
        <v>11.8535</v>
      </c>
      <c r="Q658" s="184">
        <v>15.313800000000001</v>
      </c>
      <c r="R658" s="184">
        <v>13.843</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44372</v>
      </c>
      <c r="E659" s="184">
        <v>136.73169999999999</v>
      </c>
      <c r="F659" s="184">
        <v>0.73629999999999995</v>
      </c>
      <c r="G659" s="184">
        <v>0.97219999999999995</v>
      </c>
      <c r="H659" s="184">
        <v>1.1325000000000001</v>
      </c>
      <c r="I659" s="184">
        <v>0.54520000000000002</v>
      </c>
      <c r="J659" s="184">
        <v>4.9747000000000003</v>
      </c>
      <c r="K659" s="184">
        <v>12.2097</v>
      </c>
      <c r="L659" s="184">
        <v>19.974699999999999</v>
      </c>
      <c r="M659" s="184">
        <v>45.133000000000003</v>
      </c>
      <c r="N659" s="184">
        <v>56.886600000000001</v>
      </c>
      <c r="O659" s="184">
        <v>9.6364000000000001</v>
      </c>
      <c r="P659" s="184">
        <v>12.3924</v>
      </c>
      <c r="Q659" s="184">
        <v>12.9434</v>
      </c>
      <c r="R659" s="184">
        <v>14.3354</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44372</v>
      </c>
      <c r="E660" s="184">
        <v>15.468400000000001</v>
      </c>
      <c r="F660" s="184">
        <v>0.88109999999999999</v>
      </c>
      <c r="G660" s="184">
        <v>0.90349999999999997</v>
      </c>
      <c r="H660" s="184">
        <v>2.6055000000000001</v>
      </c>
      <c r="I660" s="184">
        <v>0.73719999999999997</v>
      </c>
      <c r="J660" s="184">
        <v>6.6161000000000003</v>
      </c>
      <c r="K660" s="184">
        <v>28.790600000000001</v>
      </c>
      <c r="L660" s="184">
        <v>42.954599999999999</v>
      </c>
      <c r="M660" s="184">
        <v>77.343100000000007</v>
      </c>
      <c r="N660" s="184">
        <v>94.808800000000005</v>
      </c>
      <c r="O660" s="184">
        <v>8.0449000000000002</v>
      </c>
      <c r="P660" s="184"/>
      <c r="Q660" s="184">
        <v>9.9408999999999992</v>
      </c>
      <c r="R660" s="184">
        <v>22.505600000000001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44372</v>
      </c>
      <c r="E661" s="184">
        <v>15.1287</v>
      </c>
      <c r="F661" s="184">
        <v>0.88090000000000002</v>
      </c>
      <c r="G661" s="184">
        <v>0.90169999999999995</v>
      </c>
      <c r="H661" s="184">
        <v>2.6021999999999998</v>
      </c>
      <c r="I661" s="184">
        <v>0.73040000000000005</v>
      </c>
      <c r="J661" s="184">
        <v>6.6002000000000001</v>
      </c>
      <c r="K661" s="184">
        <v>28.754899999999999</v>
      </c>
      <c r="L661" s="184">
        <v>42.855699999999999</v>
      </c>
      <c r="M661" s="184">
        <v>77.144800000000004</v>
      </c>
      <c r="N661" s="184">
        <v>94.508799999999994</v>
      </c>
      <c r="O661" s="184">
        <v>7.7667999999999999</v>
      </c>
      <c r="P661" s="184"/>
      <c r="Q661" s="184">
        <v>9.4117999999999995</v>
      </c>
      <c r="R661" s="184">
        <v>22.317699999999999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44372</v>
      </c>
      <c r="E662" s="184">
        <v>13.199</v>
      </c>
      <c r="F662" s="184">
        <v>0.90359999999999996</v>
      </c>
      <c r="G662" s="184">
        <v>0.77339999999999998</v>
      </c>
      <c r="H662" s="184">
        <v>2.4266000000000001</v>
      </c>
      <c r="I662" s="184">
        <v>0.48949999999999999</v>
      </c>
      <c r="J662" s="184">
        <v>6.1140999999999996</v>
      </c>
      <c r="K662" s="184">
        <v>28.118300000000001</v>
      </c>
      <c r="L662" s="184">
        <v>43.790900000000001</v>
      </c>
      <c r="M662" s="184">
        <v>77.656599999999997</v>
      </c>
      <c r="N662" s="184">
        <v>96.221000000000004</v>
      </c>
      <c r="O662" s="184">
        <v>8.0037000000000003</v>
      </c>
      <c r="P662" s="184"/>
      <c r="Q662" s="184">
        <v>6.7363999999999997</v>
      </c>
      <c r="R662" s="184">
        <v>23.3002</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44372</v>
      </c>
      <c r="E663" s="184">
        <v>12.966200000000001</v>
      </c>
      <c r="F663" s="184">
        <v>0.90269999999999995</v>
      </c>
      <c r="G663" s="184">
        <v>0.77170000000000005</v>
      </c>
      <c r="H663" s="184">
        <v>2.4243000000000001</v>
      </c>
      <c r="I663" s="184">
        <v>0.48509999999999998</v>
      </c>
      <c r="J663" s="184">
        <v>6.1037999999999997</v>
      </c>
      <c r="K663" s="184">
        <v>28.0777</v>
      </c>
      <c r="L663" s="184">
        <v>43.706400000000002</v>
      </c>
      <c r="M663" s="184">
        <v>77.516999999999996</v>
      </c>
      <c r="N663" s="184">
        <v>96.026899999999998</v>
      </c>
      <c r="O663" s="184">
        <v>7.6946000000000003</v>
      </c>
      <c r="P663" s="184"/>
      <c r="Q663" s="184">
        <v>6.2911999999999999</v>
      </c>
      <c r="R663" s="184">
        <v>23.154900000000001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44372</v>
      </c>
      <c r="E664" s="184">
        <v>13.228300000000001</v>
      </c>
      <c r="F664" s="184">
        <v>1.0504</v>
      </c>
      <c r="G664" s="184">
        <v>1.1136999999999999</v>
      </c>
      <c r="H664" s="184">
        <v>2.6842999999999999</v>
      </c>
      <c r="I664" s="184">
        <v>0.70650000000000002</v>
      </c>
      <c r="J664" s="184">
        <v>6.8254000000000001</v>
      </c>
      <c r="K664" s="184">
        <v>30.4039</v>
      </c>
      <c r="L664" s="184">
        <v>46.777299999999997</v>
      </c>
      <c r="M664" s="184">
        <v>82.845200000000006</v>
      </c>
      <c r="N664" s="184">
        <v>103.9327</v>
      </c>
      <c r="O664" s="184">
        <v>9.4190000000000005</v>
      </c>
      <c r="P664" s="184"/>
      <c r="Q664" s="184">
        <v>7.2912999999999997</v>
      </c>
      <c r="R664" s="184">
        <v>25.251100000000001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44372</v>
      </c>
      <c r="E665" s="184">
        <v>12.9772</v>
      </c>
      <c r="F665" s="184">
        <v>1.0496000000000001</v>
      </c>
      <c r="G665" s="184">
        <v>1.1117999999999999</v>
      </c>
      <c r="H665" s="184">
        <v>2.6798999999999999</v>
      </c>
      <c r="I665" s="184">
        <v>0.69840000000000002</v>
      </c>
      <c r="J665" s="184">
        <v>6.8074000000000003</v>
      </c>
      <c r="K665" s="184">
        <v>30.336400000000001</v>
      </c>
      <c r="L665" s="184">
        <v>46.582000000000001</v>
      </c>
      <c r="M665" s="184">
        <v>82.456199999999995</v>
      </c>
      <c r="N665" s="184">
        <v>103.3343</v>
      </c>
      <c r="O665" s="184">
        <v>9.0123999999999995</v>
      </c>
      <c r="P665" s="184"/>
      <c r="Q665" s="184">
        <v>6.7752999999999997</v>
      </c>
      <c r="R665" s="184">
        <v>24.8659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44372</v>
      </c>
      <c r="E666" s="184">
        <v>12.5082</v>
      </c>
      <c r="F666" s="184">
        <v>1.0943000000000001</v>
      </c>
      <c r="G666" s="184">
        <v>1.1213</v>
      </c>
      <c r="H666" s="184">
        <v>2.6793999999999998</v>
      </c>
      <c r="I666" s="184">
        <v>0.91569999999999996</v>
      </c>
      <c r="J666" s="184">
        <v>8.3252000000000006</v>
      </c>
      <c r="K666" s="184">
        <v>31.791499999999999</v>
      </c>
      <c r="L666" s="184">
        <v>48.592300000000002</v>
      </c>
      <c r="M666" s="184">
        <v>84.266599999999997</v>
      </c>
      <c r="N666" s="184">
        <v>105.0424</v>
      </c>
      <c r="O666" s="184">
        <v>8.9799000000000007</v>
      </c>
      <c r="P666" s="184"/>
      <c r="Q666" s="184">
        <v>6.1623999999999999</v>
      </c>
      <c r="R666" s="184">
        <v>24.514099999999999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44372</v>
      </c>
      <c r="E667" s="184">
        <v>12.047000000000001</v>
      </c>
      <c r="F667" s="184">
        <v>1.0933999999999999</v>
      </c>
      <c r="G667" s="184">
        <v>1.1196999999999999</v>
      </c>
      <c r="H667" s="184">
        <v>2.6753</v>
      </c>
      <c r="I667" s="184">
        <v>0.90880000000000005</v>
      </c>
      <c r="J667" s="184">
        <v>8.3091000000000008</v>
      </c>
      <c r="K667" s="184">
        <v>31.727399999999999</v>
      </c>
      <c r="L667" s="184">
        <v>48.416899999999998</v>
      </c>
      <c r="M667" s="184">
        <v>83.920900000000003</v>
      </c>
      <c r="N667" s="184">
        <v>104.5123</v>
      </c>
      <c r="O667" s="184">
        <v>8.2106999999999992</v>
      </c>
      <c r="P667" s="184"/>
      <c r="Q667" s="184">
        <v>5.1020000000000003</v>
      </c>
      <c r="R667" s="184">
        <v>24.1785</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44372</v>
      </c>
      <c r="E668" s="184">
        <v>19.8765</v>
      </c>
      <c r="F668" s="184">
        <v>1.0863</v>
      </c>
      <c r="G668" s="184">
        <v>0.83709999999999996</v>
      </c>
      <c r="H668" s="184">
        <v>1.4505999999999999</v>
      </c>
      <c r="I668" s="184">
        <v>0.72619999999999996</v>
      </c>
      <c r="J668" s="184">
        <v>5.5469999999999997</v>
      </c>
      <c r="K668" s="184">
        <v>13.7256</v>
      </c>
      <c r="L668" s="184">
        <v>21.510100000000001</v>
      </c>
      <c r="M668" s="184">
        <v>47.384</v>
      </c>
      <c r="N668" s="184">
        <v>61.2789</v>
      </c>
      <c r="O668" s="184">
        <v>13.8612</v>
      </c>
      <c r="P668" s="184">
        <v>15.518000000000001</v>
      </c>
      <c r="Q668" s="184">
        <v>11.608599999999999</v>
      </c>
      <c r="R668" s="184">
        <v>19.7849</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44372</v>
      </c>
      <c r="E669" s="184">
        <v>19.457999999999998</v>
      </c>
      <c r="F669" s="184">
        <v>1.0863</v>
      </c>
      <c r="G669" s="184">
        <v>0.83689999999999998</v>
      </c>
      <c r="H669" s="184">
        <v>1.4504999999999999</v>
      </c>
      <c r="I669" s="184">
        <v>0.7258</v>
      </c>
      <c r="J669" s="184">
        <v>5.5457999999999998</v>
      </c>
      <c r="K669" s="184">
        <v>13.7416</v>
      </c>
      <c r="L669" s="184">
        <v>21.5229</v>
      </c>
      <c r="M669" s="184">
        <v>47.393500000000003</v>
      </c>
      <c r="N669" s="184">
        <v>61.281799999999997</v>
      </c>
      <c r="O669" s="184">
        <v>13.5905</v>
      </c>
      <c r="P669" s="184">
        <v>15.1919</v>
      </c>
      <c r="Q669" s="184">
        <v>11.2296</v>
      </c>
      <c r="R669" s="184">
        <v>19.577000000000002</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44372</v>
      </c>
      <c r="E670" s="184">
        <v>21.6952</v>
      </c>
      <c r="F670" s="184">
        <v>1.0370999999999999</v>
      </c>
      <c r="G670" s="184">
        <v>0.82399999999999995</v>
      </c>
      <c r="H670" s="184">
        <v>1.4504999999999999</v>
      </c>
      <c r="I670" s="184">
        <v>0.80100000000000005</v>
      </c>
      <c r="J670" s="184">
        <v>5.7328000000000001</v>
      </c>
      <c r="K670" s="184">
        <v>13.4146</v>
      </c>
      <c r="L670" s="184">
        <v>21.2578</v>
      </c>
      <c r="M670" s="184">
        <v>46.360700000000001</v>
      </c>
      <c r="N670" s="184">
        <v>60.4651</v>
      </c>
      <c r="O670" s="184">
        <v>14.4786</v>
      </c>
      <c r="P670" s="184">
        <v>15.924200000000001</v>
      </c>
      <c r="Q670" s="184">
        <v>15.8451</v>
      </c>
      <c r="R670" s="184">
        <v>20.1662</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44372</v>
      </c>
      <c r="E671" s="184">
        <v>21.2211</v>
      </c>
      <c r="F671" s="184">
        <v>1.0369999999999999</v>
      </c>
      <c r="G671" s="184">
        <v>0.82240000000000002</v>
      </c>
      <c r="H671" s="184">
        <v>1.4475</v>
      </c>
      <c r="I671" s="184">
        <v>0.79459999999999997</v>
      </c>
      <c r="J671" s="184">
        <v>5.718</v>
      </c>
      <c r="K671" s="184">
        <v>13.367800000000001</v>
      </c>
      <c r="L671" s="184">
        <v>21.158899999999999</v>
      </c>
      <c r="M671" s="184">
        <v>46.184100000000001</v>
      </c>
      <c r="N671" s="184">
        <v>60.205199999999998</v>
      </c>
      <c r="O671" s="184">
        <v>14.080399999999999</v>
      </c>
      <c r="P671" s="184">
        <v>15.4337</v>
      </c>
      <c r="Q671" s="184">
        <v>15.36</v>
      </c>
      <c r="R671" s="184">
        <v>19.920400000000001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44372</v>
      </c>
      <c r="E672" s="184">
        <v>12.932600000000001</v>
      </c>
      <c r="F672" s="184">
        <v>1.1047</v>
      </c>
      <c r="G672" s="184">
        <v>0.78400000000000003</v>
      </c>
      <c r="H672" s="184">
        <v>2.0928</v>
      </c>
      <c r="I672" s="184">
        <v>0.61150000000000004</v>
      </c>
      <c r="J672" s="184">
        <v>7.6281999999999996</v>
      </c>
      <c r="K672" s="184">
        <v>27.964500000000001</v>
      </c>
      <c r="L672" s="184">
        <v>41.312100000000001</v>
      </c>
      <c r="M672" s="184">
        <v>77.701700000000002</v>
      </c>
      <c r="N672" s="184">
        <v>101.411</v>
      </c>
      <c r="O672" s="184">
        <v>10.738899999999999</v>
      </c>
      <c r="P672" s="184"/>
      <c r="Q672" s="184">
        <v>8.2432999999999996</v>
      </c>
      <c r="R672" s="184">
        <v>23.531600000000001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44372</v>
      </c>
      <c r="E673" s="184">
        <v>12.648400000000001</v>
      </c>
      <c r="F673" s="184">
        <v>1.1039000000000001</v>
      </c>
      <c r="G673" s="184">
        <v>0.7833</v>
      </c>
      <c r="H673" s="184">
        <v>2.0912999999999999</v>
      </c>
      <c r="I673" s="184">
        <v>0.60770000000000002</v>
      </c>
      <c r="J673" s="184">
        <v>7.6193999999999997</v>
      </c>
      <c r="K673" s="184">
        <v>27.930900000000001</v>
      </c>
      <c r="L673" s="184">
        <v>41.199800000000003</v>
      </c>
      <c r="M673" s="184">
        <v>77.469099999999997</v>
      </c>
      <c r="N673" s="184">
        <v>101.0395</v>
      </c>
      <c r="O673" s="184">
        <v>10.081300000000001</v>
      </c>
      <c r="P673" s="184"/>
      <c r="Q673" s="184">
        <v>7.5049999999999999</v>
      </c>
      <c r="R673" s="184">
        <v>23.2879</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44372</v>
      </c>
      <c r="E674" s="184">
        <v>14.8589</v>
      </c>
      <c r="F674" s="184">
        <v>1.1256999999999999</v>
      </c>
      <c r="G674" s="184">
        <v>0.90659999999999996</v>
      </c>
      <c r="H674" s="184">
        <v>2.0564</v>
      </c>
      <c r="I674" s="184">
        <v>0.67479999999999996</v>
      </c>
      <c r="J674" s="184">
        <v>7.806</v>
      </c>
      <c r="K674" s="184">
        <v>27.361599999999999</v>
      </c>
      <c r="L674" s="184">
        <v>40.590800000000002</v>
      </c>
      <c r="M674" s="184">
        <v>77.863600000000005</v>
      </c>
      <c r="N674" s="184">
        <v>93.4375</v>
      </c>
      <c r="O674" s="184"/>
      <c r="P674" s="184"/>
      <c r="Q674" s="184">
        <v>14.152799999999999</v>
      </c>
      <c r="R674" s="184">
        <v>23.652699999999999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44372</v>
      </c>
      <c r="E675" s="184">
        <v>14.698499999999999</v>
      </c>
      <c r="F675" s="184">
        <v>1.1242000000000001</v>
      </c>
      <c r="G675" s="184">
        <v>0.90410000000000001</v>
      </c>
      <c r="H675" s="184">
        <v>2.0501999999999998</v>
      </c>
      <c r="I675" s="184">
        <v>0.66359999999999997</v>
      </c>
      <c r="J675" s="184">
        <v>7.7792000000000003</v>
      </c>
      <c r="K675" s="184">
        <v>27.267499999999998</v>
      </c>
      <c r="L675" s="184">
        <v>40.386800000000001</v>
      </c>
      <c r="M675" s="184">
        <v>77.479500000000002</v>
      </c>
      <c r="N675" s="184">
        <v>92.878500000000003</v>
      </c>
      <c r="O675" s="184"/>
      <c r="P675" s="184"/>
      <c r="Q675" s="184">
        <v>13.7394</v>
      </c>
      <c r="R675" s="184">
        <v>23.295400000000001</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44372</v>
      </c>
      <c r="E680" s="184">
        <v>27.161899999999999</v>
      </c>
      <c r="F680" s="184">
        <v>0.89410000000000001</v>
      </c>
      <c r="G680" s="184">
        <v>1.0679000000000001</v>
      </c>
      <c r="H680" s="184">
        <v>1.4742</v>
      </c>
      <c r="I680" s="184">
        <v>0.14449999999999999</v>
      </c>
      <c r="J680" s="184">
        <v>3.5657999999999999</v>
      </c>
      <c r="K680" s="184">
        <v>10.1853</v>
      </c>
      <c r="L680" s="184">
        <v>18.175899999999999</v>
      </c>
      <c r="M680" s="184">
        <v>44.009399999999999</v>
      </c>
      <c r="N680" s="184">
        <v>56.046399999999998</v>
      </c>
      <c r="O680" s="184">
        <v>14.987500000000001</v>
      </c>
      <c r="P680" s="184">
        <v>16.168800000000001</v>
      </c>
      <c r="Q680" s="184">
        <v>16.072800000000001</v>
      </c>
      <c r="R680" s="184">
        <v>16.860900000000001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44372</v>
      </c>
      <c r="E681" s="184">
        <v>24.881</v>
      </c>
      <c r="F681" s="184">
        <v>0.89049999999999996</v>
      </c>
      <c r="G681" s="184">
        <v>1.0571999999999999</v>
      </c>
      <c r="H681" s="184">
        <v>1.4499</v>
      </c>
      <c r="I681" s="184">
        <v>9.6600000000000005E-2</v>
      </c>
      <c r="J681" s="184">
        <v>3.4582999999999999</v>
      </c>
      <c r="K681" s="184">
        <v>9.8333999999999993</v>
      </c>
      <c r="L681" s="184">
        <v>17.395299999999999</v>
      </c>
      <c r="M681" s="184">
        <v>42.581299999999999</v>
      </c>
      <c r="N681" s="184">
        <v>53.961799999999997</v>
      </c>
      <c r="O681" s="184">
        <v>13.3767</v>
      </c>
      <c r="P681" s="184">
        <v>14.684900000000001</v>
      </c>
      <c r="Q681" s="184">
        <v>14.5641</v>
      </c>
      <c r="R681" s="184">
        <v>15.1944</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44372</v>
      </c>
      <c r="E682" s="184">
        <v>112.12</v>
      </c>
      <c r="F682" s="184">
        <v>0.6825</v>
      </c>
      <c r="G682" s="184">
        <v>0.79110000000000003</v>
      </c>
      <c r="H682" s="184">
        <v>1.6869000000000001</v>
      </c>
      <c r="I682" s="184">
        <v>0.7006</v>
      </c>
      <c r="J682" s="184">
        <v>4.2201000000000004</v>
      </c>
      <c r="K682" s="184">
        <v>13.758100000000001</v>
      </c>
      <c r="L682" s="184">
        <v>15.994199999999999</v>
      </c>
      <c r="M682" s="184">
        <v>36.448799999999999</v>
      </c>
      <c r="N682" s="184">
        <v>49.9131</v>
      </c>
      <c r="O682" s="184">
        <v>11.9673</v>
      </c>
      <c r="P682" s="184">
        <v>15.4976</v>
      </c>
      <c r="Q682" s="184">
        <v>13.3599</v>
      </c>
      <c r="R682" s="184">
        <v>16.433299999999999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44372</v>
      </c>
      <c r="E683" s="184">
        <v>160.44047499203899</v>
      </c>
      <c r="F683" s="184">
        <v>0.68620000000000003</v>
      </c>
      <c r="G683" s="184">
        <v>0.78220000000000001</v>
      </c>
      <c r="H683" s="184">
        <v>1.6745000000000001</v>
      </c>
      <c r="I683" s="184">
        <v>0.67659999999999998</v>
      </c>
      <c r="J683" s="184">
        <v>4.1604999999999999</v>
      </c>
      <c r="K683" s="184">
        <v>13.5411</v>
      </c>
      <c r="L683" s="184">
        <v>15.6541</v>
      </c>
      <c r="M683" s="184">
        <v>35.849299999999999</v>
      </c>
      <c r="N683" s="184">
        <v>49.012700000000002</v>
      </c>
      <c r="O683" s="184">
        <v>11.181699999999999</v>
      </c>
      <c r="P683" s="184">
        <v>14.7592</v>
      </c>
      <c r="Q683" s="184">
        <v>11.6173</v>
      </c>
      <c r="R683" s="184">
        <v>15.6059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44372</v>
      </c>
      <c r="E684" s="184">
        <v>36.869999999999997</v>
      </c>
      <c r="F684" s="184">
        <v>0.62770000000000004</v>
      </c>
      <c r="G684" s="184">
        <v>0.87549999999999994</v>
      </c>
      <c r="H684" s="184">
        <v>1.6543000000000001</v>
      </c>
      <c r="I684" s="184">
        <v>1.2911999999999999</v>
      </c>
      <c r="J684" s="184">
        <v>6.8075999999999999</v>
      </c>
      <c r="K684" s="184">
        <v>13.726100000000001</v>
      </c>
      <c r="L684" s="184">
        <v>20.0977</v>
      </c>
      <c r="M684" s="184">
        <v>46.2515</v>
      </c>
      <c r="N684" s="184">
        <v>60.374099999999999</v>
      </c>
      <c r="O684" s="184">
        <v>16.497399999999999</v>
      </c>
      <c r="P684" s="184">
        <v>14.113899999999999</v>
      </c>
      <c r="Q684" s="184">
        <v>14.702400000000001</v>
      </c>
      <c r="R684" s="184">
        <v>22.465399999999999</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44372</v>
      </c>
      <c r="E685" s="184">
        <v>38.67</v>
      </c>
      <c r="F685" s="184">
        <v>0.62450000000000006</v>
      </c>
      <c r="G685" s="184">
        <v>0.88700000000000001</v>
      </c>
      <c r="H685" s="184">
        <v>1.6561999999999999</v>
      </c>
      <c r="I685" s="184">
        <v>1.3365</v>
      </c>
      <c r="J685" s="184">
        <v>6.8526999999999996</v>
      </c>
      <c r="K685" s="184">
        <v>13.902799999999999</v>
      </c>
      <c r="L685" s="184">
        <v>20.392299999999999</v>
      </c>
      <c r="M685" s="184">
        <v>46.866700000000002</v>
      </c>
      <c r="N685" s="184">
        <v>61.259399999999999</v>
      </c>
      <c r="O685" s="184">
        <v>17.038799999999998</v>
      </c>
      <c r="P685" s="184">
        <v>14.846500000000001</v>
      </c>
      <c r="Q685" s="184">
        <v>13.5762</v>
      </c>
      <c r="R685" s="184">
        <v>23.037700000000001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44372</v>
      </c>
      <c r="E686" s="184">
        <v>20.269600000000001</v>
      </c>
      <c r="F686" s="184">
        <v>0.79159999999999997</v>
      </c>
      <c r="G686" s="184">
        <v>0.40670000000000001</v>
      </c>
      <c r="H686" s="184">
        <v>1.4844999999999999</v>
      </c>
      <c r="I686" s="184">
        <v>-0.80600000000000005</v>
      </c>
      <c r="J686" s="184">
        <v>5.2473999999999998</v>
      </c>
      <c r="K686" s="184">
        <v>15.9442</v>
      </c>
      <c r="L686" s="184">
        <v>30.6494</v>
      </c>
      <c r="M686" s="184">
        <v>58.0291</v>
      </c>
      <c r="N686" s="184">
        <v>73.114199999999997</v>
      </c>
      <c r="O686" s="184">
        <v>14.5768</v>
      </c>
      <c r="P686" s="184">
        <v>14.7826</v>
      </c>
      <c r="Q686" s="184">
        <v>14.4316</v>
      </c>
      <c r="R686" s="184">
        <v>22.053599999999999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44372</v>
      </c>
      <c r="E687" s="184">
        <v>21.377400000000002</v>
      </c>
      <c r="F687" s="184">
        <v>0.79210000000000003</v>
      </c>
      <c r="G687" s="184">
        <v>0.40770000000000001</v>
      </c>
      <c r="H687" s="184">
        <v>1.4874000000000001</v>
      </c>
      <c r="I687" s="184">
        <v>-0.80049999999999999</v>
      </c>
      <c r="J687" s="184">
        <v>5.2606999999999999</v>
      </c>
      <c r="K687" s="184">
        <v>15.988</v>
      </c>
      <c r="L687" s="184">
        <v>30.747</v>
      </c>
      <c r="M687" s="184">
        <v>58.205800000000004</v>
      </c>
      <c r="N687" s="184">
        <v>73.400999999999996</v>
      </c>
      <c r="O687" s="184">
        <v>15</v>
      </c>
      <c r="P687" s="184">
        <v>15.8802</v>
      </c>
      <c r="Q687" s="184">
        <v>15.599299999999999</v>
      </c>
      <c r="R687" s="184">
        <v>22.2471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44372</v>
      </c>
      <c r="E688" s="184">
        <v>14.7445</v>
      </c>
      <c r="F688" s="184">
        <v>0.80610000000000004</v>
      </c>
      <c r="G688" s="184">
        <v>0.42709999999999998</v>
      </c>
      <c r="H688" s="184">
        <v>1.5432999999999999</v>
      </c>
      <c r="I688" s="184">
        <v>-0.46710000000000002</v>
      </c>
      <c r="J688" s="184">
        <v>4.9020000000000001</v>
      </c>
      <c r="K688" s="184">
        <v>17.298200000000001</v>
      </c>
      <c r="L688" s="184">
        <v>31.8828</v>
      </c>
      <c r="M688" s="184">
        <v>63.200400000000002</v>
      </c>
      <c r="N688" s="184">
        <v>71.827299999999994</v>
      </c>
      <c r="O688" s="184">
        <v>12.702999999999999</v>
      </c>
      <c r="P688" s="184"/>
      <c r="Q688" s="184">
        <v>9.1898999999999997</v>
      </c>
      <c r="R688" s="184">
        <v>17.975300000000001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44372</v>
      </c>
      <c r="E689" s="184">
        <v>15.4682</v>
      </c>
      <c r="F689" s="184">
        <v>0.80620000000000003</v>
      </c>
      <c r="G689" s="184">
        <v>0.42920000000000003</v>
      </c>
      <c r="H689" s="184">
        <v>1.5472999999999999</v>
      </c>
      <c r="I689" s="184">
        <v>-0.46010000000000001</v>
      </c>
      <c r="J689" s="184">
        <v>4.9168000000000003</v>
      </c>
      <c r="K689" s="184">
        <v>17.346900000000002</v>
      </c>
      <c r="L689" s="184">
        <v>31.9801</v>
      </c>
      <c r="M689" s="184">
        <v>63.3735</v>
      </c>
      <c r="N689" s="184">
        <v>72.071600000000004</v>
      </c>
      <c r="O689" s="184">
        <v>13.3436</v>
      </c>
      <c r="P689" s="184"/>
      <c r="Q689" s="184">
        <v>10.381</v>
      </c>
      <c r="R689" s="184">
        <v>18.267700000000001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44372</v>
      </c>
      <c r="E690" s="184">
        <v>13.7104</v>
      </c>
      <c r="F690" s="184">
        <v>0.80730000000000002</v>
      </c>
      <c r="G690" s="184">
        <v>0.66959999999999997</v>
      </c>
      <c r="H690" s="184">
        <v>1.7869999999999999</v>
      </c>
      <c r="I690" s="184">
        <v>0.111</v>
      </c>
      <c r="J690" s="184">
        <v>5.4734999999999996</v>
      </c>
      <c r="K690" s="184">
        <v>16.728999999999999</v>
      </c>
      <c r="L690" s="184">
        <v>31.248999999999999</v>
      </c>
      <c r="M690" s="184">
        <v>61.245699999999999</v>
      </c>
      <c r="N690" s="184">
        <v>68.976299999999995</v>
      </c>
      <c r="O690" s="184">
        <v>13.497199999999999</v>
      </c>
      <c r="P690" s="184"/>
      <c r="Q690" s="184">
        <v>7.7194000000000003</v>
      </c>
      <c r="R690" s="184">
        <v>18.461400000000001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44372</v>
      </c>
      <c r="E691" s="184">
        <v>14.385999999999999</v>
      </c>
      <c r="F691" s="184">
        <v>0.80720000000000003</v>
      </c>
      <c r="G691" s="184">
        <v>0.66969999999999996</v>
      </c>
      <c r="H691" s="184">
        <v>1.7887</v>
      </c>
      <c r="I691" s="184">
        <v>0.11409999999999999</v>
      </c>
      <c r="J691" s="184">
        <v>5.4824000000000002</v>
      </c>
      <c r="K691" s="184">
        <v>16.758099999999999</v>
      </c>
      <c r="L691" s="184">
        <v>31.3142</v>
      </c>
      <c r="M691" s="184">
        <v>61.368499999999997</v>
      </c>
      <c r="N691" s="184">
        <v>69.157499999999999</v>
      </c>
      <c r="O691" s="184">
        <v>14.2919</v>
      </c>
      <c r="P691" s="184"/>
      <c r="Q691" s="184">
        <v>8.9473000000000003</v>
      </c>
      <c r="R691" s="184">
        <v>18.721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44372</v>
      </c>
      <c r="E692" s="184">
        <v>11.298299999999999</v>
      </c>
      <c r="F692" s="184">
        <v>0.71220000000000006</v>
      </c>
      <c r="G692" s="184">
        <v>0.27160000000000001</v>
      </c>
      <c r="H692" s="184">
        <v>0.55720000000000003</v>
      </c>
      <c r="I692" s="184">
        <v>-0.56499999999999995</v>
      </c>
      <c r="J692" s="184">
        <v>2.2294999999999998</v>
      </c>
      <c r="K692" s="184">
        <v>9.9077999999999999</v>
      </c>
      <c r="L692" s="184">
        <v>17.898199999999999</v>
      </c>
      <c r="M692" s="184">
        <v>39.690399999999997</v>
      </c>
      <c r="N692" s="184">
        <v>47.105600000000003</v>
      </c>
      <c r="O692" s="184">
        <v>5.9997999999999996</v>
      </c>
      <c r="P692" s="184"/>
      <c r="Q692" s="184">
        <v>3.6168999999999998</v>
      </c>
      <c r="R692" s="184">
        <v>15.987299999999999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44372</v>
      </c>
      <c r="E693" s="184">
        <v>11.734999999999999</v>
      </c>
      <c r="F693" s="184">
        <v>0.71319999999999995</v>
      </c>
      <c r="G693" s="184">
        <v>0.27510000000000001</v>
      </c>
      <c r="H693" s="184">
        <v>0.56559999999999999</v>
      </c>
      <c r="I693" s="184">
        <v>-0.54830000000000001</v>
      </c>
      <c r="J693" s="184">
        <v>2.2675999999999998</v>
      </c>
      <c r="K693" s="184">
        <v>10.0235</v>
      </c>
      <c r="L693" s="184">
        <v>18.134399999999999</v>
      </c>
      <c r="M693" s="184">
        <v>40.110999999999997</v>
      </c>
      <c r="N693" s="184">
        <v>47.712299999999999</v>
      </c>
      <c r="O693" s="184">
        <v>7.0058999999999996</v>
      </c>
      <c r="P693" s="184"/>
      <c r="Q693" s="184">
        <v>4.7670000000000003</v>
      </c>
      <c r="R693" s="184">
        <v>16.535699999999999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44372</v>
      </c>
      <c r="E694" s="184">
        <v>11.8165</v>
      </c>
      <c r="F694" s="184">
        <v>0.77439999999999998</v>
      </c>
      <c r="G694" s="184">
        <v>0.39</v>
      </c>
      <c r="H694" s="184">
        <v>0.65759999999999996</v>
      </c>
      <c r="I694" s="184">
        <v>-0.24310000000000001</v>
      </c>
      <c r="J694" s="184">
        <v>2.5133000000000001</v>
      </c>
      <c r="K694" s="184">
        <v>9.8862000000000005</v>
      </c>
      <c r="L694" s="184">
        <v>17.5549</v>
      </c>
      <c r="M694" s="184">
        <v>39.173200000000001</v>
      </c>
      <c r="N694" s="184">
        <v>46.343400000000003</v>
      </c>
      <c r="O694" s="184">
        <v>7.0692000000000004</v>
      </c>
      <c r="P694" s="184"/>
      <c r="Q694" s="184">
        <v>5.2710999999999997</v>
      </c>
      <c r="R694" s="184">
        <v>16.834499999999998</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44372</v>
      </c>
      <c r="E695" s="184">
        <v>12.2204</v>
      </c>
      <c r="F695" s="184">
        <v>0.7752</v>
      </c>
      <c r="G695" s="184">
        <v>0.39269999999999999</v>
      </c>
      <c r="H695" s="184">
        <v>0.66310000000000002</v>
      </c>
      <c r="I695" s="184">
        <v>-0.23019999999999999</v>
      </c>
      <c r="J695" s="184">
        <v>2.5425</v>
      </c>
      <c r="K695" s="184">
        <v>9.9797999999999991</v>
      </c>
      <c r="L695" s="184">
        <v>17.758600000000001</v>
      </c>
      <c r="M695" s="184">
        <v>39.530999999999999</v>
      </c>
      <c r="N695" s="184">
        <v>46.849800000000002</v>
      </c>
      <c r="O695" s="184">
        <v>8.0639000000000003</v>
      </c>
      <c r="P695" s="184"/>
      <c r="Q695" s="184">
        <v>6.3655999999999997</v>
      </c>
      <c r="R695" s="184">
        <v>17.2669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44372</v>
      </c>
      <c r="E696" s="184">
        <v>138.8279</v>
      </c>
      <c r="F696" s="184">
        <v>0.96660000000000001</v>
      </c>
      <c r="G696" s="184">
        <v>0.94550000000000001</v>
      </c>
      <c r="H696" s="184">
        <v>1.6193</v>
      </c>
      <c r="I696" s="184">
        <v>1.0998000000000001</v>
      </c>
      <c r="J696" s="184">
        <v>5.3811999999999998</v>
      </c>
      <c r="K696" s="184">
        <v>12.697800000000001</v>
      </c>
      <c r="L696" s="184">
        <v>19.396000000000001</v>
      </c>
      <c r="M696" s="184">
        <v>51.400799999999997</v>
      </c>
      <c r="N696" s="184">
        <v>60.790199999999999</v>
      </c>
      <c r="O696" s="184">
        <v>16.529</v>
      </c>
      <c r="P696" s="184">
        <v>15.866099999999999</v>
      </c>
      <c r="Q696" s="184">
        <v>14.9826</v>
      </c>
      <c r="R696" s="184">
        <v>23.299199999999999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44372</v>
      </c>
      <c r="E697" s="184">
        <v>129.19130000000001</v>
      </c>
      <c r="F697" s="184">
        <v>0.96440000000000003</v>
      </c>
      <c r="G697" s="184">
        <v>0.93799999999999994</v>
      </c>
      <c r="H697" s="184">
        <v>1.6026</v>
      </c>
      <c r="I697" s="184">
        <v>1.0651999999999999</v>
      </c>
      <c r="J697" s="184">
        <v>5.3025000000000002</v>
      </c>
      <c r="K697" s="184">
        <v>12.436999999999999</v>
      </c>
      <c r="L697" s="184">
        <v>18.833600000000001</v>
      </c>
      <c r="M697" s="184">
        <v>50.3581</v>
      </c>
      <c r="N697" s="184">
        <v>59.290500000000002</v>
      </c>
      <c r="O697" s="184">
        <v>15.464700000000001</v>
      </c>
      <c r="P697" s="184">
        <v>14.807</v>
      </c>
      <c r="Q697" s="184">
        <v>11.990399999999999</v>
      </c>
      <c r="R697" s="184">
        <v>22.148</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44372</v>
      </c>
      <c r="E698" s="184">
        <v>207.310264294343</v>
      </c>
      <c r="F698" s="184">
        <v>0.75309999999999999</v>
      </c>
      <c r="G698" s="184">
        <v>1.31</v>
      </c>
      <c r="H698" s="184">
        <v>1.7632000000000001</v>
      </c>
      <c r="I698" s="184">
        <v>1.4153</v>
      </c>
      <c r="J698" s="184">
        <v>5.7271999999999998</v>
      </c>
      <c r="K698" s="184">
        <v>11.9687</v>
      </c>
      <c r="L698" s="184">
        <v>18.038900000000002</v>
      </c>
      <c r="M698" s="184">
        <v>45.081800000000001</v>
      </c>
      <c r="N698" s="184">
        <v>55.918599999999998</v>
      </c>
      <c r="O698" s="184">
        <v>11.9046</v>
      </c>
      <c r="P698" s="184">
        <v>13.511699999999999</v>
      </c>
      <c r="Q698" s="184">
        <v>18.062999999999999</v>
      </c>
      <c r="R698" s="184">
        <v>15.142200000000001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0.8161295454545453</v>
      </c>
      <c r="G699" s="186">
        <v>0.86200530303030309</v>
      </c>
      <c r="H699" s="186">
        <v>1.6181795454545456</v>
      </c>
      <c r="I699" s="186">
        <v>0.52660454545454549</v>
      </c>
      <c r="J699" s="186">
        <v>4.9271931818181809</v>
      </c>
      <c r="K699" s="186">
        <v>15.118446969696977</v>
      </c>
      <c r="L699" s="186">
        <v>23.689870454545453</v>
      </c>
      <c r="M699" s="186">
        <v>50.966990909090896</v>
      </c>
      <c r="N699" s="186">
        <v>65.065853030303046</v>
      </c>
      <c r="O699" s="186">
        <v>14.109049166666672</v>
      </c>
      <c r="P699" s="186">
        <v>15.72170777777778</v>
      </c>
      <c r="Q699" s="186">
        <v>14.894637121212128</v>
      </c>
      <c r="R699" s="186">
        <v>21.213403124999996</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0.80970000000000009</v>
      </c>
      <c r="G700" s="186">
        <v>0.89365000000000006</v>
      </c>
      <c r="H700" s="186">
        <v>1.6571499999999999</v>
      </c>
      <c r="I700" s="186">
        <v>0.66920000000000002</v>
      </c>
      <c r="J700" s="186">
        <v>5.1555999999999997</v>
      </c>
      <c r="K700" s="186">
        <v>13.725850000000001</v>
      </c>
      <c r="L700" s="186">
        <v>21.383949999999999</v>
      </c>
      <c r="M700" s="186">
        <v>49.5319</v>
      </c>
      <c r="N700" s="186">
        <v>61.165049999999994</v>
      </c>
      <c r="O700" s="186">
        <v>13.57555</v>
      </c>
      <c r="P700" s="186">
        <v>15.30035</v>
      </c>
      <c r="Q700" s="186">
        <v>14.873999999999999</v>
      </c>
      <c r="R700" s="186">
        <v>19.852650000000001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44372</v>
      </c>
      <c r="E703" s="184">
        <v>31.3718</v>
      </c>
      <c r="F703" s="184">
        <v>0.46850000000000003</v>
      </c>
      <c r="G703" s="184">
        <v>0.59219999999999995</v>
      </c>
      <c r="H703" s="184">
        <v>0.86750000000000005</v>
      </c>
      <c r="I703" s="184">
        <v>-5.2600000000000001E-2</v>
      </c>
      <c r="J703" s="184">
        <v>3.3561999999999999</v>
      </c>
      <c r="K703" s="184">
        <v>9.7760999999999996</v>
      </c>
      <c r="L703" s="184">
        <v>14.0204</v>
      </c>
      <c r="M703" s="184">
        <v>33.335900000000002</v>
      </c>
      <c r="N703" s="184">
        <v>40.255499999999998</v>
      </c>
      <c r="O703" s="184">
        <v>12.614699999999999</v>
      </c>
      <c r="P703" s="184">
        <v>12.847300000000001</v>
      </c>
      <c r="Q703" s="184">
        <v>11.939399999999999</v>
      </c>
      <c r="R703" s="184">
        <v>17.711200000000002</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44372</v>
      </c>
      <c r="E704" s="184">
        <v>33.344499999999996</v>
      </c>
      <c r="F704" s="184">
        <v>0.47160000000000002</v>
      </c>
      <c r="G704" s="184">
        <v>0.60160000000000002</v>
      </c>
      <c r="H704" s="184">
        <v>0.88859999999999995</v>
      </c>
      <c r="I704" s="184">
        <v>-1.11E-2</v>
      </c>
      <c r="J704" s="184">
        <v>3.4496000000000002</v>
      </c>
      <c r="K704" s="184">
        <v>10.0471</v>
      </c>
      <c r="L704" s="184">
        <v>14.6084</v>
      </c>
      <c r="M704" s="184">
        <v>34.475299999999997</v>
      </c>
      <c r="N704" s="184">
        <v>41.688299999999998</v>
      </c>
      <c r="O704" s="184">
        <v>13.602399999999999</v>
      </c>
      <c r="P704" s="184">
        <v>13.782299999999999</v>
      </c>
      <c r="Q704" s="184">
        <v>13.3735</v>
      </c>
      <c r="R704" s="184">
        <v>18.816600000000001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44372</v>
      </c>
      <c r="E705" s="184">
        <v>109.0834</v>
      </c>
      <c r="F705" s="184">
        <v>0.82199999999999995</v>
      </c>
      <c r="G705" s="184">
        <v>0.88680000000000003</v>
      </c>
      <c r="H705" s="184">
        <v>1.4773000000000001</v>
      </c>
      <c r="I705" s="184">
        <v>0.23419999999999999</v>
      </c>
      <c r="J705" s="184">
        <v>3.3491</v>
      </c>
      <c r="K705" s="184">
        <v>11.601100000000001</v>
      </c>
      <c r="L705" s="184">
        <v>23.947099999999999</v>
      </c>
      <c r="M705" s="184">
        <v>51.129199999999997</v>
      </c>
      <c r="N705" s="184">
        <v>55.157200000000003</v>
      </c>
      <c r="O705" s="184">
        <v>10.534800000000001</v>
      </c>
      <c r="P705" s="184">
        <v>11.1</v>
      </c>
      <c r="Q705" s="184">
        <v>14.5611</v>
      </c>
      <c r="R705" s="184">
        <v>14.850199999999999</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44372</v>
      </c>
      <c r="E706" s="184">
        <v>113.5809</v>
      </c>
      <c r="F706" s="184">
        <v>0.82310000000000005</v>
      </c>
      <c r="G706" s="184">
        <v>0.89019999999999999</v>
      </c>
      <c r="H706" s="184">
        <v>1.4851000000000001</v>
      </c>
      <c r="I706" s="184">
        <v>0.2495</v>
      </c>
      <c r="J706" s="184">
        <v>3.3841000000000001</v>
      </c>
      <c r="K706" s="184">
        <v>11.715</v>
      </c>
      <c r="L706" s="184">
        <v>24.243600000000001</v>
      </c>
      <c r="M706" s="184">
        <v>51.753</v>
      </c>
      <c r="N706" s="184">
        <v>56.151299999999999</v>
      </c>
      <c r="O706" s="184">
        <v>11.165800000000001</v>
      </c>
      <c r="P706" s="184">
        <v>11.670500000000001</v>
      </c>
      <c r="Q706" s="184">
        <v>12.443199999999999</v>
      </c>
      <c r="R706" s="184">
        <v>15.5877</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44372</v>
      </c>
      <c r="E707" s="184">
        <v>72.320800000000006</v>
      </c>
      <c r="F707" s="184">
        <v>0.55730000000000002</v>
      </c>
      <c r="G707" s="184">
        <v>0.59699999999999998</v>
      </c>
      <c r="H707" s="184">
        <v>1.0065999999999999</v>
      </c>
      <c r="I707" s="184">
        <v>0.20710000000000001</v>
      </c>
      <c r="J707" s="184">
        <v>3.1019000000000001</v>
      </c>
      <c r="K707" s="184">
        <v>10.455299999999999</v>
      </c>
      <c r="L707" s="184">
        <v>22.910299999999999</v>
      </c>
      <c r="M707" s="184">
        <v>42.118699999999997</v>
      </c>
      <c r="N707" s="184">
        <v>46.0595</v>
      </c>
      <c r="O707" s="184">
        <v>7.9138000000000002</v>
      </c>
      <c r="P707" s="184">
        <v>8.9625000000000004</v>
      </c>
      <c r="Q707" s="184">
        <v>11.913500000000001</v>
      </c>
      <c r="R707" s="184">
        <v>9.6648999999999994</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44372</v>
      </c>
      <c r="E708" s="184">
        <v>75.981899999999996</v>
      </c>
      <c r="F708" s="184">
        <v>0.55859999999999999</v>
      </c>
      <c r="G708" s="184">
        <v>0.60099999999999998</v>
      </c>
      <c r="H708" s="184">
        <v>1.0157</v>
      </c>
      <c r="I708" s="184">
        <v>0.22539999999999999</v>
      </c>
      <c r="J708" s="184">
        <v>3.1436000000000002</v>
      </c>
      <c r="K708" s="184">
        <v>10.5893</v>
      </c>
      <c r="L708" s="184">
        <v>23.231000000000002</v>
      </c>
      <c r="M708" s="184">
        <v>42.7166</v>
      </c>
      <c r="N708" s="184">
        <v>46.963500000000003</v>
      </c>
      <c r="O708" s="184">
        <v>8.5752000000000006</v>
      </c>
      <c r="P708" s="184">
        <v>9.6516999999999999</v>
      </c>
      <c r="Q708" s="184">
        <v>10.6267</v>
      </c>
      <c r="R708" s="184">
        <v>10.341200000000001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44372</v>
      </c>
      <c r="E709" s="184">
        <v>24.639500000000002</v>
      </c>
      <c r="F709" s="184">
        <v>0.5554</v>
      </c>
      <c r="G709" s="184">
        <v>0.92120000000000002</v>
      </c>
      <c r="H709" s="184">
        <v>1.4238</v>
      </c>
      <c r="I709" s="184">
        <v>1.2542</v>
      </c>
      <c r="J709" s="184">
        <v>4.6459000000000001</v>
      </c>
      <c r="K709" s="184">
        <v>10.9003</v>
      </c>
      <c r="L709" s="184">
        <v>16.108499999999999</v>
      </c>
      <c r="M709" s="184">
        <v>39.432299999999998</v>
      </c>
      <c r="N709" s="184">
        <v>50.280299999999997</v>
      </c>
      <c r="O709" s="184">
        <v>12.076000000000001</v>
      </c>
      <c r="P709" s="184">
        <v>13.226800000000001</v>
      </c>
      <c r="Q709" s="184">
        <v>13.424200000000001</v>
      </c>
      <c r="R709" s="184">
        <v>17.220300000000002</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44372</v>
      </c>
      <c r="E710" s="184">
        <v>25.164999999999999</v>
      </c>
      <c r="F710" s="184">
        <v>0.55659999999999998</v>
      </c>
      <c r="G710" s="184">
        <v>0.9244</v>
      </c>
      <c r="H710" s="184">
        <v>1.4305000000000001</v>
      </c>
      <c r="I710" s="184">
        <v>1.268</v>
      </c>
      <c r="J710" s="184">
        <v>4.6771000000000003</v>
      </c>
      <c r="K710" s="184">
        <v>10.9984</v>
      </c>
      <c r="L710" s="184">
        <v>16.312899999999999</v>
      </c>
      <c r="M710" s="184">
        <v>39.7986</v>
      </c>
      <c r="N710" s="184">
        <v>50.813200000000002</v>
      </c>
      <c r="O710" s="184">
        <v>12.4453</v>
      </c>
      <c r="P710" s="184">
        <v>13.5733</v>
      </c>
      <c r="Q710" s="184">
        <v>13.759</v>
      </c>
      <c r="R710" s="184">
        <v>17.6358</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44372</v>
      </c>
      <c r="E711" s="184">
        <v>22.771699999999999</v>
      </c>
      <c r="F711" s="184">
        <v>0.43440000000000001</v>
      </c>
      <c r="G711" s="184">
        <v>0.73429999999999995</v>
      </c>
      <c r="H711" s="184">
        <v>1.1279999999999999</v>
      </c>
      <c r="I711" s="184">
        <v>0.92989999999999995</v>
      </c>
      <c r="J711" s="184">
        <v>3.7151999999999998</v>
      </c>
      <c r="K711" s="184">
        <v>9.0138999999999996</v>
      </c>
      <c r="L711" s="184">
        <v>13.0322</v>
      </c>
      <c r="M711" s="184">
        <v>31.685400000000001</v>
      </c>
      <c r="N711" s="184">
        <v>41.098199999999999</v>
      </c>
      <c r="O711" s="184">
        <v>11.1579</v>
      </c>
      <c r="P711" s="184">
        <v>11.954599999999999</v>
      </c>
      <c r="Q711" s="184">
        <v>12.182</v>
      </c>
      <c r="R711" s="184">
        <v>15.5398</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44372</v>
      </c>
      <c r="E712" s="184">
        <v>23.363499999999998</v>
      </c>
      <c r="F712" s="184">
        <v>0.43630000000000002</v>
      </c>
      <c r="G712" s="184">
        <v>0.73950000000000005</v>
      </c>
      <c r="H712" s="184">
        <v>1.1397999999999999</v>
      </c>
      <c r="I712" s="184">
        <v>0.95279999999999998</v>
      </c>
      <c r="J712" s="184">
        <v>3.7663000000000002</v>
      </c>
      <c r="K712" s="184">
        <v>9.1742000000000008</v>
      </c>
      <c r="L712" s="184">
        <v>13.365</v>
      </c>
      <c r="M712" s="184">
        <v>32.264699999999998</v>
      </c>
      <c r="N712" s="184">
        <v>41.929900000000004</v>
      </c>
      <c r="O712" s="184">
        <v>11.7248</v>
      </c>
      <c r="P712" s="184">
        <v>12.409000000000001</v>
      </c>
      <c r="Q712" s="184">
        <v>12.5848</v>
      </c>
      <c r="R712" s="184">
        <v>16.242100000000001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44372</v>
      </c>
      <c r="E713" s="184">
        <v>11.7973</v>
      </c>
      <c r="F713" s="184">
        <v>1.5187999999999999</v>
      </c>
      <c r="G713" s="184">
        <v>1.2625999999999999</v>
      </c>
      <c r="H713" s="184">
        <v>2.3138999999999998</v>
      </c>
      <c r="I713" s="184">
        <v>-0.85219999999999996</v>
      </c>
      <c r="J713" s="184">
        <v>2.7907999999999999</v>
      </c>
      <c r="K713" s="184">
        <v>13.961600000000001</v>
      </c>
      <c r="L713" s="184">
        <v>27.532900000000001</v>
      </c>
      <c r="M713" s="184">
        <v>65.422899999999998</v>
      </c>
      <c r="N713" s="184">
        <v>54.299799999999998</v>
      </c>
      <c r="O713" s="184"/>
      <c r="P713" s="184"/>
      <c r="Q713" s="184">
        <v>5.6801000000000004</v>
      </c>
      <c r="R713" s="184">
        <v>1.4514</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44372</v>
      </c>
      <c r="E714" s="184">
        <v>11.7972</v>
      </c>
      <c r="F714" s="184">
        <v>1.5187999999999999</v>
      </c>
      <c r="G714" s="184">
        <v>1.2626999999999999</v>
      </c>
      <c r="H714" s="184">
        <v>2.3138999999999998</v>
      </c>
      <c r="I714" s="184">
        <v>-0.85219999999999996</v>
      </c>
      <c r="J714" s="184">
        <v>2.7898999999999998</v>
      </c>
      <c r="K714" s="184">
        <v>13.960599999999999</v>
      </c>
      <c r="L714" s="184">
        <v>27.5318</v>
      </c>
      <c r="M714" s="184">
        <v>65.421499999999995</v>
      </c>
      <c r="N714" s="184">
        <v>54.3005</v>
      </c>
      <c r="O714" s="184"/>
      <c r="P714" s="184"/>
      <c r="Q714" s="184">
        <v>5.6798000000000002</v>
      </c>
      <c r="R714" s="184">
        <v>1.4510000000000001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44372</v>
      </c>
      <c r="E715" s="184">
        <v>14.8215</v>
      </c>
      <c r="F715" s="184">
        <v>0.67930000000000001</v>
      </c>
      <c r="G715" s="184">
        <v>0.62529999999999997</v>
      </c>
      <c r="H715" s="184">
        <v>1.4608000000000001</v>
      </c>
      <c r="I715" s="184">
        <v>-0.59489999999999998</v>
      </c>
      <c r="J715" s="184">
        <v>3.7890999999999999</v>
      </c>
      <c r="K715" s="184">
        <v>16.519400000000001</v>
      </c>
      <c r="L715" s="184">
        <v>28.376899999999999</v>
      </c>
      <c r="M715" s="184">
        <v>56.846200000000003</v>
      </c>
      <c r="N715" s="184">
        <v>65.994699999999995</v>
      </c>
      <c r="O715" s="184"/>
      <c r="P715" s="184"/>
      <c r="Q715" s="184">
        <v>34.383200000000002</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44372</v>
      </c>
      <c r="E716" s="184">
        <v>15.002000000000001</v>
      </c>
      <c r="F716" s="184">
        <v>0.68189999999999995</v>
      </c>
      <c r="G716" s="184">
        <v>0.63319999999999999</v>
      </c>
      <c r="H716" s="184">
        <v>1.4801</v>
      </c>
      <c r="I716" s="184">
        <v>-0.55610000000000004</v>
      </c>
      <c r="J716" s="184">
        <v>3.8704000000000001</v>
      </c>
      <c r="K716" s="184">
        <v>16.808900000000001</v>
      </c>
      <c r="L716" s="184">
        <v>29.0062</v>
      </c>
      <c r="M716" s="184">
        <v>57.973999999999997</v>
      </c>
      <c r="N716" s="184">
        <v>67.590199999999996</v>
      </c>
      <c r="O716" s="184"/>
      <c r="P716" s="184"/>
      <c r="Q716" s="184">
        <v>35.610399999999998</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44372</v>
      </c>
      <c r="E717" s="184">
        <v>90.171499999999995</v>
      </c>
      <c r="F717" s="184">
        <v>0.62219999999999998</v>
      </c>
      <c r="G717" s="184">
        <v>0.48709999999999998</v>
      </c>
      <c r="H717" s="184">
        <v>1.2861</v>
      </c>
      <c r="I717" s="184">
        <v>0.36070000000000002</v>
      </c>
      <c r="J717" s="184">
        <v>4.7619999999999996</v>
      </c>
      <c r="K717" s="184">
        <v>12.539199999999999</v>
      </c>
      <c r="L717" s="184">
        <v>20.769200000000001</v>
      </c>
      <c r="M717" s="184">
        <v>46.834200000000003</v>
      </c>
      <c r="N717" s="184">
        <v>58.807400000000001</v>
      </c>
      <c r="O717" s="184">
        <v>12.654500000000001</v>
      </c>
      <c r="P717" s="184">
        <v>13.202199999999999</v>
      </c>
      <c r="Q717" s="184">
        <v>13.364599999999999</v>
      </c>
      <c r="R717" s="184">
        <v>16.305299999999999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44372</v>
      </c>
      <c r="E718" s="184">
        <v>93.325599999999994</v>
      </c>
      <c r="F718" s="184">
        <v>0.62290000000000001</v>
      </c>
      <c r="G718" s="184">
        <v>0.4894</v>
      </c>
      <c r="H718" s="184">
        <v>1.2917000000000001</v>
      </c>
      <c r="I718" s="184">
        <v>0.37180000000000002</v>
      </c>
      <c r="J718" s="184">
        <v>4.7877000000000001</v>
      </c>
      <c r="K718" s="184">
        <v>12.6305</v>
      </c>
      <c r="L718" s="184">
        <v>20.992799999999999</v>
      </c>
      <c r="M718" s="184">
        <v>47.266800000000003</v>
      </c>
      <c r="N718" s="184">
        <v>59.3996</v>
      </c>
      <c r="O718" s="184">
        <v>13.0542</v>
      </c>
      <c r="P718" s="184">
        <v>13.607200000000001</v>
      </c>
      <c r="Q718" s="184">
        <v>11.9681</v>
      </c>
      <c r="R718" s="184">
        <v>16.7272</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44372</v>
      </c>
      <c r="E719" s="184">
        <v>116.06959999999999</v>
      </c>
      <c r="F719" s="184">
        <v>0.73299999999999998</v>
      </c>
      <c r="G719" s="184">
        <v>0.61499999999999999</v>
      </c>
      <c r="H719" s="184">
        <v>1.4167000000000001</v>
      </c>
      <c r="I719" s="184">
        <v>-8.8999999999999999E-3</v>
      </c>
      <c r="J719" s="184">
        <v>4.1055000000000001</v>
      </c>
      <c r="K719" s="184">
        <v>17.328199999999999</v>
      </c>
      <c r="L719" s="184">
        <v>31.531700000000001</v>
      </c>
      <c r="M719" s="184">
        <v>63.879199999999997</v>
      </c>
      <c r="N719" s="184">
        <v>71.772499999999994</v>
      </c>
      <c r="O719" s="184">
        <v>17.978100000000001</v>
      </c>
      <c r="P719" s="184">
        <v>16.436299999999999</v>
      </c>
      <c r="Q719" s="184">
        <v>15.009</v>
      </c>
      <c r="R719" s="184">
        <v>27.875699999999998</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44372</v>
      </c>
      <c r="E720" s="184">
        <v>118.1617</v>
      </c>
      <c r="F720" s="184">
        <v>0.73450000000000004</v>
      </c>
      <c r="G720" s="184">
        <v>0.61950000000000005</v>
      </c>
      <c r="H720" s="184">
        <v>1.427</v>
      </c>
      <c r="I720" s="184">
        <v>1.1299999999999999E-2</v>
      </c>
      <c r="J720" s="184">
        <v>4.1513999999999998</v>
      </c>
      <c r="K720" s="184">
        <v>17.436599999999999</v>
      </c>
      <c r="L720" s="184">
        <v>31.770600000000002</v>
      </c>
      <c r="M720" s="184">
        <v>64.288700000000006</v>
      </c>
      <c r="N720" s="184">
        <v>72.322000000000003</v>
      </c>
      <c r="O720" s="184">
        <v>18.3124</v>
      </c>
      <c r="P720" s="184">
        <v>16.7424</v>
      </c>
      <c r="Q720" s="184">
        <v>15.446400000000001</v>
      </c>
      <c r="R720" s="184">
        <v>28.105599999999999</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44372</v>
      </c>
      <c r="E721" s="184">
        <v>30.5672</v>
      </c>
      <c r="F721" s="184">
        <v>0.40600000000000003</v>
      </c>
      <c r="G721" s="184">
        <v>0.53120000000000001</v>
      </c>
      <c r="H721" s="184">
        <v>0.98919999999999997</v>
      </c>
      <c r="I721" s="184">
        <v>0.50700000000000001</v>
      </c>
      <c r="J721" s="184">
        <v>3.7147000000000001</v>
      </c>
      <c r="K721" s="184">
        <v>9.3177000000000003</v>
      </c>
      <c r="L721" s="184">
        <v>12.8611</v>
      </c>
      <c r="M721" s="184">
        <v>27.980799999999999</v>
      </c>
      <c r="N721" s="184">
        <v>38.717300000000002</v>
      </c>
      <c r="O721" s="184">
        <v>9.4430999999999994</v>
      </c>
      <c r="P721" s="184">
        <v>10.4229</v>
      </c>
      <c r="Q721" s="184">
        <v>10.341100000000001</v>
      </c>
      <c r="R721" s="184">
        <v>13.265000000000001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44372</v>
      </c>
      <c r="E722" s="184">
        <v>29.128900000000002</v>
      </c>
      <c r="F722" s="184">
        <v>0.40360000000000001</v>
      </c>
      <c r="G722" s="184">
        <v>0.5242</v>
      </c>
      <c r="H722" s="184">
        <v>0.97270000000000001</v>
      </c>
      <c r="I722" s="184">
        <v>0.4753</v>
      </c>
      <c r="J722" s="184">
        <v>3.6438999999999999</v>
      </c>
      <c r="K722" s="184">
        <v>9.0985999999999994</v>
      </c>
      <c r="L722" s="184">
        <v>12.3796</v>
      </c>
      <c r="M722" s="184">
        <v>27.147099999999998</v>
      </c>
      <c r="N722" s="184">
        <v>37.554900000000004</v>
      </c>
      <c r="O722" s="184">
        <v>8.4877000000000002</v>
      </c>
      <c r="P722" s="184">
        <v>9.6043000000000003</v>
      </c>
      <c r="Q722" s="184">
        <v>9.8546999999999993</v>
      </c>
      <c r="R722" s="184">
        <v>12.306699999999999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44372</v>
      </c>
      <c r="E723" s="184">
        <v>14.1881</v>
      </c>
      <c r="F723" s="184">
        <v>0.59199999999999997</v>
      </c>
      <c r="G723" s="184">
        <v>-0.80889999999999995</v>
      </c>
      <c r="H723" s="184">
        <v>0.67120000000000002</v>
      </c>
      <c r="I723" s="184">
        <v>-1.6109</v>
      </c>
      <c r="J723" s="184">
        <v>3.6398999999999999</v>
      </c>
      <c r="K723" s="184">
        <v>14.872199999999999</v>
      </c>
      <c r="L723" s="184">
        <v>20.494399999999999</v>
      </c>
      <c r="M723" s="184">
        <v>45.6175</v>
      </c>
      <c r="N723" s="184">
        <v>48.918900000000001</v>
      </c>
      <c r="O723" s="184"/>
      <c r="P723" s="184"/>
      <c r="Q723" s="184">
        <v>16.416499999999999</v>
      </c>
      <c r="R723" s="184">
        <v>19.828299999999999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44372</v>
      </c>
      <c r="E724" s="184">
        <v>14.1006</v>
      </c>
      <c r="F724" s="184">
        <v>0.5907</v>
      </c>
      <c r="G724" s="184">
        <v>-0.81179999999999997</v>
      </c>
      <c r="H724" s="184">
        <v>0.66539999999999999</v>
      </c>
      <c r="I724" s="184">
        <v>-1.6214</v>
      </c>
      <c r="J724" s="184">
        <v>3.6160999999999999</v>
      </c>
      <c r="K724" s="184">
        <v>14.796799999999999</v>
      </c>
      <c r="L724" s="184">
        <v>20.3369</v>
      </c>
      <c r="M724" s="184">
        <v>45.341500000000003</v>
      </c>
      <c r="N724" s="184">
        <v>48.5306</v>
      </c>
      <c r="O724" s="184"/>
      <c r="P724" s="184"/>
      <c r="Q724" s="184">
        <v>16.103999999999999</v>
      </c>
      <c r="R724" s="184">
        <v>19.524100000000001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44372</v>
      </c>
      <c r="E725" s="184">
        <v>49.031999999999996</v>
      </c>
      <c r="F725" s="184">
        <v>0.65900000000000003</v>
      </c>
      <c r="G725" s="184">
        <v>1.0761000000000001</v>
      </c>
      <c r="H725" s="184">
        <v>1.5470999999999999</v>
      </c>
      <c r="I725" s="184">
        <v>1.1177999999999999</v>
      </c>
      <c r="J725" s="184">
        <v>4.9261999999999997</v>
      </c>
      <c r="K725" s="184">
        <v>12.232200000000001</v>
      </c>
      <c r="L725" s="184">
        <v>18.337599999999998</v>
      </c>
      <c r="M725" s="184">
        <v>41.879100000000001</v>
      </c>
      <c r="N725" s="184">
        <v>53.177100000000003</v>
      </c>
      <c r="O725" s="184">
        <v>12.825799999999999</v>
      </c>
      <c r="P725" s="184">
        <v>14.126099999999999</v>
      </c>
      <c r="Q725" s="184">
        <v>14.2432</v>
      </c>
      <c r="R725" s="184">
        <v>17.295000000000002</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0.67158695652173928</v>
      </c>
      <c r="G726" s="186">
        <v>0.60842608695652189</v>
      </c>
      <c r="H726" s="186">
        <v>1.2912478260869562</v>
      </c>
      <c r="I726" s="186">
        <v>8.7160869565217403E-2</v>
      </c>
      <c r="J726" s="186">
        <v>3.7902869565217387</v>
      </c>
      <c r="K726" s="186">
        <v>12.424921739130436</v>
      </c>
      <c r="L726" s="186">
        <v>21.030482608695653</v>
      </c>
      <c r="M726" s="186">
        <v>45.852573913043486</v>
      </c>
      <c r="N726" s="186">
        <v>52.251408695652174</v>
      </c>
      <c r="O726" s="186">
        <v>12.033323529411762</v>
      </c>
      <c r="P726" s="186">
        <v>12.5482</v>
      </c>
      <c r="Q726" s="186">
        <v>14.387326086956516</v>
      </c>
      <c r="R726" s="186">
        <v>15.606909523809524</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0.59199999999999997</v>
      </c>
      <c r="G727" s="186">
        <v>0.61950000000000005</v>
      </c>
      <c r="H727" s="186">
        <v>1.2917000000000001</v>
      </c>
      <c r="I727" s="186">
        <v>0.22539999999999999</v>
      </c>
      <c r="J727" s="186">
        <v>3.7147000000000001</v>
      </c>
      <c r="K727" s="186">
        <v>11.715</v>
      </c>
      <c r="L727" s="186">
        <v>20.769200000000001</v>
      </c>
      <c r="M727" s="186">
        <v>45.341500000000003</v>
      </c>
      <c r="N727" s="186">
        <v>50.813200000000002</v>
      </c>
      <c r="O727" s="186">
        <v>12.076000000000001</v>
      </c>
      <c r="P727" s="186">
        <v>12.847300000000001</v>
      </c>
      <c r="Q727" s="186">
        <v>13.364599999999999</v>
      </c>
      <c r="R727" s="186">
        <v>16.305299999999999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44372</v>
      </c>
      <c r="E730" s="184">
        <v>17.91</v>
      </c>
      <c r="F730" s="184">
        <v>0.2238</v>
      </c>
      <c r="G730" s="184">
        <v>0.2238</v>
      </c>
      <c r="H730" s="184">
        <v>0.44869999999999999</v>
      </c>
      <c r="I730" s="184">
        <v>0.33610000000000001</v>
      </c>
      <c r="J730" s="184">
        <v>2.7538999999999998</v>
      </c>
      <c r="K730" s="184">
        <v>5.2910000000000004</v>
      </c>
      <c r="L730" s="184">
        <v>8.5455000000000005</v>
      </c>
      <c r="M730" s="184">
        <v>20.524899999999999</v>
      </c>
      <c r="N730" s="184">
        <v>25.860900000000001</v>
      </c>
      <c r="O730" s="184">
        <v>9.5477000000000007</v>
      </c>
      <c r="P730" s="184">
        <v>10.069100000000001</v>
      </c>
      <c r="Q730" s="184">
        <v>9.2636000000000003</v>
      </c>
      <c r="R730" s="184">
        <v>12.130699999999999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44372</v>
      </c>
      <c r="E731" s="184">
        <v>16.7</v>
      </c>
      <c r="F731" s="184">
        <v>0.24010000000000001</v>
      </c>
      <c r="G731" s="184">
        <v>0.24010000000000001</v>
      </c>
      <c r="H731" s="184">
        <v>0.4209</v>
      </c>
      <c r="I731" s="184">
        <v>0.30030000000000001</v>
      </c>
      <c r="J731" s="184">
        <v>2.6429</v>
      </c>
      <c r="K731" s="184">
        <v>5.0313999999999997</v>
      </c>
      <c r="L731" s="184">
        <v>8.0206999999999997</v>
      </c>
      <c r="M731" s="184">
        <v>19.541899999999998</v>
      </c>
      <c r="N731" s="184">
        <v>24.626899999999999</v>
      </c>
      <c r="O731" s="184">
        <v>8.4769000000000005</v>
      </c>
      <c r="P731" s="184">
        <v>8.9172999999999991</v>
      </c>
      <c r="Q731" s="184">
        <v>8.1079000000000008</v>
      </c>
      <c r="R731" s="184">
        <v>11.082800000000001</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44372</v>
      </c>
      <c r="E732" s="184">
        <v>17.03</v>
      </c>
      <c r="F732" s="184">
        <v>0.17649999999999999</v>
      </c>
      <c r="G732" s="184">
        <v>0.5907</v>
      </c>
      <c r="H732" s="184">
        <v>0.88859999999999995</v>
      </c>
      <c r="I732" s="184">
        <v>1.0083</v>
      </c>
      <c r="J732" s="184">
        <v>2.7141000000000002</v>
      </c>
      <c r="K732" s="184">
        <v>5.6452</v>
      </c>
      <c r="L732" s="184">
        <v>7.3769999999999998</v>
      </c>
      <c r="M732" s="184">
        <v>20.8659</v>
      </c>
      <c r="N732" s="184">
        <v>25.220600000000001</v>
      </c>
      <c r="O732" s="184">
        <v>10.495699999999999</v>
      </c>
      <c r="P732" s="184">
        <v>10.653499999999999</v>
      </c>
      <c r="Q732" s="184">
        <v>9.4962999999999997</v>
      </c>
      <c r="R732" s="184">
        <v>12.0082</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44372</v>
      </c>
      <c r="E733" s="184">
        <v>15.85</v>
      </c>
      <c r="F733" s="184">
        <v>0.18959999999999999</v>
      </c>
      <c r="G733" s="184">
        <v>0.57110000000000005</v>
      </c>
      <c r="H733" s="184">
        <v>0.82699999999999996</v>
      </c>
      <c r="I733" s="184">
        <v>0.95540000000000003</v>
      </c>
      <c r="J733" s="184">
        <v>2.589</v>
      </c>
      <c r="K733" s="184">
        <v>5.2457000000000003</v>
      </c>
      <c r="L733" s="184">
        <v>6.5904999999999996</v>
      </c>
      <c r="M733" s="184">
        <v>19.532399999999999</v>
      </c>
      <c r="N733" s="184">
        <v>23.442399999999999</v>
      </c>
      <c r="O733" s="184">
        <v>9.1374999999999993</v>
      </c>
      <c r="P733" s="184">
        <v>9.3340999999999994</v>
      </c>
      <c r="Q733" s="184">
        <v>8.1646000000000001</v>
      </c>
      <c r="R733" s="184">
        <v>10.5312</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44372</v>
      </c>
      <c r="E734" s="184">
        <v>12.11</v>
      </c>
      <c r="F734" s="184">
        <v>8.2600000000000007E-2</v>
      </c>
      <c r="G734" s="184">
        <v>0.16539999999999999</v>
      </c>
      <c r="H734" s="184">
        <v>0.24829999999999999</v>
      </c>
      <c r="I734" s="184">
        <v>0.33139999999999997</v>
      </c>
      <c r="J734" s="184">
        <v>0.91669999999999996</v>
      </c>
      <c r="K734" s="184">
        <v>2.1941000000000002</v>
      </c>
      <c r="L734" s="184">
        <v>3.2395999999999998</v>
      </c>
      <c r="M734" s="184">
        <v>8.5124999999999993</v>
      </c>
      <c r="N734" s="184">
        <v>13.1776</v>
      </c>
      <c r="O734" s="184"/>
      <c r="P734" s="184"/>
      <c r="Q734" s="184">
        <v>10.482100000000001</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44372</v>
      </c>
      <c r="E735" s="184">
        <v>11.87</v>
      </c>
      <c r="F735" s="184">
        <v>8.43E-2</v>
      </c>
      <c r="G735" s="184">
        <v>0.16880000000000001</v>
      </c>
      <c r="H735" s="184">
        <v>0.33810000000000001</v>
      </c>
      <c r="I735" s="184">
        <v>0.33810000000000001</v>
      </c>
      <c r="J735" s="184">
        <v>0.84960000000000002</v>
      </c>
      <c r="K735" s="184">
        <v>1.9759</v>
      </c>
      <c r="L735" s="184">
        <v>2.7706</v>
      </c>
      <c r="M735" s="184">
        <v>7.6155999999999997</v>
      </c>
      <c r="N735" s="184">
        <v>11.9811</v>
      </c>
      <c r="O735" s="184"/>
      <c r="P735" s="184"/>
      <c r="Q735" s="184">
        <v>9.3364999999999991</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44372</v>
      </c>
      <c r="E736" s="184">
        <v>16.687000000000001</v>
      </c>
      <c r="F736" s="184">
        <v>0.30659999999999998</v>
      </c>
      <c r="G736" s="184">
        <v>0.5423</v>
      </c>
      <c r="H736" s="184">
        <v>0.74870000000000003</v>
      </c>
      <c r="I736" s="184">
        <v>0.62109999999999999</v>
      </c>
      <c r="J736" s="184">
        <v>1.8555999999999999</v>
      </c>
      <c r="K736" s="184">
        <v>6.3136999999999999</v>
      </c>
      <c r="L736" s="184">
        <v>10.9582</v>
      </c>
      <c r="M736" s="184">
        <v>21.113399999999999</v>
      </c>
      <c r="N736" s="184">
        <v>27.352499999999999</v>
      </c>
      <c r="O736" s="184">
        <v>9.7060999999999993</v>
      </c>
      <c r="P736" s="184">
        <v>10.1639</v>
      </c>
      <c r="Q736" s="184">
        <v>10.2517</v>
      </c>
      <c r="R736" s="184">
        <v>11.8558</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44372</v>
      </c>
      <c r="E737" s="184">
        <v>15.458</v>
      </c>
      <c r="F737" s="184">
        <v>0.30499999999999999</v>
      </c>
      <c r="G737" s="184">
        <v>0.52680000000000005</v>
      </c>
      <c r="H737" s="184">
        <v>0.72330000000000005</v>
      </c>
      <c r="I737" s="184">
        <v>0.5595</v>
      </c>
      <c r="J737" s="184">
        <v>1.7174</v>
      </c>
      <c r="K737" s="184">
        <v>5.8840000000000003</v>
      </c>
      <c r="L737" s="184">
        <v>10.084</v>
      </c>
      <c r="M737" s="184">
        <v>19.6996</v>
      </c>
      <c r="N737" s="184">
        <v>25.379200000000001</v>
      </c>
      <c r="O737" s="184">
        <v>8.0366</v>
      </c>
      <c r="P737" s="184">
        <v>8.5457999999999998</v>
      </c>
      <c r="Q737" s="184">
        <v>8.6557999999999993</v>
      </c>
      <c r="R737" s="184">
        <v>10.1546</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44372</v>
      </c>
      <c r="E738" s="184">
        <v>18.374600000000001</v>
      </c>
      <c r="F738" s="184">
        <v>0.21490000000000001</v>
      </c>
      <c r="G738" s="184">
        <v>0.35880000000000001</v>
      </c>
      <c r="H738" s="184">
        <v>0.56430000000000002</v>
      </c>
      <c r="I738" s="184">
        <v>0.60719999999999996</v>
      </c>
      <c r="J738" s="184">
        <v>2.3039000000000001</v>
      </c>
      <c r="K738" s="184">
        <v>5.3540999999999999</v>
      </c>
      <c r="L738" s="184">
        <v>7.9150999999999998</v>
      </c>
      <c r="M738" s="184">
        <v>15.720700000000001</v>
      </c>
      <c r="N738" s="184">
        <v>20.261299999999999</v>
      </c>
      <c r="O738" s="184">
        <v>10.6668</v>
      </c>
      <c r="P738" s="184">
        <v>10.416600000000001</v>
      </c>
      <c r="Q738" s="184">
        <v>9.4992999999999999</v>
      </c>
      <c r="R738" s="184">
        <v>12.676600000000001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44372</v>
      </c>
      <c r="E739" s="184">
        <v>17.4633</v>
      </c>
      <c r="F739" s="184">
        <v>0.2112</v>
      </c>
      <c r="G739" s="184">
        <v>0.34710000000000002</v>
      </c>
      <c r="H739" s="184">
        <v>0.53659999999999997</v>
      </c>
      <c r="I739" s="184">
        <v>0.55740000000000001</v>
      </c>
      <c r="J739" s="184">
        <v>2.1993</v>
      </c>
      <c r="K739" s="184">
        <v>5.0544000000000002</v>
      </c>
      <c r="L739" s="184">
        <v>7.3442999999999996</v>
      </c>
      <c r="M739" s="184">
        <v>14.825200000000001</v>
      </c>
      <c r="N739" s="184">
        <v>19.029499999999999</v>
      </c>
      <c r="O739" s="184">
        <v>9.5142000000000007</v>
      </c>
      <c r="P739" s="184">
        <v>9.4559999999999995</v>
      </c>
      <c r="Q739" s="184">
        <v>8.6715999999999998</v>
      </c>
      <c r="R739" s="184">
        <v>11.545999999999999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44372</v>
      </c>
      <c r="E740" s="184">
        <v>12.170400000000001</v>
      </c>
      <c r="F740" s="184">
        <v>0.34300000000000003</v>
      </c>
      <c r="G740" s="184">
        <v>0.1069</v>
      </c>
      <c r="H740" s="184">
        <v>0.63260000000000005</v>
      </c>
      <c r="I740" s="184">
        <v>3.6999999999999998E-2</v>
      </c>
      <c r="J740" s="184">
        <v>2.4927999999999999</v>
      </c>
      <c r="K740" s="184">
        <v>5.8285999999999998</v>
      </c>
      <c r="L740" s="184">
        <v>8.5867000000000004</v>
      </c>
      <c r="M740" s="184">
        <v>20.967300000000002</v>
      </c>
      <c r="N740" s="184">
        <v>24.199200000000001</v>
      </c>
      <c r="O740" s="184"/>
      <c r="P740" s="184"/>
      <c r="Q740" s="184">
        <v>7.1868999999999996</v>
      </c>
      <c r="R740" s="184">
        <v>8.7451000000000008</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44372</v>
      </c>
      <c r="E741" s="184">
        <v>12.7515</v>
      </c>
      <c r="F741" s="184">
        <v>0.3463</v>
      </c>
      <c r="G741" s="184">
        <v>0.11700000000000001</v>
      </c>
      <c r="H741" s="184">
        <v>0.6552</v>
      </c>
      <c r="I741" s="184">
        <v>8.4000000000000005E-2</v>
      </c>
      <c r="J741" s="184">
        <v>2.5979999999999999</v>
      </c>
      <c r="K741" s="184">
        <v>6.1792999999999996</v>
      </c>
      <c r="L741" s="184">
        <v>9.3245000000000005</v>
      </c>
      <c r="M741" s="184">
        <v>22.1724</v>
      </c>
      <c r="N741" s="184">
        <v>25.814</v>
      </c>
      <c r="O741" s="184"/>
      <c r="P741" s="184"/>
      <c r="Q741" s="184">
        <v>8.968</v>
      </c>
      <c r="R741" s="184">
        <v>10.482699999999999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44372</v>
      </c>
      <c r="E742" s="184">
        <v>45.683999999999997</v>
      </c>
      <c r="F742" s="184">
        <v>0.3493</v>
      </c>
      <c r="G742" s="184">
        <v>0.52810000000000001</v>
      </c>
      <c r="H742" s="184">
        <v>0.76980000000000004</v>
      </c>
      <c r="I742" s="184">
        <v>0.34039999999999998</v>
      </c>
      <c r="J742" s="184">
        <v>2.6145999999999998</v>
      </c>
      <c r="K742" s="184">
        <v>8.0178999999999991</v>
      </c>
      <c r="L742" s="184">
        <v>12.8028</v>
      </c>
      <c r="M742" s="184">
        <v>25.244</v>
      </c>
      <c r="N742" s="184">
        <v>28.264600000000002</v>
      </c>
      <c r="O742" s="184">
        <v>9.5134000000000007</v>
      </c>
      <c r="P742" s="184">
        <v>10.6327</v>
      </c>
      <c r="Q742" s="184">
        <v>9.4754000000000005</v>
      </c>
      <c r="R742" s="184">
        <v>10.6023</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44372</v>
      </c>
      <c r="E743" s="184">
        <v>49.276000000000003</v>
      </c>
      <c r="F743" s="184">
        <v>0.3523</v>
      </c>
      <c r="G743" s="184">
        <v>0.53449999999999998</v>
      </c>
      <c r="H743" s="184">
        <v>0.78749999999999998</v>
      </c>
      <c r="I743" s="184">
        <v>0.37280000000000002</v>
      </c>
      <c r="J743" s="184">
        <v>2.6882999999999999</v>
      </c>
      <c r="K743" s="184">
        <v>8.2347000000000001</v>
      </c>
      <c r="L743" s="184">
        <v>13.244300000000001</v>
      </c>
      <c r="M743" s="184">
        <v>25.983699999999999</v>
      </c>
      <c r="N743" s="184">
        <v>29.272300000000001</v>
      </c>
      <c r="O743" s="184">
        <v>10.508599999999999</v>
      </c>
      <c r="P743" s="184">
        <v>11.921799999999999</v>
      </c>
      <c r="Q743" s="184">
        <v>10.5427</v>
      </c>
      <c r="R743" s="184">
        <v>11.4253</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44372</v>
      </c>
      <c r="E746" s="184">
        <v>16.32</v>
      </c>
      <c r="F746" s="184">
        <v>0.1842</v>
      </c>
      <c r="G746" s="184">
        <v>0.1227</v>
      </c>
      <c r="H746" s="184">
        <v>0.2457</v>
      </c>
      <c r="I746" s="184">
        <v>0.30730000000000002</v>
      </c>
      <c r="J746" s="184">
        <v>0.86529999999999996</v>
      </c>
      <c r="K746" s="184">
        <v>3.6190000000000002</v>
      </c>
      <c r="L746" s="184">
        <v>6.5274000000000001</v>
      </c>
      <c r="M746" s="184">
        <v>14.2857</v>
      </c>
      <c r="N746" s="184">
        <v>17.664000000000001</v>
      </c>
      <c r="O746" s="184">
        <v>8.1744000000000003</v>
      </c>
      <c r="P746" s="184">
        <v>8.6378000000000004</v>
      </c>
      <c r="Q746" s="184">
        <v>7.7537000000000003</v>
      </c>
      <c r="R746" s="184">
        <v>7.8415999999999997</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44372</v>
      </c>
      <c r="E747" s="184">
        <v>17.16</v>
      </c>
      <c r="F747" s="184">
        <v>0.17510000000000001</v>
      </c>
      <c r="G747" s="184">
        <v>0.1167</v>
      </c>
      <c r="H747" s="184">
        <v>0.29220000000000002</v>
      </c>
      <c r="I747" s="184">
        <v>0.35089999999999999</v>
      </c>
      <c r="J747" s="184">
        <v>0.94120000000000004</v>
      </c>
      <c r="K747" s="184">
        <v>3.8113000000000001</v>
      </c>
      <c r="L747" s="184">
        <v>6.9158999999999997</v>
      </c>
      <c r="M747" s="184">
        <v>14.7826</v>
      </c>
      <c r="N747" s="184">
        <v>18.426500000000001</v>
      </c>
      <c r="O747" s="184">
        <v>8.8566000000000003</v>
      </c>
      <c r="P747" s="184">
        <v>9.41</v>
      </c>
      <c r="Q747" s="184">
        <v>8.5814000000000004</v>
      </c>
      <c r="R747" s="184">
        <v>8.5126000000000008</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44372</v>
      </c>
      <c r="E748" s="184">
        <v>20.033200000000001</v>
      </c>
      <c r="F748" s="184">
        <v>0.32100000000000001</v>
      </c>
      <c r="G748" s="184">
        <v>0.39040000000000002</v>
      </c>
      <c r="H748" s="184">
        <v>0.60770000000000002</v>
      </c>
      <c r="I748" s="184">
        <v>0.42659999999999998</v>
      </c>
      <c r="J748" s="184">
        <v>1.5064</v>
      </c>
      <c r="K748" s="184">
        <v>4.0918000000000001</v>
      </c>
      <c r="L748" s="184">
        <v>6.4096000000000002</v>
      </c>
      <c r="M748" s="184">
        <v>16.9221</v>
      </c>
      <c r="N748" s="184">
        <v>20.780200000000001</v>
      </c>
      <c r="O748" s="184">
        <v>7.8402000000000003</v>
      </c>
      <c r="P748" s="184">
        <v>6.4071999999999996</v>
      </c>
      <c r="Q748" s="184">
        <v>6.9717000000000002</v>
      </c>
      <c r="R748" s="184">
        <v>10.066599999999999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44372</v>
      </c>
      <c r="E749" s="184">
        <v>21.713100000000001</v>
      </c>
      <c r="F749" s="184">
        <v>0.32390000000000002</v>
      </c>
      <c r="G749" s="184">
        <v>0.39860000000000001</v>
      </c>
      <c r="H749" s="184">
        <v>0.627</v>
      </c>
      <c r="I749" s="184">
        <v>0.46500000000000002</v>
      </c>
      <c r="J749" s="184">
        <v>1.5931999999999999</v>
      </c>
      <c r="K749" s="184">
        <v>4.3201999999999998</v>
      </c>
      <c r="L749" s="184">
        <v>6.8978999999999999</v>
      </c>
      <c r="M749" s="184">
        <v>17.7334</v>
      </c>
      <c r="N749" s="184">
        <v>21.971399999999999</v>
      </c>
      <c r="O749" s="184">
        <v>9.2094000000000005</v>
      </c>
      <c r="P749" s="184">
        <v>7.7797999999999998</v>
      </c>
      <c r="Q749" s="184">
        <v>7.7035999999999998</v>
      </c>
      <c r="R749" s="184">
        <v>11.0901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44372</v>
      </c>
      <c r="E750" s="184">
        <v>25.44</v>
      </c>
      <c r="F750" s="184">
        <v>0.19689999999999999</v>
      </c>
      <c r="G750" s="184">
        <v>0.27589999999999998</v>
      </c>
      <c r="H750" s="184">
        <v>0.5534</v>
      </c>
      <c r="I750" s="184">
        <v>0.47389999999999999</v>
      </c>
      <c r="J750" s="184">
        <v>2.1686999999999999</v>
      </c>
      <c r="K750" s="184">
        <v>4.7344999999999997</v>
      </c>
      <c r="L750" s="184">
        <v>6.9806999999999997</v>
      </c>
      <c r="M750" s="184">
        <v>14.0807</v>
      </c>
      <c r="N750" s="184">
        <v>17.941600000000001</v>
      </c>
      <c r="O750" s="184">
        <v>8.4524000000000008</v>
      </c>
      <c r="P750" s="184">
        <v>7.5750000000000002</v>
      </c>
      <c r="Q750" s="184">
        <v>7.8105000000000002</v>
      </c>
      <c r="R750" s="184">
        <v>9.4793000000000003</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44372</v>
      </c>
      <c r="E751" s="184">
        <v>23.87</v>
      </c>
      <c r="F751" s="184">
        <v>0.2099</v>
      </c>
      <c r="G751" s="184">
        <v>0.29409999999999997</v>
      </c>
      <c r="H751" s="184">
        <v>0.54759999999999998</v>
      </c>
      <c r="I751" s="184">
        <v>0.46300000000000002</v>
      </c>
      <c r="J751" s="184">
        <v>2.0958000000000001</v>
      </c>
      <c r="K751" s="184">
        <v>4.4638999999999998</v>
      </c>
      <c r="L751" s="184">
        <v>6.4673999999999996</v>
      </c>
      <c r="M751" s="184">
        <v>13.1816</v>
      </c>
      <c r="N751" s="184">
        <v>16.723700000000001</v>
      </c>
      <c r="O751" s="184">
        <v>7.3098000000000001</v>
      </c>
      <c r="P751" s="184">
        <v>6.5515999999999996</v>
      </c>
      <c r="Q751" s="184">
        <v>6.8930999999999996</v>
      </c>
      <c r="R751" s="184">
        <v>8.3719000000000001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44372</v>
      </c>
      <c r="E752" s="184">
        <v>12.5761</v>
      </c>
      <c r="F752" s="184">
        <v>0.24390000000000001</v>
      </c>
      <c r="G752" s="184">
        <v>0.2223</v>
      </c>
      <c r="H752" s="184">
        <v>0.4521</v>
      </c>
      <c r="I752" s="184">
        <v>0.1449</v>
      </c>
      <c r="J752" s="184">
        <v>1.7887</v>
      </c>
      <c r="K752" s="184">
        <v>4.8339999999999996</v>
      </c>
      <c r="L752" s="184">
        <v>6.6874000000000002</v>
      </c>
      <c r="M752" s="184">
        <v>12.9015</v>
      </c>
      <c r="N752" s="184">
        <v>17.347200000000001</v>
      </c>
      <c r="O752" s="184"/>
      <c r="P752" s="184"/>
      <c r="Q752" s="184">
        <v>10.4597</v>
      </c>
      <c r="R752" s="184">
        <v>10.5204</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44372</v>
      </c>
      <c r="E753" s="184">
        <v>12.068099999999999</v>
      </c>
      <c r="F753" s="184">
        <v>0.24</v>
      </c>
      <c r="G753" s="184">
        <v>0.20930000000000001</v>
      </c>
      <c r="H753" s="184">
        <v>0.42020000000000002</v>
      </c>
      <c r="I753" s="184">
        <v>8.1299999999999997E-2</v>
      </c>
      <c r="J753" s="184">
        <v>1.6457999999999999</v>
      </c>
      <c r="K753" s="184">
        <v>4.3845000000000001</v>
      </c>
      <c r="L753" s="184">
        <v>5.7695999999999996</v>
      </c>
      <c r="M753" s="184">
        <v>11.4589</v>
      </c>
      <c r="N753" s="184">
        <v>15.3506</v>
      </c>
      <c r="O753" s="184"/>
      <c r="P753" s="184"/>
      <c r="Q753" s="184">
        <v>8.5005000000000006</v>
      </c>
      <c r="R753" s="184">
        <v>8.5911000000000008</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44372</v>
      </c>
      <c r="E754" s="184">
        <v>17.338699999999999</v>
      </c>
      <c r="F754" s="184">
        <v>0.23760000000000001</v>
      </c>
      <c r="G754" s="184">
        <v>0.2591</v>
      </c>
      <c r="H754" s="184">
        <v>0.64659999999999995</v>
      </c>
      <c r="I754" s="184">
        <v>0.35249999999999998</v>
      </c>
      <c r="J754" s="184">
        <v>1.7159</v>
      </c>
      <c r="K754" s="184">
        <v>4.2641</v>
      </c>
      <c r="L754" s="184">
        <v>5.7083000000000004</v>
      </c>
      <c r="M754" s="184">
        <v>13.737399999999999</v>
      </c>
      <c r="N754" s="184">
        <v>18.316600000000001</v>
      </c>
      <c r="O754" s="184">
        <v>8.5345999999999993</v>
      </c>
      <c r="P754" s="184">
        <v>9.0388000000000002</v>
      </c>
      <c r="Q754" s="184">
        <v>8.5556000000000001</v>
      </c>
      <c r="R754" s="184">
        <v>9.8694000000000006</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44372</v>
      </c>
      <c r="E755" s="184">
        <v>18.242000000000001</v>
      </c>
      <c r="F755" s="184">
        <v>0.24010000000000001</v>
      </c>
      <c r="G755" s="184">
        <v>0.2666</v>
      </c>
      <c r="H755" s="184">
        <v>0.66500000000000004</v>
      </c>
      <c r="I755" s="184">
        <v>0.38850000000000001</v>
      </c>
      <c r="J755" s="184">
        <v>1.7974000000000001</v>
      </c>
      <c r="K755" s="184">
        <v>4.5152999999999999</v>
      </c>
      <c r="L755" s="184">
        <v>6.2168000000000001</v>
      </c>
      <c r="M755" s="184">
        <v>14.555199999999999</v>
      </c>
      <c r="N755" s="184">
        <v>19.453600000000002</v>
      </c>
      <c r="O755" s="184">
        <v>9.4534000000000002</v>
      </c>
      <c r="P755" s="184">
        <v>9.9092000000000002</v>
      </c>
      <c r="Q755" s="184">
        <v>9.3811</v>
      </c>
      <c r="R755" s="184">
        <v>10.8941</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44372</v>
      </c>
      <c r="E756" s="184">
        <v>23.234999999999999</v>
      </c>
      <c r="F756" s="184">
        <v>0.40620000000000001</v>
      </c>
      <c r="G756" s="184">
        <v>0.55830000000000002</v>
      </c>
      <c r="H756" s="184">
        <v>0.89890000000000003</v>
      </c>
      <c r="I756" s="184">
        <v>0.40620000000000001</v>
      </c>
      <c r="J756" s="184">
        <v>2.4155000000000002</v>
      </c>
      <c r="K756" s="184">
        <v>7.3060999999999998</v>
      </c>
      <c r="L756" s="184">
        <v>11.087199999999999</v>
      </c>
      <c r="M756" s="184">
        <v>22.450600000000001</v>
      </c>
      <c r="N756" s="184">
        <v>31.456900000000001</v>
      </c>
      <c r="O756" s="184">
        <v>8.9482999999999997</v>
      </c>
      <c r="P756" s="184">
        <v>8.9626000000000001</v>
      </c>
      <c r="Q756" s="184">
        <v>9.1216000000000008</v>
      </c>
      <c r="R756" s="184">
        <v>12.078799999999999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44372</v>
      </c>
      <c r="E757" s="184">
        <v>21.716000000000001</v>
      </c>
      <c r="F757" s="184">
        <v>0.40689999999999998</v>
      </c>
      <c r="G757" s="184">
        <v>0.55100000000000005</v>
      </c>
      <c r="H757" s="184">
        <v>0.88270000000000004</v>
      </c>
      <c r="I757" s="184">
        <v>0.36980000000000002</v>
      </c>
      <c r="J757" s="184">
        <v>2.3277999999999999</v>
      </c>
      <c r="K757" s="184">
        <v>7.0598000000000001</v>
      </c>
      <c r="L757" s="184">
        <v>10.6266</v>
      </c>
      <c r="M757" s="184">
        <v>21.685500000000001</v>
      </c>
      <c r="N757" s="184">
        <v>30.3325</v>
      </c>
      <c r="O757" s="184">
        <v>7.9880000000000004</v>
      </c>
      <c r="P757" s="184">
        <v>8.0603999999999996</v>
      </c>
      <c r="Q757" s="184">
        <v>8.3287999999999993</v>
      </c>
      <c r="R757" s="184">
        <v>11.0761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44372</v>
      </c>
      <c r="E758" s="184">
        <v>15.924300000000001</v>
      </c>
      <c r="F758" s="184">
        <v>0.37819999999999998</v>
      </c>
      <c r="G758" s="184">
        <v>0.52969999999999995</v>
      </c>
      <c r="H758" s="184">
        <v>1.0156000000000001</v>
      </c>
      <c r="I758" s="184">
        <v>0.76819999999999999</v>
      </c>
      <c r="J758" s="184">
        <v>3.2229000000000001</v>
      </c>
      <c r="K758" s="184">
        <v>7.2877999999999998</v>
      </c>
      <c r="L758" s="184">
        <v>11.2102</v>
      </c>
      <c r="M758" s="184">
        <v>25.616700000000002</v>
      </c>
      <c r="N758" s="184">
        <v>32.236400000000003</v>
      </c>
      <c r="O758" s="184">
        <v>12.8651</v>
      </c>
      <c r="P758" s="184"/>
      <c r="Q758" s="184">
        <v>11.1607</v>
      </c>
      <c r="R758" s="184">
        <v>15.146000000000001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44372</v>
      </c>
      <c r="E759" s="184">
        <v>14.645200000000001</v>
      </c>
      <c r="F759" s="184">
        <v>0.3735</v>
      </c>
      <c r="G759" s="184">
        <v>0.51470000000000005</v>
      </c>
      <c r="H759" s="184">
        <v>0.98050000000000004</v>
      </c>
      <c r="I759" s="184">
        <v>0.69650000000000001</v>
      </c>
      <c r="J759" s="184">
        <v>3.0626000000000002</v>
      </c>
      <c r="K759" s="184">
        <v>6.8182</v>
      </c>
      <c r="L759" s="184">
        <v>10.2826</v>
      </c>
      <c r="M759" s="184">
        <v>24.086600000000001</v>
      </c>
      <c r="N759" s="184">
        <v>30.074300000000001</v>
      </c>
      <c r="O759" s="184">
        <v>10.9472</v>
      </c>
      <c r="P759" s="184"/>
      <c r="Q759" s="184">
        <v>9.0640000000000001</v>
      </c>
      <c r="R759" s="184">
        <v>13.2895</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44372</v>
      </c>
      <c r="E760" s="184">
        <v>14.212999999999999</v>
      </c>
      <c r="F760" s="184">
        <v>0.2964</v>
      </c>
      <c r="G760" s="184">
        <v>0.45229999999999998</v>
      </c>
      <c r="H760" s="184">
        <v>0.58030000000000004</v>
      </c>
      <c r="I760" s="184">
        <v>0.39560000000000001</v>
      </c>
      <c r="J760" s="184">
        <v>2.3917999999999999</v>
      </c>
      <c r="K760" s="184">
        <v>6.8566000000000003</v>
      </c>
      <c r="L760" s="184">
        <v>10.7622</v>
      </c>
      <c r="M760" s="184">
        <v>21.947700000000001</v>
      </c>
      <c r="N760" s="184">
        <v>30.4543</v>
      </c>
      <c r="O760" s="184"/>
      <c r="P760" s="184"/>
      <c r="Q760" s="184">
        <v>14.9504</v>
      </c>
      <c r="R760" s="184">
        <v>15.722799999999999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44372</v>
      </c>
      <c r="E761" s="184">
        <v>13.823</v>
      </c>
      <c r="F761" s="184">
        <v>0.29749999999999999</v>
      </c>
      <c r="G761" s="184">
        <v>0.44319999999999998</v>
      </c>
      <c r="H761" s="184">
        <v>0.56020000000000003</v>
      </c>
      <c r="I761" s="184">
        <v>0.36299999999999999</v>
      </c>
      <c r="J761" s="184">
        <v>2.3016999999999999</v>
      </c>
      <c r="K761" s="184">
        <v>6.5849000000000002</v>
      </c>
      <c r="L761" s="184">
        <v>10.2049</v>
      </c>
      <c r="M761" s="184">
        <v>21.010200000000001</v>
      </c>
      <c r="N761" s="184">
        <v>29.1266</v>
      </c>
      <c r="O761" s="184"/>
      <c r="P761" s="184"/>
      <c r="Q761" s="184">
        <v>13.6899</v>
      </c>
      <c r="R761" s="184">
        <v>14.4986</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44372</v>
      </c>
      <c r="E762" s="184">
        <v>11.9376</v>
      </c>
      <c r="F762" s="184">
        <v>0.36320000000000002</v>
      </c>
      <c r="G762" s="184">
        <v>0.3075</v>
      </c>
      <c r="H762" s="184">
        <v>0.8226</v>
      </c>
      <c r="I762" s="184">
        <v>0.60589999999999999</v>
      </c>
      <c r="J762" s="184">
        <v>2.7191000000000001</v>
      </c>
      <c r="K762" s="184">
        <v>5.3292999999999999</v>
      </c>
      <c r="L762" s="184">
        <v>9.1607000000000003</v>
      </c>
      <c r="M762" s="184">
        <v>19.305599999999998</v>
      </c>
      <c r="N762" s="184">
        <v>21.072199999999999</v>
      </c>
      <c r="O762" s="184">
        <v>-1.6702999999999999</v>
      </c>
      <c r="P762" s="184">
        <v>2.9199000000000002</v>
      </c>
      <c r="Q762" s="184">
        <v>2.9573999999999998</v>
      </c>
      <c r="R762" s="184">
        <v>-2.7875000000000001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44372</v>
      </c>
      <c r="E763" s="184">
        <v>12.679600000000001</v>
      </c>
      <c r="F763" s="184">
        <v>0.36570000000000003</v>
      </c>
      <c r="G763" s="184">
        <v>0.31409999999999999</v>
      </c>
      <c r="H763" s="184">
        <v>0.83819999999999995</v>
      </c>
      <c r="I763" s="184">
        <v>0.63729999999999998</v>
      </c>
      <c r="J763" s="184">
        <v>2.7902999999999998</v>
      </c>
      <c r="K763" s="184">
        <v>5.5464000000000002</v>
      </c>
      <c r="L763" s="184">
        <v>9.6064000000000007</v>
      </c>
      <c r="M763" s="184">
        <v>20.034500000000001</v>
      </c>
      <c r="N763" s="184">
        <v>22.060099999999998</v>
      </c>
      <c r="O763" s="184">
        <v>-0.84789999999999999</v>
      </c>
      <c r="P763" s="184">
        <v>3.9268999999999998</v>
      </c>
      <c r="Q763" s="184">
        <v>3.9842</v>
      </c>
      <c r="R763" s="184">
        <v>-2.0087000000000002</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44372</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44372</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44372</v>
      </c>
      <c r="E768" s="184">
        <v>38.026600000000002</v>
      </c>
      <c r="F768" s="184">
        <v>0.19</v>
      </c>
      <c r="G768" s="184">
        <v>0.29349999999999998</v>
      </c>
      <c r="H768" s="184">
        <v>0.55559999999999998</v>
      </c>
      <c r="I768" s="184">
        <v>0.4854</v>
      </c>
      <c r="J768" s="184">
        <v>2.1273</v>
      </c>
      <c r="K768" s="184">
        <v>6.1601999999999997</v>
      </c>
      <c r="L768" s="184">
        <v>8.5772999999999993</v>
      </c>
      <c r="M768" s="184">
        <v>16.880500000000001</v>
      </c>
      <c r="N768" s="184">
        <v>21.209199999999999</v>
      </c>
      <c r="O768" s="184">
        <v>8.0159000000000002</v>
      </c>
      <c r="P768" s="184">
        <v>7.7321</v>
      </c>
      <c r="Q768" s="184">
        <v>7.9801000000000002</v>
      </c>
      <c r="R768" s="184">
        <v>8.5129999999999999</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44372</v>
      </c>
      <c r="E769" s="184">
        <v>41.628500000000003</v>
      </c>
      <c r="F769" s="184">
        <v>0.19400000000000001</v>
      </c>
      <c r="G769" s="184">
        <v>0.30549999999999999</v>
      </c>
      <c r="H769" s="184">
        <v>0.58399999999999996</v>
      </c>
      <c r="I769" s="184">
        <v>0.54220000000000002</v>
      </c>
      <c r="J769" s="184">
        <v>2.2551999999999999</v>
      </c>
      <c r="K769" s="184">
        <v>6.5526</v>
      </c>
      <c r="L769" s="184">
        <v>9.3719999999999999</v>
      </c>
      <c r="M769" s="184">
        <v>18.1175</v>
      </c>
      <c r="N769" s="184">
        <v>22.877700000000001</v>
      </c>
      <c r="O769" s="184">
        <v>9.2347999999999999</v>
      </c>
      <c r="P769" s="184">
        <v>9.0330999999999992</v>
      </c>
      <c r="Q769" s="184">
        <v>9.7509999999999994</v>
      </c>
      <c r="R769" s="184">
        <v>9.8237000000000005</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44372</v>
      </c>
      <c r="E770" s="184">
        <v>46.6038</v>
      </c>
      <c r="F770" s="184">
        <v>0.59470000000000001</v>
      </c>
      <c r="G770" s="184">
        <v>1.0867</v>
      </c>
      <c r="H770" s="184">
        <v>1.3701000000000001</v>
      </c>
      <c r="I770" s="184">
        <v>1.2059</v>
      </c>
      <c r="J770" s="184">
        <v>3.3879999999999999</v>
      </c>
      <c r="K770" s="184">
        <v>7.3861999999999997</v>
      </c>
      <c r="L770" s="184">
        <v>10.6892</v>
      </c>
      <c r="M770" s="184">
        <v>22.485199999999999</v>
      </c>
      <c r="N770" s="184">
        <v>27.9284</v>
      </c>
      <c r="O770" s="184">
        <v>10.280099999999999</v>
      </c>
      <c r="P770" s="184">
        <v>9.6946999999999992</v>
      </c>
      <c r="Q770" s="184">
        <v>8.3897999999999993</v>
      </c>
      <c r="R770" s="184">
        <v>13.353899999999999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44372</v>
      </c>
      <c r="E771" s="184">
        <v>50.6066</v>
      </c>
      <c r="F771" s="184">
        <v>0.59850000000000003</v>
      </c>
      <c r="G771" s="184">
        <v>1.0984</v>
      </c>
      <c r="H771" s="184">
        <v>1.3967000000000001</v>
      </c>
      <c r="I771" s="184">
        <v>1.2596000000000001</v>
      </c>
      <c r="J771" s="184">
        <v>3.5099</v>
      </c>
      <c r="K771" s="184">
        <v>7.7706</v>
      </c>
      <c r="L771" s="184">
        <v>11.4872</v>
      </c>
      <c r="M771" s="184">
        <v>23.760400000000001</v>
      </c>
      <c r="N771" s="184">
        <v>29.648800000000001</v>
      </c>
      <c r="O771" s="184">
        <v>11.715199999999999</v>
      </c>
      <c r="P771" s="184">
        <v>10.949400000000001</v>
      </c>
      <c r="Q771" s="184">
        <v>9.0833999999999993</v>
      </c>
      <c r="R771" s="184">
        <v>14.771599999999999</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44372</v>
      </c>
      <c r="E772" s="184">
        <v>46.6038</v>
      </c>
      <c r="F772" s="184">
        <v>0.59470000000000001</v>
      </c>
      <c r="G772" s="184">
        <v>1.0867</v>
      </c>
      <c r="H772" s="184">
        <v>1.3701000000000001</v>
      </c>
      <c r="I772" s="184">
        <v>1.2059</v>
      </c>
      <c r="J772" s="184">
        <v>3.3879999999999999</v>
      </c>
      <c r="K772" s="184">
        <v>7.3861999999999997</v>
      </c>
      <c r="L772" s="184">
        <v>10.6892</v>
      </c>
      <c r="M772" s="184">
        <v>22.485199999999999</v>
      </c>
      <c r="N772" s="184">
        <v>27.9284</v>
      </c>
      <c r="O772" s="184">
        <v>10.280099999999999</v>
      </c>
      <c r="P772" s="184">
        <v>9.6946999999999992</v>
      </c>
      <c r="Q772" s="184">
        <v>8.3897999999999993</v>
      </c>
      <c r="R772" s="184">
        <v>13.353899999999999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44372</v>
      </c>
      <c r="E773" s="184">
        <v>46.6038</v>
      </c>
      <c r="F773" s="184">
        <v>0.59470000000000001</v>
      </c>
      <c r="G773" s="184">
        <v>1.0867</v>
      </c>
      <c r="H773" s="184">
        <v>1.3701000000000001</v>
      </c>
      <c r="I773" s="184">
        <v>1.2059</v>
      </c>
      <c r="J773" s="184">
        <v>3.3879999999999999</v>
      </c>
      <c r="K773" s="184">
        <v>7.3861999999999997</v>
      </c>
      <c r="L773" s="184">
        <v>10.6892</v>
      </c>
      <c r="M773" s="184">
        <v>22.485199999999999</v>
      </c>
      <c r="N773" s="184">
        <v>27.9284</v>
      </c>
      <c r="O773" s="184">
        <v>10.280099999999999</v>
      </c>
      <c r="P773" s="184">
        <v>9.6946999999999992</v>
      </c>
      <c r="Q773" s="184">
        <v>8.3897999999999993</v>
      </c>
      <c r="R773" s="184">
        <v>13.353899999999999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44372</v>
      </c>
      <c r="E774" s="184">
        <v>17.8461</v>
      </c>
      <c r="F774" s="184">
        <v>0.21060000000000001</v>
      </c>
      <c r="G774" s="184">
        <v>0.36159999999999998</v>
      </c>
      <c r="H774" s="184">
        <v>0.66220000000000001</v>
      </c>
      <c r="I774" s="184">
        <v>0.50690000000000002</v>
      </c>
      <c r="J774" s="184">
        <v>2.3502999999999998</v>
      </c>
      <c r="K774" s="184">
        <v>6.4740000000000002</v>
      </c>
      <c r="L774" s="184">
        <v>9.5497999999999994</v>
      </c>
      <c r="M774" s="184">
        <v>22.328199999999999</v>
      </c>
      <c r="N774" s="184">
        <v>27.982199999999999</v>
      </c>
      <c r="O774" s="184">
        <v>10.684699999999999</v>
      </c>
      <c r="P774" s="184">
        <v>10.25</v>
      </c>
      <c r="Q774" s="184">
        <v>9.9863</v>
      </c>
      <c r="R774" s="184">
        <v>13.125500000000001</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44372</v>
      </c>
      <c r="E775" s="184">
        <v>16.538</v>
      </c>
      <c r="F775" s="184">
        <v>0.20899999999999999</v>
      </c>
      <c r="G775" s="184">
        <v>0.35560000000000003</v>
      </c>
      <c r="H775" s="184">
        <v>0.64939999999999998</v>
      </c>
      <c r="I775" s="184">
        <v>0.48299999999999998</v>
      </c>
      <c r="J775" s="184">
        <v>2.2961</v>
      </c>
      <c r="K775" s="184">
        <v>6.2949000000000002</v>
      </c>
      <c r="L775" s="184">
        <v>9.1739999999999995</v>
      </c>
      <c r="M775" s="184">
        <v>21.700500000000002</v>
      </c>
      <c r="N775" s="184">
        <v>27.107800000000001</v>
      </c>
      <c r="O775" s="184">
        <v>9.7311999999999994</v>
      </c>
      <c r="P775" s="184">
        <v>9.0222999999999995</v>
      </c>
      <c r="Q775" s="184">
        <v>8.6189</v>
      </c>
      <c r="R775" s="184">
        <v>12.3774</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44372</v>
      </c>
      <c r="E776" s="184">
        <v>12.691700000000001</v>
      </c>
      <c r="F776" s="184">
        <v>0.3352</v>
      </c>
      <c r="G776" s="184">
        <v>0.41299999999999998</v>
      </c>
      <c r="H776" s="184">
        <v>0.70140000000000002</v>
      </c>
      <c r="I776" s="184">
        <v>0.45590000000000003</v>
      </c>
      <c r="J776" s="184">
        <v>2.2130999999999998</v>
      </c>
      <c r="K776" s="184">
        <v>4.6125999999999996</v>
      </c>
      <c r="L776" s="184">
        <v>6.6170999999999998</v>
      </c>
      <c r="M776" s="184">
        <v>14.9735</v>
      </c>
      <c r="N776" s="184">
        <v>19.204499999999999</v>
      </c>
      <c r="O776" s="184"/>
      <c r="P776" s="184"/>
      <c r="Q776" s="184">
        <v>9.7956000000000003</v>
      </c>
      <c r="R776" s="184">
        <v>9.5708000000000002</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44372</v>
      </c>
      <c r="E777" s="184">
        <v>12.1378</v>
      </c>
      <c r="F777" s="184">
        <v>0.32979999999999998</v>
      </c>
      <c r="G777" s="184">
        <v>0.39789999999999998</v>
      </c>
      <c r="H777" s="184">
        <v>0.66679999999999995</v>
      </c>
      <c r="I777" s="184">
        <v>0.3896</v>
      </c>
      <c r="J777" s="184">
        <v>2.0626000000000002</v>
      </c>
      <c r="K777" s="184">
        <v>4.1630000000000003</v>
      </c>
      <c r="L777" s="184">
        <v>5.7069000000000001</v>
      </c>
      <c r="M777" s="184">
        <v>13.5541</v>
      </c>
      <c r="N777" s="184">
        <v>17.2712</v>
      </c>
      <c r="O777" s="184"/>
      <c r="P777" s="184"/>
      <c r="Q777" s="184">
        <v>7.8914999999999997</v>
      </c>
      <c r="R777" s="184">
        <v>7.6992000000000003</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44372</v>
      </c>
      <c r="E778" s="184">
        <v>42.738100000000003</v>
      </c>
      <c r="F778" s="184">
        <v>0.22109999999999999</v>
      </c>
      <c r="G778" s="184">
        <v>0.29049999999999998</v>
      </c>
      <c r="H778" s="184">
        <v>0.52829999999999999</v>
      </c>
      <c r="I778" s="184">
        <v>0.2787</v>
      </c>
      <c r="J778" s="184">
        <v>1.9798</v>
      </c>
      <c r="K778" s="184">
        <v>4.0797999999999996</v>
      </c>
      <c r="L778" s="184">
        <v>6.9359000000000002</v>
      </c>
      <c r="M778" s="184">
        <v>16.329599999999999</v>
      </c>
      <c r="N778" s="184">
        <v>20.902899999999999</v>
      </c>
      <c r="O778" s="184">
        <v>9.1454000000000004</v>
      </c>
      <c r="P778" s="184">
        <v>8.5775000000000006</v>
      </c>
      <c r="Q778" s="184">
        <v>8.3781999999999996</v>
      </c>
      <c r="R778" s="184">
        <v>9.7429000000000006</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44372</v>
      </c>
      <c r="E779" s="184">
        <v>51.7663168138996</v>
      </c>
      <c r="F779" s="184">
        <v>0.21829999999999999</v>
      </c>
      <c r="G779" s="184">
        <v>0.2823</v>
      </c>
      <c r="H779" s="184">
        <v>0.5091</v>
      </c>
      <c r="I779" s="184">
        <v>0.24030000000000001</v>
      </c>
      <c r="J779" s="184">
        <v>1.8912</v>
      </c>
      <c r="K779" s="184">
        <v>3.8073999999999999</v>
      </c>
      <c r="L779" s="184">
        <v>6.3544999999999998</v>
      </c>
      <c r="M779" s="184">
        <v>15.375400000000001</v>
      </c>
      <c r="N779" s="184">
        <v>19.5733</v>
      </c>
      <c r="O779" s="184">
        <v>7.9993999999999996</v>
      </c>
      <c r="P779" s="184">
        <v>7.4184000000000001</v>
      </c>
      <c r="Q779" s="184">
        <v>7.8329000000000004</v>
      </c>
      <c r="R779" s="184">
        <v>8.5545000000000009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44372</v>
      </c>
      <c r="E780" s="184">
        <v>12.98</v>
      </c>
      <c r="F780" s="184">
        <v>0.15429999999999999</v>
      </c>
      <c r="G780" s="184">
        <v>0.15429999999999999</v>
      </c>
      <c r="H780" s="184">
        <v>0.46439999999999998</v>
      </c>
      <c r="I780" s="184">
        <v>0.23169999999999999</v>
      </c>
      <c r="J780" s="184">
        <v>1.6445000000000001</v>
      </c>
      <c r="K780" s="184">
        <v>3.84</v>
      </c>
      <c r="L780" s="184">
        <v>5.3571</v>
      </c>
      <c r="M780" s="184">
        <v>14.3612</v>
      </c>
      <c r="N780" s="184">
        <v>18.538799999999998</v>
      </c>
      <c r="O780" s="184"/>
      <c r="P780" s="184"/>
      <c r="Q780" s="184">
        <v>9.4810999999999996</v>
      </c>
      <c r="R780" s="184">
        <v>10.2285</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44372</v>
      </c>
      <c r="E781" s="184">
        <v>12.75</v>
      </c>
      <c r="F781" s="184">
        <v>7.85E-2</v>
      </c>
      <c r="G781" s="184">
        <v>7.85E-2</v>
      </c>
      <c r="H781" s="184">
        <v>0.31469999999999998</v>
      </c>
      <c r="I781" s="184">
        <v>0.15709999999999999</v>
      </c>
      <c r="J781" s="184">
        <v>1.5126999999999999</v>
      </c>
      <c r="K781" s="184">
        <v>3.5743</v>
      </c>
      <c r="L781" s="184">
        <v>5.0247000000000002</v>
      </c>
      <c r="M781" s="184">
        <v>13.8393</v>
      </c>
      <c r="N781" s="184">
        <v>17.837299999999999</v>
      </c>
      <c r="O781" s="184"/>
      <c r="P781" s="184"/>
      <c r="Q781" s="184">
        <v>8.8033999999999999</v>
      </c>
      <c r="R781" s="184">
        <v>9.6598000000000006</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44372</v>
      </c>
      <c r="E782" s="184">
        <v>12.806100000000001</v>
      </c>
      <c r="F782" s="184">
        <v>0.32429999999999998</v>
      </c>
      <c r="G782" s="184">
        <v>0.18379999999999999</v>
      </c>
      <c r="H782" s="184">
        <v>0.45810000000000001</v>
      </c>
      <c r="I782" s="184">
        <v>1.6400000000000001E-2</v>
      </c>
      <c r="J782" s="184">
        <v>1.5913999999999999</v>
      </c>
      <c r="K782" s="184">
        <v>6.0213000000000001</v>
      </c>
      <c r="L782" s="184">
        <v>10.0388</v>
      </c>
      <c r="M782" s="184">
        <v>21.1815</v>
      </c>
      <c r="N782" s="184">
        <v>24.985099999999999</v>
      </c>
      <c r="O782" s="184"/>
      <c r="P782" s="184"/>
      <c r="Q782" s="184">
        <v>9.1603999999999992</v>
      </c>
      <c r="R782" s="184">
        <v>11.2437</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44372</v>
      </c>
      <c r="E783" s="184">
        <v>12.4704</v>
      </c>
      <c r="F783" s="184">
        <v>0.3226</v>
      </c>
      <c r="G783" s="184">
        <v>0.17749999999999999</v>
      </c>
      <c r="H783" s="184">
        <v>0.443</v>
      </c>
      <c r="I783" s="184">
        <v>-1.44E-2</v>
      </c>
      <c r="J783" s="184">
        <v>1.5216000000000001</v>
      </c>
      <c r="K783" s="184">
        <v>5.8006000000000002</v>
      </c>
      <c r="L783" s="184">
        <v>9.5798000000000005</v>
      </c>
      <c r="M783" s="184">
        <v>20.422999999999998</v>
      </c>
      <c r="N783" s="184">
        <v>23.9405</v>
      </c>
      <c r="O783" s="184"/>
      <c r="P783" s="184"/>
      <c r="Q783" s="184">
        <v>8.1377000000000006</v>
      </c>
      <c r="R783" s="184">
        <v>10.370900000000001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0.27711999999999998</v>
      </c>
      <c r="G784" s="186">
        <v>0.3780079999999999</v>
      </c>
      <c r="H784" s="186">
        <v>0.64540199999999981</v>
      </c>
      <c r="I784" s="186">
        <v>0.45591000000000009</v>
      </c>
      <c r="J784" s="186">
        <v>2.1081180000000002</v>
      </c>
      <c r="K784" s="186">
        <v>5.2677520000000007</v>
      </c>
      <c r="L784" s="186">
        <v>8.003365999999998</v>
      </c>
      <c r="M784" s="186">
        <v>17.647525999999999</v>
      </c>
      <c r="N784" s="186">
        <v>22.190705999999999</v>
      </c>
      <c r="O784" s="186">
        <v>8.7950470588235294</v>
      </c>
      <c r="P784" s="186">
        <v>8.7924031249999999</v>
      </c>
      <c r="Q784" s="186">
        <v>8.4808039999999956</v>
      </c>
      <c r="R784" s="186">
        <v>10.461678260869567</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0.24199999999999999</v>
      </c>
      <c r="G785" s="186">
        <v>0.31079999999999997</v>
      </c>
      <c r="H785" s="186">
        <v>0.61735000000000007</v>
      </c>
      <c r="I785" s="186">
        <v>0.3926</v>
      </c>
      <c r="J785" s="186">
        <v>2.2061999999999999</v>
      </c>
      <c r="K785" s="186">
        <v>5.3416999999999994</v>
      </c>
      <c r="L785" s="186">
        <v>8.283100000000001</v>
      </c>
      <c r="M785" s="186">
        <v>19.418999999999997</v>
      </c>
      <c r="N785" s="186">
        <v>22.468899999999998</v>
      </c>
      <c r="O785" s="186">
        <v>9.2221000000000011</v>
      </c>
      <c r="P785" s="186">
        <v>9.0359499999999997</v>
      </c>
      <c r="Q785" s="186">
        <v>8.6373499999999996</v>
      </c>
      <c r="R785" s="186">
        <v>10.566749999999999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44372</v>
      </c>
      <c r="E788" s="184">
        <v>1052.6300000000001</v>
      </c>
      <c r="F788" s="184">
        <v>0.87009999999999998</v>
      </c>
      <c r="G788" s="184">
        <v>1.0182</v>
      </c>
      <c r="H788" s="184">
        <v>1.5121</v>
      </c>
      <c r="I788" s="184">
        <v>0.79769999999999996</v>
      </c>
      <c r="J788" s="184">
        <v>5.1273999999999997</v>
      </c>
      <c r="K788" s="184">
        <v>15.6533</v>
      </c>
      <c r="L788" s="184">
        <v>20.950199999999999</v>
      </c>
      <c r="M788" s="184">
        <v>50.698599999999999</v>
      </c>
      <c r="N788" s="184">
        <v>63.299700000000001</v>
      </c>
      <c r="O788" s="184">
        <v>14.481400000000001</v>
      </c>
      <c r="P788" s="184">
        <v>16.476199999999999</v>
      </c>
      <c r="Q788" s="184">
        <v>22.610099999999999</v>
      </c>
      <c r="R788" s="184">
        <v>20.613800000000001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44372</v>
      </c>
      <c r="E789" s="184">
        <v>1137.24</v>
      </c>
      <c r="F789" s="184">
        <v>0.87370000000000003</v>
      </c>
      <c r="G789" s="184">
        <v>1.0278</v>
      </c>
      <c r="H789" s="184">
        <v>1.5302</v>
      </c>
      <c r="I789" s="184">
        <v>0.83350000000000002</v>
      </c>
      <c r="J789" s="184">
        <v>5.2093999999999996</v>
      </c>
      <c r="K789" s="184">
        <v>15.8735</v>
      </c>
      <c r="L789" s="184">
        <v>21.411799999999999</v>
      </c>
      <c r="M789" s="184">
        <v>51.607700000000001</v>
      </c>
      <c r="N789" s="184">
        <v>64.683700000000002</v>
      </c>
      <c r="O789" s="184">
        <v>15.504899999999999</v>
      </c>
      <c r="P789" s="184">
        <v>17.620999999999999</v>
      </c>
      <c r="Q789" s="184">
        <v>18.0322</v>
      </c>
      <c r="R789" s="184">
        <v>21.642800000000001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44372</v>
      </c>
      <c r="E790" s="184">
        <v>17.96</v>
      </c>
      <c r="F790" s="184">
        <v>0.3352</v>
      </c>
      <c r="G790" s="184">
        <v>0.84219999999999995</v>
      </c>
      <c r="H790" s="184">
        <v>1.3544</v>
      </c>
      <c r="I790" s="184">
        <v>1.4116</v>
      </c>
      <c r="J790" s="184">
        <v>5.5228999999999999</v>
      </c>
      <c r="K790" s="184">
        <v>12.672499999999999</v>
      </c>
      <c r="L790" s="184">
        <v>14.540800000000001</v>
      </c>
      <c r="M790" s="184">
        <v>43.910299999999999</v>
      </c>
      <c r="N790" s="184">
        <v>51.051299999999998</v>
      </c>
      <c r="O790" s="184">
        <v>17.8782</v>
      </c>
      <c r="P790" s="184"/>
      <c r="Q790" s="184">
        <v>17.6341</v>
      </c>
      <c r="R790" s="184">
        <v>21.548300000000001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44372</v>
      </c>
      <c r="E791" s="184">
        <v>17.010000000000002</v>
      </c>
      <c r="F791" s="184">
        <v>0.35399999999999998</v>
      </c>
      <c r="G791" s="184">
        <v>0.82989999999999997</v>
      </c>
      <c r="H791" s="184">
        <v>1.3707</v>
      </c>
      <c r="I791" s="184">
        <v>1.3707</v>
      </c>
      <c r="J791" s="184">
        <v>5.3902999999999999</v>
      </c>
      <c r="K791" s="184">
        <v>12.277200000000001</v>
      </c>
      <c r="L791" s="184">
        <v>13.855399999999999</v>
      </c>
      <c r="M791" s="184">
        <v>42.462299999999999</v>
      </c>
      <c r="N791" s="184">
        <v>49.079799999999999</v>
      </c>
      <c r="O791" s="184">
        <v>16.153500000000001</v>
      </c>
      <c r="P791" s="184"/>
      <c r="Q791" s="184">
        <v>15.8743</v>
      </c>
      <c r="R791" s="184">
        <v>19.881399999999999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44372</v>
      </c>
      <c r="E792" s="184">
        <v>17.66</v>
      </c>
      <c r="F792" s="184">
        <v>0.85670000000000002</v>
      </c>
      <c r="G792" s="184">
        <v>1.1455</v>
      </c>
      <c r="H792" s="184">
        <v>1.9630000000000001</v>
      </c>
      <c r="I792" s="184">
        <v>0.9143</v>
      </c>
      <c r="J792" s="184">
        <v>6.3215000000000003</v>
      </c>
      <c r="K792" s="184">
        <v>21.2912</v>
      </c>
      <c r="L792" s="184">
        <v>29.187999999999999</v>
      </c>
      <c r="M792" s="184">
        <v>57.117400000000004</v>
      </c>
      <c r="N792" s="184"/>
      <c r="O792" s="184"/>
      <c r="P792" s="184"/>
      <c r="Q792" s="184">
        <v>76.599999999999994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44372</v>
      </c>
      <c r="E793" s="184">
        <v>17.34</v>
      </c>
      <c r="F793" s="184">
        <v>0.81399999999999995</v>
      </c>
      <c r="G793" s="184">
        <v>1.1079000000000001</v>
      </c>
      <c r="H793" s="184">
        <v>1.94</v>
      </c>
      <c r="I793" s="184">
        <v>0.81399999999999995</v>
      </c>
      <c r="J793" s="184">
        <v>6.1848999999999998</v>
      </c>
      <c r="K793" s="184">
        <v>20.752099999999999</v>
      </c>
      <c r="L793" s="184">
        <v>28.065000000000001</v>
      </c>
      <c r="M793" s="184">
        <v>54.959800000000001</v>
      </c>
      <c r="N793" s="184"/>
      <c r="O793" s="184"/>
      <c r="P793" s="184"/>
      <c r="Q793" s="184">
        <v>73.400000000000006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44372</v>
      </c>
      <c r="E794" s="184">
        <v>216.91</v>
      </c>
      <c r="F794" s="184">
        <v>0.72440000000000004</v>
      </c>
      <c r="G794" s="184">
        <v>1.4167000000000001</v>
      </c>
      <c r="H794" s="184">
        <v>1.7544999999999999</v>
      </c>
      <c r="I794" s="184">
        <v>1.5210999999999999</v>
      </c>
      <c r="J794" s="184">
        <v>5.5472000000000001</v>
      </c>
      <c r="K794" s="184">
        <v>14.1031</v>
      </c>
      <c r="L794" s="184">
        <v>20.045400000000001</v>
      </c>
      <c r="M794" s="184">
        <v>45.061199999999999</v>
      </c>
      <c r="N794" s="184">
        <v>58.467300000000002</v>
      </c>
      <c r="O794" s="184">
        <v>18.891300000000001</v>
      </c>
      <c r="P794" s="184">
        <v>19.162800000000001</v>
      </c>
      <c r="Q794" s="184">
        <v>15.486599999999999</v>
      </c>
      <c r="R794" s="184">
        <v>23.605499999999999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44372</v>
      </c>
      <c r="E795" s="184">
        <v>203.38</v>
      </c>
      <c r="F795" s="184">
        <v>0.72309999999999997</v>
      </c>
      <c r="G795" s="184">
        <v>1.4060999999999999</v>
      </c>
      <c r="H795" s="184">
        <v>1.7306999999999999</v>
      </c>
      <c r="I795" s="184">
        <v>1.4718</v>
      </c>
      <c r="J795" s="184">
        <v>5.4329000000000001</v>
      </c>
      <c r="K795" s="184">
        <v>13.734500000000001</v>
      </c>
      <c r="L795" s="184">
        <v>19.270499999999998</v>
      </c>
      <c r="M795" s="184">
        <v>43.690800000000003</v>
      </c>
      <c r="N795" s="184">
        <v>56.434100000000001</v>
      </c>
      <c r="O795" s="184">
        <v>17.611000000000001</v>
      </c>
      <c r="P795" s="184">
        <v>18.0688</v>
      </c>
      <c r="Q795" s="184">
        <v>18.456</v>
      </c>
      <c r="R795" s="184">
        <v>22.021799999999999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44372</v>
      </c>
      <c r="E796" s="184">
        <v>65.302999999999997</v>
      </c>
      <c r="F796" s="184">
        <v>0.73119999999999996</v>
      </c>
      <c r="G796" s="184">
        <v>1.0867</v>
      </c>
      <c r="H796" s="184">
        <v>1.5045999999999999</v>
      </c>
      <c r="I796" s="184">
        <v>1.7450000000000001</v>
      </c>
      <c r="J796" s="184">
        <v>5.6307</v>
      </c>
      <c r="K796" s="184">
        <v>15.254099999999999</v>
      </c>
      <c r="L796" s="184">
        <v>23.327200000000001</v>
      </c>
      <c r="M796" s="184">
        <v>55.6464</v>
      </c>
      <c r="N796" s="184">
        <v>62.356400000000001</v>
      </c>
      <c r="O796" s="184">
        <v>19.313099999999999</v>
      </c>
      <c r="P796" s="184">
        <v>19.045400000000001</v>
      </c>
      <c r="Q796" s="184">
        <v>16.522400000000001</v>
      </c>
      <c r="R796" s="184">
        <v>25.344200000000001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44372</v>
      </c>
      <c r="E797" s="184">
        <v>180.45602339624801</v>
      </c>
      <c r="F797" s="184">
        <v>0.73019999999999996</v>
      </c>
      <c r="G797" s="184">
        <v>1.0871</v>
      </c>
      <c r="H797" s="184">
        <v>1.5043</v>
      </c>
      <c r="I797" s="184">
        <v>1.7445999999999999</v>
      </c>
      <c r="J797" s="184">
        <v>5.6300999999999997</v>
      </c>
      <c r="K797" s="184">
        <v>15.2536</v>
      </c>
      <c r="L797" s="184">
        <v>23.327500000000001</v>
      </c>
      <c r="M797" s="184">
        <v>55.6464</v>
      </c>
      <c r="N797" s="184">
        <v>62.356299999999997</v>
      </c>
      <c r="O797" s="184">
        <v>18.227799999999998</v>
      </c>
      <c r="P797" s="184">
        <v>18.396699999999999</v>
      </c>
      <c r="Q797" s="184">
        <v>16.149999999999999</v>
      </c>
      <c r="R797" s="184">
        <v>24.448499999999999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44372</v>
      </c>
      <c r="E798" s="184">
        <v>61.345999999999997</v>
      </c>
      <c r="F798" s="184">
        <v>0.72570000000000001</v>
      </c>
      <c r="G798" s="184">
        <v>1.0775999999999999</v>
      </c>
      <c r="H798" s="184">
        <v>1.4839</v>
      </c>
      <c r="I798" s="184">
        <v>1.7042999999999999</v>
      </c>
      <c r="J798" s="184">
        <v>5.5396999999999998</v>
      </c>
      <c r="K798" s="184">
        <v>14.957599999999999</v>
      </c>
      <c r="L798" s="184">
        <v>22.699400000000001</v>
      </c>
      <c r="M798" s="184">
        <v>54.465600000000002</v>
      </c>
      <c r="N798" s="184">
        <v>60.738900000000001</v>
      </c>
      <c r="O798" s="184">
        <v>18.2317</v>
      </c>
      <c r="P798" s="184">
        <v>18.052499999999998</v>
      </c>
      <c r="Q798" s="184">
        <v>13.7704</v>
      </c>
      <c r="R798" s="184">
        <v>24.122399999999999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44372</v>
      </c>
      <c r="E799" s="184">
        <v>765.10504454404099</v>
      </c>
      <c r="F799" s="184">
        <v>0.72640000000000005</v>
      </c>
      <c r="G799" s="184">
        <v>1.0784</v>
      </c>
      <c r="H799" s="184">
        <v>1.4843</v>
      </c>
      <c r="I799" s="184">
        <v>1.7037</v>
      </c>
      <c r="J799" s="184">
        <v>5.5401999999999996</v>
      </c>
      <c r="K799" s="184">
        <v>14.957700000000001</v>
      </c>
      <c r="L799" s="184">
        <v>22.702000000000002</v>
      </c>
      <c r="M799" s="184">
        <v>54.472099999999998</v>
      </c>
      <c r="N799" s="184">
        <v>60.740099999999998</v>
      </c>
      <c r="O799" s="184">
        <v>17.148399999999999</v>
      </c>
      <c r="P799" s="184">
        <v>17.4024</v>
      </c>
      <c r="Q799" s="184">
        <v>19.654199999999999</v>
      </c>
      <c r="R799" s="184">
        <v>23.232299999999999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44372</v>
      </c>
      <c r="E800" s="184">
        <v>22.26</v>
      </c>
      <c r="F800" s="184">
        <v>0.83350000000000002</v>
      </c>
      <c r="G800" s="184">
        <v>1.0807</v>
      </c>
      <c r="H800" s="184">
        <v>1.6437999999999999</v>
      </c>
      <c r="I800" s="184">
        <v>1.0669999999999999</v>
      </c>
      <c r="J800" s="184">
        <v>4.4481999999999999</v>
      </c>
      <c r="K800" s="184">
        <v>13.403600000000001</v>
      </c>
      <c r="L800" s="184">
        <v>22.624400000000001</v>
      </c>
      <c r="M800" s="184">
        <v>50.121400000000001</v>
      </c>
      <c r="N800" s="184">
        <v>64.571899999999999</v>
      </c>
      <c r="O800" s="184">
        <v>15.452999999999999</v>
      </c>
      <c r="P800" s="184">
        <v>17.807500000000001</v>
      </c>
      <c r="Q800" s="184">
        <v>13.3306</v>
      </c>
      <c r="R800" s="184">
        <v>19.9985</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44372</v>
      </c>
      <c r="E801" s="184">
        <v>20.561</v>
      </c>
      <c r="F801" s="184">
        <v>0.82879999999999998</v>
      </c>
      <c r="G801" s="184">
        <v>1.0716000000000001</v>
      </c>
      <c r="H801" s="184">
        <v>1.6111</v>
      </c>
      <c r="I801" s="184">
        <v>1.0021</v>
      </c>
      <c r="J801" s="184">
        <v>4.2911000000000001</v>
      </c>
      <c r="K801" s="184">
        <v>12.898099999999999</v>
      </c>
      <c r="L801" s="184">
        <v>21.540500000000002</v>
      </c>
      <c r="M801" s="184">
        <v>48.1554</v>
      </c>
      <c r="N801" s="184">
        <v>61.681199999999997</v>
      </c>
      <c r="O801" s="184">
        <v>13.4823</v>
      </c>
      <c r="P801" s="184">
        <v>16.287400000000002</v>
      </c>
      <c r="Q801" s="184">
        <v>11.9322</v>
      </c>
      <c r="R801" s="184">
        <v>17.884</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44372</v>
      </c>
      <c r="E802" s="184">
        <v>848.60360000000003</v>
      </c>
      <c r="F802" s="184">
        <v>1.0329999999999999</v>
      </c>
      <c r="G802" s="184">
        <v>1.1285000000000001</v>
      </c>
      <c r="H802" s="184">
        <v>1.956</v>
      </c>
      <c r="I802" s="184">
        <v>0.89970000000000006</v>
      </c>
      <c r="J802" s="184">
        <v>4.7191000000000001</v>
      </c>
      <c r="K802" s="184">
        <v>13.174200000000001</v>
      </c>
      <c r="L802" s="184">
        <v>26.1022</v>
      </c>
      <c r="M802" s="184">
        <v>59.848100000000002</v>
      </c>
      <c r="N802" s="184">
        <v>66.883899999999997</v>
      </c>
      <c r="O802" s="184">
        <v>13.5824</v>
      </c>
      <c r="P802" s="184">
        <v>13.3124</v>
      </c>
      <c r="Q802" s="184">
        <v>18.055</v>
      </c>
      <c r="R802" s="184">
        <v>20.313199999999998</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44372</v>
      </c>
      <c r="E803" s="184">
        <v>916.04060000000004</v>
      </c>
      <c r="F803" s="184">
        <v>1.0348999999999999</v>
      </c>
      <c r="G803" s="184">
        <v>1.1345000000000001</v>
      </c>
      <c r="H803" s="184">
        <v>1.9698</v>
      </c>
      <c r="I803" s="184">
        <v>0.92710000000000004</v>
      </c>
      <c r="J803" s="184">
        <v>4.782</v>
      </c>
      <c r="K803" s="184">
        <v>13.3766</v>
      </c>
      <c r="L803" s="184">
        <v>26.567299999999999</v>
      </c>
      <c r="M803" s="184">
        <v>60.729900000000001</v>
      </c>
      <c r="N803" s="184">
        <v>68.119</v>
      </c>
      <c r="O803" s="184">
        <v>14.511799999999999</v>
      </c>
      <c r="P803" s="184">
        <v>14.370200000000001</v>
      </c>
      <c r="Q803" s="184">
        <v>16.3369</v>
      </c>
      <c r="R803" s="184">
        <v>21.229900000000001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44372</v>
      </c>
      <c r="E804" s="184">
        <v>890.99199999999996</v>
      </c>
      <c r="F804" s="184">
        <v>0.96360000000000001</v>
      </c>
      <c r="G804" s="184">
        <v>0.66180000000000005</v>
      </c>
      <c r="H804" s="184">
        <v>1.3051999999999999</v>
      </c>
      <c r="I804" s="184">
        <v>-1.1660999999999999</v>
      </c>
      <c r="J804" s="184">
        <v>3.0230999999999999</v>
      </c>
      <c r="K804" s="184">
        <v>14.2271</v>
      </c>
      <c r="L804" s="184">
        <v>26.162400000000002</v>
      </c>
      <c r="M804" s="184">
        <v>61.207999999999998</v>
      </c>
      <c r="N804" s="184">
        <v>64.469499999999996</v>
      </c>
      <c r="O804" s="184">
        <v>14.178699999999999</v>
      </c>
      <c r="P804" s="184">
        <v>14.8804</v>
      </c>
      <c r="Q804" s="184">
        <v>18.4633</v>
      </c>
      <c r="R804" s="184">
        <v>13.0601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44372</v>
      </c>
      <c r="E805" s="184">
        <v>948.50300000000004</v>
      </c>
      <c r="F805" s="184">
        <v>0.96540000000000004</v>
      </c>
      <c r="G805" s="184">
        <v>0.66679999999999995</v>
      </c>
      <c r="H805" s="184">
        <v>1.3166</v>
      </c>
      <c r="I805" s="184">
        <v>-1.1433</v>
      </c>
      <c r="J805" s="184">
        <v>3.0764</v>
      </c>
      <c r="K805" s="184">
        <v>14.4033</v>
      </c>
      <c r="L805" s="184">
        <v>26.545000000000002</v>
      </c>
      <c r="M805" s="184">
        <v>61.907299999999999</v>
      </c>
      <c r="N805" s="184">
        <v>65.434399999999997</v>
      </c>
      <c r="O805" s="184">
        <v>14.9003</v>
      </c>
      <c r="P805" s="184">
        <v>15.7279</v>
      </c>
      <c r="Q805" s="184">
        <v>14.824400000000001</v>
      </c>
      <c r="R805" s="184">
        <v>13.7005</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44372</v>
      </c>
      <c r="E806" s="184">
        <v>118.3901</v>
      </c>
      <c r="F806" s="184">
        <v>0.92620000000000002</v>
      </c>
      <c r="G806" s="184">
        <v>1.3002</v>
      </c>
      <c r="H806" s="184">
        <v>1.8575999999999999</v>
      </c>
      <c r="I806" s="184">
        <v>1.6646000000000001</v>
      </c>
      <c r="J806" s="184">
        <v>5.3730000000000002</v>
      </c>
      <c r="K806" s="184">
        <v>13.4154</v>
      </c>
      <c r="L806" s="184">
        <v>18.856999999999999</v>
      </c>
      <c r="M806" s="184">
        <v>45.558300000000003</v>
      </c>
      <c r="N806" s="184">
        <v>57.055</v>
      </c>
      <c r="O806" s="184">
        <v>11.0266</v>
      </c>
      <c r="P806" s="184">
        <v>12.577299999999999</v>
      </c>
      <c r="Q806" s="184">
        <v>15.3134</v>
      </c>
      <c r="R806" s="184">
        <v>18.12</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44372</v>
      </c>
      <c r="E807" s="184">
        <v>127.1931</v>
      </c>
      <c r="F807" s="184">
        <v>0.9294</v>
      </c>
      <c r="G807" s="184">
        <v>1.3099000000000001</v>
      </c>
      <c r="H807" s="184">
        <v>1.8806</v>
      </c>
      <c r="I807" s="184">
        <v>1.7113</v>
      </c>
      <c r="J807" s="184">
        <v>5.4778000000000002</v>
      </c>
      <c r="K807" s="184">
        <v>13.7475</v>
      </c>
      <c r="L807" s="184">
        <v>19.5535</v>
      </c>
      <c r="M807" s="184">
        <v>46.823399999999999</v>
      </c>
      <c r="N807" s="184">
        <v>58.890700000000002</v>
      </c>
      <c r="O807" s="184">
        <v>12.1815</v>
      </c>
      <c r="P807" s="184">
        <v>13.612399999999999</v>
      </c>
      <c r="Q807" s="184">
        <v>15.2072</v>
      </c>
      <c r="R807" s="184">
        <v>19.4938</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44372</v>
      </c>
      <c r="E808" s="184">
        <v>29.94</v>
      </c>
      <c r="F808" s="184">
        <v>0.6048</v>
      </c>
      <c r="G808" s="184">
        <v>0.7742</v>
      </c>
      <c r="H808" s="184">
        <v>1.3198000000000001</v>
      </c>
      <c r="I808" s="184">
        <v>0.80810000000000004</v>
      </c>
      <c r="J808" s="184">
        <v>5.2373000000000003</v>
      </c>
      <c r="K808" s="184">
        <v>14.800599999999999</v>
      </c>
      <c r="L808" s="184">
        <v>17.734999999999999</v>
      </c>
      <c r="M808" s="184">
        <v>43.459499999999998</v>
      </c>
      <c r="N808" s="184">
        <v>53.067500000000003</v>
      </c>
      <c r="O808" s="184">
        <v>11.954700000000001</v>
      </c>
      <c r="P808" s="184">
        <v>12.478199999999999</v>
      </c>
      <c r="Q808" s="184">
        <v>16.331199999999999</v>
      </c>
      <c r="R808" s="184">
        <v>20.4969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44372</v>
      </c>
      <c r="E809" s="184">
        <v>32.89</v>
      </c>
      <c r="F809" s="184">
        <v>0.61180000000000001</v>
      </c>
      <c r="G809" s="184">
        <v>0.79679999999999995</v>
      </c>
      <c r="H809" s="184">
        <v>1.3559000000000001</v>
      </c>
      <c r="I809" s="184">
        <v>0.85860000000000003</v>
      </c>
      <c r="J809" s="184">
        <v>5.3491</v>
      </c>
      <c r="K809" s="184">
        <v>15.161099999999999</v>
      </c>
      <c r="L809" s="184">
        <v>18.479800000000001</v>
      </c>
      <c r="M809" s="184">
        <v>44.889899999999997</v>
      </c>
      <c r="N809" s="184">
        <v>55.068399999999997</v>
      </c>
      <c r="O809" s="184">
        <v>13.629200000000001</v>
      </c>
      <c r="P809" s="184">
        <v>14.309100000000001</v>
      </c>
      <c r="Q809" s="184">
        <v>17.849</v>
      </c>
      <c r="R809" s="184">
        <v>22.098099999999999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44372</v>
      </c>
      <c r="E810" s="184">
        <v>130.81</v>
      </c>
      <c r="F810" s="184">
        <v>0.4839</v>
      </c>
      <c r="G810" s="184">
        <v>1.0662</v>
      </c>
      <c r="H810" s="184">
        <v>1.6948000000000001</v>
      </c>
      <c r="I810" s="184">
        <v>1.7105999999999999</v>
      </c>
      <c r="J810" s="184">
        <v>4.9839000000000002</v>
      </c>
      <c r="K810" s="184">
        <v>12.6022</v>
      </c>
      <c r="L810" s="184">
        <v>18.853400000000001</v>
      </c>
      <c r="M810" s="184">
        <v>44.637300000000003</v>
      </c>
      <c r="N810" s="184">
        <v>54.64</v>
      </c>
      <c r="O810" s="184">
        <v>10.469099999999999</v>
      </c>
      <c r="P810" s="184">
        <v>12.237</v>
      </c>
      <c r="Q810" s="184">
        <v>14.837999999999999</v>
      </c>
      <c r="R810" s="184">
        <v>16.139500000000002</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44372</v>
      </c>
      <c r="E811" s="184">
        <v>123.16</v>
      </c>
      <c r="F811" s="184">
        <v>0.48139999999999999</v>
      </c>
      <c r="G811" s="184">
        <v>1.0585</v>
      </c>
      <c r="H811" s="184">
        <v>1.6842999999999999</v>
      </c>
      <c r="I811" s="184">
        <v>1.6842999999999999</v>
      </c>
      <c r="J811" s="184">
        <v>4.9151999999999996</v>
      </c>
      <c r="K811" s="184">
        <v>12.392799999999999</v>
      </c>
      <c r="L811" s="184">
        <v>18.4345</v>
      </c>
      <c r="M811" s="184">
        <v>43.861699999999999</v>
      </c>
      <c r="N811" s="184">
        <v>53.546900000000001</v>
      </c>
      <c r="O811" s="184">
        <v>9.7051999999999996</v>
      </c>
      <c r="P811" s="184">
        <v>11.4305</v>
      </c>
      <c r="Q811" s="184">
        <v>17.282499999999999</v>
      </c>
      <c r="R811" s="184">
        <v>15.3476</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44372</v>
      </c>
      <c r="E812" s="184">
        <v>45.512</v>
      </c>
      <c r="F812" s="184">
        <v>0.94259999999999999</v>
      </c>
      <c r="G812" s="184">
        <v>1.1866000000000001</v>
      </c>
      <c r="H812" s="184">
        <v>1.7938000000000001</v>
      </c>
      <c r="I812" s="184">
        <v>0.23899999999999999</v>
      </c>
      <c r="J812" s="184">
        <v>4.3701999999999996</v>
      </c>
      <c r="K812" s="184">
        <v>10.4939</v>
      </c>
      <c r="L812" s="184">
        <v>18.8002</v>
      </c>
      <c r="M812" s="184">
        <v>52.476199999999999</v>
      </c>
      <c r="N812" s="184">
        <v>52.831499999999998</v>
      </c>
      <c r="O812" s="184">
        <v>14.0802</v>
      </c>
      <c r="P812" s="184">
        <v>17.024999999999999</v>
      </c>
      <c r="Q812" s="184">
        <v>12.6084</v>
      </c>
      <c r="R812" s="184">
        <v>20.1722</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44372</v>
      </c>
      <c r="E813" s="184">
        <v>49.513500000000001</v>
      </c>
      <c r="F813" s="184">
        <v>0.94469999999999998</v>
      </c>
      <c r="G813" s="184">
        <v>1.1929000000000001</v>
      </c>
      <c r="H813" s="184">
        <v>1.8089999999999999</v>
      </c>
      <c r="I813" s="184">
        <v>0.26889999999999997</v>
      </c>
      <c r="J813" s="184">
        <v>4.4394999999999998</v>
      </c>
      <c r="K813" s="184">
        <v>10.711499999999999</v>
      </c>
      <c r="L813" s="184">
        <v>19.265999999999998</v>
      </c>
      <c r="M813" s="184">
        <v>53.368499999999997</v>
      </c>
      <c r="N813" s="184">
        <v>54.028399999999998</v>
      </c>
      <c r="O813" s="184">
        <v>14.9726</v>
      </c>
      <c r="P813" s="184">
        <v>18.147200000000002</v>
      </c>
      <c r="Q813" s="184">
        <v>16.315899999999999</v>
      </c>
      <c r="R813" s="184">
        <v>21.111899999999999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44372</v>
      </c>
      <c r="E814" s="184">
        <v>48.774000000000001</v>
      </c>
      <c r="F814" s="184">
        <v>0.85189999999999999</v>
      </c>
      <c r="G814" s="184">
        <v>1.1930000000000001</v>
      </c>
      <c r="H814" s="184">
        <v>1.7312000000000001</v>
      </c>
      <c r="I814" s="184">
        <v>1.0085999999999999</v>
      </c>
      <c r="J814" s="184">
        <v>4.6113999999999997</v>
      </c>
      <c r="K814" s="184">
        <v>11.557399999999999</v>
      </c>
      <c r="L814" s="184">
        <v>18.515799999999999</v>
      </c>
      <c r="M814" s="184">
        <v>42.898200000000003</v>
      </c>
      <c r="N814" s="184">
        <v>51.415599999999998</v>
      </c>
      <c r="O814" s="184">
        <v>13.889699999999999</v>
      </c>
      <c r="P814" s="184">
        <v>15.4808</v>
      </c>
      <c r="Q814" s="184">
        <v>14.3795</v>
      </c>
      <c r="R814" s="184">
        <v>16.064499999999999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44372</v>
      </c>
      <c r="E815" s="184">
        <v>52.984000000000002</v>
      </c>
      <c r="F815" s="184">
        <v>0.85470000000000002</v>
      </c>
      <c r="G815" s="184">
        <v>1.2014</v>
      </c>
      <c r="H815" s="184">
        <v>1.7495000000000001</v>
      </c>
      <c r="I815" s="184">
        <v>1.0431999999999999</v>
      </c>
      <c r="J815" s="184">
        <v>4.6948999999999996</v>
      </c>
      <c r="K815" s="184">
        <v>11.8301</v>
      </c>
      <c r="L815" s="184">
        <v>19.1053</v>
      </c>
      <c r="M815" s="184">
        <v>43.935200000000002</v>
      </c>
      <c r="N815" s="184">
        <v>52.872300000000003</v>
      </c>
      <c r="O815" s="184">
        <v>15.007199999999999</v>
      </c>
      <c r="P815" s="184">
        <v>16.691500000000001</v>
      </c>
      <c r="Q815" s="184">
        <v>17.6081</v>
      </c>
      <c r="R815" s="184">
        <v>17.1814</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44372</v>
      </c>
      <c r="E816" s="184">
        <v>117.214</v>
      </c>
      <c r="F816" s="184">
        <v>0.69840000000000002</v>
      </c>
      <c r="G816" s="184">
        <v>0.68110000000000004</v>
      </c>
      <c r="H816" s="184">
        <v>1.4287000000000001</v>
      </c>
      <c r="I816" s="184">
        <v>7.3400000000000007E-2</v>
      </c>
      <c r="J816" s="184">
        <v>3.9398</v>
      </c>
      <c r="K816" s="184">
        <v>14.0647</v>
      </c>
      <c r="L816" s="184">
        <v>18.9024</v>
      </c>
      <c r="M816" s="184">
        <v>40.648899999999998</v>
      </c>
      <c r="N816" s="184">
        <v>52.198300000000003</v>
      </c>
      <c r="O816" s="184">
        <v>11.309100000000001</v>
      </c>
      <c r="P816" s="184">
        <v>13.6434</v>
      </c>
      <c r="Q816" s="184">
        <v>14.184200000000001</v>
      </c>
      <c r="R816" s="184">
        <v>16.4191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44372</v>
      </c>
      <c r="E817" s="184">
        <v>110.554</v>
      </c>
      <c r="F817" s="184">
        <v>0.69589999999999996</v>
      </c>
      <c r="G817" s="184">
        <v>0.67479999999999996</v>
      </c>
      <c r="H817" s="184">
        <v>1.4136</v>
      </c>
      <c r="I817" s="184">
        <v>4.4299999999999999E-2</v>
      </c>
      <c r="J817" s="184">
        <v>3.8729</v>
      </c>
      <c r="K817" s="184">
        <v>13.851100000000001</v>
      </c>
      <c r="L817" s="184">
        <v>18.482900000000001</v>
      </c>
      <c r="M817" s="184">
        <v>39.915199999999999</v>
      </c>
      <c r="N817" s="184">
        <v>51.120899999999999</v>
      </c>
      <c r="O817" s="184">
        <v>10.5243</v>
      </c>
      <c r="P817" s="184">
        <v>12.834</v>
      </c>
      <c r="Q817" s="184">
        <v>16.074200000000001</v>
      </c>
      <c r="R817" s="184">
        <v>15.626099999999999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44372</v>
      </c>
      <c r="E818" s="184">
        <v>62.1524</v>
      </c>
      <c r="F818" s="184">
        <v>0.52010000000000001</v>
      </c>
      <c r="G818" s="184">
        <v>1.0971</v>
      </c>
      <c r="H818" s="184">
        <v>1.7113</v>
      </c>
      <c r="I818" s="184">
        <v>1.8004</v>
      </c>
      <c r="J818" s="184">
        <v>5.3734000000000002</v>
      </c>
      <c r="K818" s="184">
        <v>11.915100000000001</v>
      </c>
      <c r="L818" s="184">
        <v>12.409800000000001</v>
      </c>
      <c r="M818" s="184">
        <v>36.519799999999996</v>
      </c>
      <c r="N818" s="184">
        <v>41.327399999999997</v>
      </c>
      <c r="O818" s="184">
        <v>12.2682</v>
      </c>
      <c r="P818" s="184">
        <v>10.504</v>
      </c>
      <c r="Q818" s="184">
        <v>9.1475000000000009</v>
      </c>
      <c r="R818" s="184">
        <v>14.753299999999999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44372</v>
      </c>
      <c r="E819" s="184">
        <v>66.041600000000003</v>
      </c>
      <c r="F819" s="184">
        <v>0.52300000000000002</v>
      </c>
      <c r="G819" s="184">
        <v>1.1054999999999999</v>
      </c>
      <c r="H819" s="184">
        <v>1.7305999999999999</v>
      </c>
      <c r="I819" s="184">
        <v>1.8389</v>
      </c>
      <c r="J819" s="184">
        <v>5.4617000000000004</v>
      </c>
      <c r="K819" s="184">
        <v>12.1935</v>
      </c>
      <c r="L819" s="184">
        <v>12.955299999999999</v>
      </c>
      <c r="M819" s="184">
        <v>37.441800000000001</v>
      </c>
      <c r="N819" s="184">
        <v>42.609200000000001</v>
      </c>
      <c r="O819" s="184">
        <v>13.2097</v>
      </c>
      <c r="P819" s="184">
        <v>11.4194</v>
      </c>
      <c r="Q819" s="184">
        <v>10.8896</v>
      </c>
      <c r="R819" s="184">
        <v>15.6609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44372</v>
      </c>
      <c r="E820" s="184">
        <v>35.985199999999999</v>
      </c>
      <c r="F820" s="184">
        <v>1.1696</v>
      </c>
      <c r="G820" s="184">
        <v>0.99890000000000001</v>
      </c>
      <c r="H820" s="184">
        <v>2.3256999999999999</v>
      </c>
      <c r="I820" s="184">
        <v>1.409</v>
      </c>
      <c r="J820" s="184">
        <v>4.7659000000000002</v>
      </c>
      <c r="K820" s="184">
        <v>9.2666000000000004</v>
      </c>
      <c r="L820" s="184">
        <v>14.917299999999999</v>
      </c>
      <c r="M820" s="184">
        <v>37.055100000000003</v>
      </c>
      <c r="N820" s="184">
        <v>47.600099999999998</v>
      </c>
      <c r="O820" s="184">
        <v>9.3470999999999993</v>
      </c>
      <c r="P820" s="184">
        <v>14.5837</v>
      </c>
      <c r="Q820" s="184">
        <v>19.5703</v>
      </c>
      <c r="R820" s="184">
        <v>14.048400000000001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44372</v>
      </c>
      <c r="E821" s="184">
        <v>33.6252</v>
      </c>
      <c r="F821" s="184">
        <v>1.1671</v>
      </c>
      <c r="G821" s="184">
        <v>0.99109999999999998</v>
      </c>
      <c r="H821" s="184">
        <v>2.3077999999999999</v>
      </c>
      <c r="I821" s="184">
        <v>1.3734999999999999</v>
      </c>
      <c r="J821" s="184">
        <v>4.6852</v>
      </c>
      <c r="K821" s="184">
        <v>9.0099</v>
      </c>
      <c r="L821" s="184">
        <v>14.410299999999999</v>
      </c>
      <c r="M821" s="184">
        <v>36.160299999999999</v>
      </c>
      <c r="N821" s="184">
        <v>46.252499999999998</v>
      </c>
      <c r="O821" s="184">
        <v>8.3454999999999995</v>
      </c>
      <c r="P821" s="184">
        <v>13.5435</v>
      </c>
      <c r="Q821" s="184">
        <v>18.4436</v>
      </c>
      <c r="R821" s="184">
        <v>13.0207</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44372</v>
      </c>
      <c r="E822" s="184">
        <v>15.172700000000001</v>
      </c>
      <c r="F822" s="184">
        <v>0.48080000000000001</v>
      </c>
      <c r="G822" s="184">
        <v>0.39169999999999999</v>
      </c>
      <c r="H822" s="184">
        <v>0.99980000000000002</v>
      </c>
      <c r="I822" s="184">
        <v>0.70689999999999997</v>
      </c>
      <c r="J822" s="184">
        <v>4.9012000000000002</v>
      </c>
      <c r="K822" s="184">
        <v>14.1508</v>
      </c>
      <c r="L822" s="184">
        <v>19.775600000000001</v>
      </c>
      <c r="M822" s="184">
        <v>44.751399999999997</v>
      </c>
      <c r="N822" s="184">
        <v>54.368200000000002</v>
      </c>
      <c r="O822" s="184"/>
      <c r="P822" s="184"/>
      <c r="Q822" s="184">
        <v>15.101100000000001</v>
      </c>
      <c r="R822" s="184">
        <v>17.7867</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44372</v>
      </c>
      <c r="E823" s="184">
        <v>14.2554</v>
      </c>
      <c r="F823" s="184">
        <v>0.4758</v>
      </c>
      <c r="G823" s="184">
        <v>0.37669999999999998</v>
      </c>
      <c r="H823" s="184">
        <v>0.96389999999999998</v>
      </c>
      <c r="I823" s="184">
        <v>0.63460000000000005</v>
      </c>
      <c r="J823" s="184">
        <v>4.7328999999999999</v>
      </c>
      <c r="K823" s="184">
        <v>13.568899999999999</v>
      </c>
      <c r="L823" s="184">
        <v>18.553899999999999</v>
      </c>
      <c r="M823" s="184">
        <v>42.615299999999998</v>
      </c>
      <c r="N823" s="184">
        <v>51.162700000000001</v>
      </c>
      <c r="O823" s="184"/>
      <c r="P823" s="184"/>
      <c r="Q823" s="184">
        <v>12.705</v>
      </c>
      <c r="R823" s="184">
        <v>15.457800000000001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44372</v>
      </c>
      <c r="E824" s="184">
        <v>45.0229</v>
      </c>
      <c r="F824" s="184">
        <v>0.71789999999999998</v>
      </c>
      <c r="G824" s="184">
        <v>1.3937999999999999</v>
      </c>
      <c r="H824" s="184">
        <v>1.3701000000000001</v>
      </c>
      <c r="I824" s="184">
        <v>1.2761</v>
      </c>
      <c r="J824" s="184">
        <v>3.5632999999999999</v>
      </c>
      <c r="K824" s="184">
        <v>14.4764</v>
      </c>
      <c r="L824" s="184">
        <v>23.2501</v>
      </c>
      <c r="M824" s="184">
        <v>41.957299999999996</v>
      </c>
      <c r="N824" s="184">
        <v>60.248899999999999</v>
      </c>
      <c r="O824" s="184">
        <v>21.5959</v>
      </c>
      <c r="P824" s="184">
        <v>20.8645</v>
      </c>
      <c r="Q824" s="184">
        <v>20.462800000000001</v>
      </c>
      <c r="R824" s="184">
        <v>31.250699999999998</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44372</v>
      </c>
      <c r="E825" s="184">
        <v>42.735100000000003</v>
      </c>
      <c r="F825" s="184">
        <v>0.71460000000000001</v>
      </c>
      <c r="G825" s="184">
        <v>1.3843000000000001</v>
      </c>
      <c r="H825" s="184">
        <v>1.3476999999999999</v>
      </c>
      <c r="I825" s="184">
        <v>1.2315</v>
      </c>
      <c r="J825" s="184">
        <v>3.4622999999999999</v>
      </c>
      <c r="K825" s="184">
        <v>14.153</v>
      </c>
      <c r="L825" s="184">
        <v>22.6248</v>
      </c>
      <c r="M825" s="184">
        <v>40.877200000000002</v>
      </c>
      <c r="N825" s="184">
        <v>58.650100000000002</v>
      </c>
      <c r="O825" s="184">
        <v>20.5685</v>
      </c>
      <c r="P825" s="184">
        <v>19.9788</v>
      </c>
      <c r="Q825" s="184">
        <v>19.688099999999999</v>
      </c>
      <c r="R825" s="184">
        <v>30.044899999999998</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44372</v>
      </c>
      <c r="E826" s="184">
        <v>25.7</v>
      </c>
      <c r="F826" s="184">
        <v>1.022</v>
      </c>
      <c r="G826" s="184">
        <v>1.0617000000000001</v>
      </c>
      <c r="H826" s="184">
        <v>1.7419</v>
      </c>
      <c r="I826" s="184">
        <v>0.98229999999999995</v>
      </c>
      <c r="J826" s="184">
        <v>5.5007999999999999</v>
      </c>
      <c r="K826" s="184">
        <v>19.202200000000001</v>
      </c>
      <c r="L826" s="184">
        <v>27.3538</v>
      </c>
      <c r="M826" s="184">
        <v>56.994500000000002</v>
      </c>
      <c r="N826" s="184">
        <v>79.720299999999995</v>
      </c>
      <c r="O826" s="184">
        <v>23.820799999999998</v>
      </c>
      <c r="P826" s="184">
        <v>21.0688</v>
      </c>
      <c r="Q826" s="184">
        <v>16.121700000000001</v>
      </c>
      <c r="R826" s="184">
        <v>33.633299999999998</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44372</v>
      </c>
      <c r="E827" s="184">
        <v>23.39</v>
      </c>
      <c r="F827" s="184">
        <v>0.99309999999999998</v>
      </c>
      <c r="G827" s="184">
        <v>1.0367</v>
      </c>
      <c r="H827" s="184">
        <v>1.6957</v>
      </c>
      <c r="I827" s="184">
        <v>0.90600000000000003</v>
      </c>
      <c r="J827" s="184">
        <v>5.3129</v>
      </c>
      <c r="K827" s="184">
        <v>18.5504</v>
      </c>
      <c r="L827" s="184">
        <v>26.0916</v>
      </c>
      <c r="M827" s="184">
        <v>54.593499999999999</v>
      </c>
      <c r="N827" s="184">
        <v>76.129499999999993</v>
      </c>
      <c r="O827" s="184">
        <v>21.4496</v>
      </c>
      <c r="P827" s="184">
        <v>18.956900000000001</v>
      </c>
      <c r="Q827" s="184">
        <v>14.402699999999999</v>
      </c>
      <c r="R827" s="184">
        <v>31.0945</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44372</v>
      </c>
      <c r="E828" s="184">
        <v>74.404799999999994</v>
      </c>
      <c r="F828" s="184">
        <v>0.79379999999999995</v>
      </c>
      <c r="G828" s="184">
        <v>1.3956</v>
      </c>
      <c r="H828" s="184">
        <v>1.879</v>
      </c>
      <c r="I828" s="184">
        <v>0.59640000000000004</v>
      </c>
      <c r="J828" s="184">
        <v>3.8067000000000002</v>
      </c>
      <c r="K828" s="184">
        <v>13.4396</v>
      </c>
      <c r="L828" s="184">
        <v>21.808700000000002</v>
      </c>
      <c r="M828" s="184">
        <v>52.157699999999998</v>
      </c>
      <c r="N828" s="184">
        <v>61.606200000000001</v>
      </c>
      <c r="O828" s="184">
        <v>15.0793</v>
      </c>
      <c r="P828" s="184">
        <v>16.073</v>
      </c>
      <c r="Q828" s="184">
        <v>17.458500000000001</v>
      </c>
      <c r="R828" s="184">
        <v>18.863600000000002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44372</v>
      </c>
      <c r="E829" s="184">
        <v>69.022599999999997</v>
      </c>
      <c r="F829" s="184">
        <v>0.79090000000000005</v>
      </c>
      <c r="G829" s="184">
        <v>1.3868</v>
      </c>
      <c r="H829" s="184">
        <v>1.8584000000000001</v>
      </c>
      <c r="I829" s="184">
        <v>0.55489999999999995</v>
      </c>
      <c r="J829" s="184">
        <v>3.7157</v>
      </c>
      <c r="K829" s="184">
        <v>13.152200000000001</v>
      </c>
      <c r="L829" s="184">
        <v>21.1967</v>
      </c>
      <c r="M829" s="184">
        <v>51.0702</v>
      </c>
      <c r="N829" s="184">
        <v>60.064300000000003</v>
      </c>
      <c r="O829" s="184">
        <v>13.978199999999999</v>
      </c>
      <c r="P829" s="184">
        <v>14.8772</v>
      </c>
      <c r="Q829" s="184">
        <v>13.020200000000001</v>
      </c>
      <c r="R829" s="184">
        <v>17.725999999999999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44372</v>
      </c>
      <c r="E830" s="184">
        <v>14.016299999999999</v>
      </c>
      <c r="F830" s="184">
        <v>0.95</v>
      </c>
      <c r="G830" s="184">
        <v>0.89770000000000005</v>
      </c>
      <c r="H830" s="184">
        <v>1.4702999999999999</v>
      </c>
      <c r="I830" s="184">
        <v>0.46949999999999997</v>
      </c>
      <c r="J830" s="184">
        <v>3.8559999999999999</v>
      </c>
      <c r="K830" s="184">
        <v>9.9024999999999999</v>
      </c>
      <c r="L830" s="184">
        <v>11.839600000000001</v>
      </c>
      <c r="M830" s="184">
        <v>34.7423</v>
      </c>
      <c r="N830" s="184">
        <v>42.9024</v>
      </c>
      <c r="O830" s="184"/>
      <c r="P830" s="184"/>
      <c r="Q830" s="184">
        <v>13.1013</v>
      </c>
      <c r="R830" s="184">
        <v>13.9985</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44372</v>
      </c>
      <c r="E831" s="184">
        <v>13.3368</v>
      </c>
      <c r="F831" s="184">
        <v>0.9446</v>
      </c>
      <c r="G831" s="184">
        <v>0.88200000000000001</v>
      </c>
      <c r="H831" s="184">
        <v>1.4343999999999999</v>
      </c>
      <c r="I831" s="184">
        <v>0.39900000000000002</v>
      </c>
      <c r="J831" s="184">
        <v>3.6947000000000001</v>
      </c>
      <c r="K831" s="184">
        <v>9.3950999999999993</v>
      </c>
      <c r="L831" s="184">
        <v>10.821400000000001</v>
      </c>
      <c r="M831" s="184">
        <v>32.926699999999997</v>
      </c>
      <c r="N831" s="184">
        <v>40.357799999999997</v>
      </c>
      <c r="O831" s="184"/>
      <c r="P831" s="184"/>
      <c r="Q831" s="184">
        <v>11.070399999999999</v>
      </c>
      <c r="R831" s="184">
        <v>11.9407</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44372</v>
      </c>
      <c r="E832" s="184">
        <v>15.3148</v>
      </c>
      <c r="F832" s="184">
        <v>0.41570000000000001</v>
      </c>
      <c r="G832" s="184">
        <v>0.5403</v>
      </c>
      <c r="H832" s="184">
        <v>0.92320000000000002</v>
      </c>
      <c r="I832" s="184">
        <v>0.34139999999999998</v>
      </c>
      <c r="J832" s="184">
        <v>4.9238999999999997</v>
      </c>
      <c r="K832" s="184">
        <v>11.7387</v>
      </c>
      <c r="L832" s="184">
        <v>15.5259</v>
      </c>
      <c r="M832" s="184">
        <v>34.835900000000002</v>
      </c>
      <c r="N832" s="184">
        <v>48.479799999999997</v>
      </c>
      <c r="O832" s="184"/>
      <c r="P832" s="184"/>
      <c r="Q832" s="184">
        <v>16.4251</v>
      </c>
      <c r="R832" s="184">
        <v>19.710599999999999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44372</v>
      </c>
      <c r="E833" s="184">
        <v>14.5547</v>
      </c>
      <c r="F833" s="184">
        <v>0.41189999999999999</v>
      </c>
      <c r="G833" s="184">
        <v>0.52839999999999998</v>
      </c>
      <c r="H833" s="184">
        <v>0.90400000000000003</v>
      </c>
      <c r="I833" s="184">
        <v>0.29420000000000002</v>
      </c>
      <c r="J833" s="184">
        <v>4.8072999999999997</v>
      </c>
      <c r="K833" s="184">
        <v>11.3613</v>
      </c>
      <c r="L833" s="184">
        <v>14.7431</v>
      </c>
      <c r="M833" s="184">
        <v>33.293300000000002</v>
      </c>
      <c r="N833" s="184">
        <v>46.124200000000002</v>
      </c>
      <c r="O833" s="184"/>
      <c r="P833" s="184"/>
      <c r="Q833" s="184">
        <v>14.329599999999999</v>
      </c>
      <c r="R833" s="184">
        <v>17.657599999999999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44372</v>
      </c>
      <c r="E834" s="184">
        <v>142.57</v>
      </c>
      <c r="F834" s="184">
        <v>0.73480000000000001</v>
      </c>
      <c r="G834" s="184">
        <v>0.70640000000000003</v>
      </c>
      <c r="H834" s="184">
        <v>1.5166999999999999</v>
      </c>
      <c r="I834" s="184">
        <v>0.45090000000000002</v>
      </c>
      <c r="J834" s="184">
        <v>3.7627000000000002</v>
      </c>
      <c r="K834" s="184">
        <v>12.3483</v>
      </c>
      <c r="L834" s="184">
        <v>16.118300000000001</v>
      </c>
      <c r="M834" s="184">
        <v>37.5229</v>
      </c>
      <c r="N834" s="184">
        <v>47.710299999999997</v>
      </c>
      <c r="O834" s="184">
        <v>7.6660000000000004</v>
      </c>
      <c r="P834" s="184">
        <v>9.7675999999999998</v>
      </c>
      <c r="Q834" s="184">
        <v>9.8955000000000002</v>
      </c>
      <c r="R834" s="184">
        <v>10.377599999999999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44372</v>
      </c>
      <c r="E835" s="184">
        <v>137.32</v>
      </c>
      <c r="F835" s="184">
        <v>0.72619999999999996</v>
      </c>
      <c r="G835" s="184">
        <v>0.6966</v>
      </c>
      <c r="H835" s="184">
        <v>1.5155000000000001</v>
      </c>
      <c r="I835" s="184">
        <v>0.44619999999999999</v>
      </c>
      <c r="J835" s="184">
        <v>3.7551999999999999</v>
      </c>
      <c r="K835" s="184">
        <v>12.327199999999999</v>
      </c>
      <c r="L835" s="184">
        <v>16.087599999999998</v>
      </c>
      <c r="M835" s="184">
        <v>37.471200000000003</v>
      </c>
      <c r="N835" s="184">
        <v>47.6083</v>
      </c>
      <c r="O835" s="184">
        <v>7.5438999999999998</v>
      </c>
      <c r="P835" s="184">
        <v>9.5845000000000002</v>
      </c>
      <c r="Q835" s="184">
        <v>10.0246</v>
      </c>
      <c r="R835" s="184">
        <v>10.2662</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44372</v>
      </c>
      <c r="E836" s="184">
        <v>31.81</v>
      </c>
      <c r="F836" s="184">
        <v>0.66459999999999997</v>
      </c>
      <c r="G836" s="184">
        <v>0.88800000000000001</v>
      </c>
      <c r="H836" s="184">
        <v>1.5645</v>
      </c>
      <c r="I836" s="184">
        <v>1.2735000000000001</v>
      </c>
      <c r="J836" s="184">
        <v>7.1405000000000003</v>
      </c>
      <c r="K836" s="184">
        <v>14.672000000000001</v>
      </c>
      <c r="L836" s="184">
        <v>21.784099999999999</v>
      </c>
      <c r="M836" s="184">
        <v>47.816000000000003</v>
      </c>
      <c r="N836" s="184">
        <v>63.044600000000003</v>
      </c>
      <c r="O836" s="184">
        <v>17.560099999999998</v>
      </c>
      <c r="P836" s="184">
        <v>15.943199999999999</v>
      </c>
      <c r="Q836" s="184">
        <v>13.466100000000001</v>
      </c>
      <c r="R836" s="184">
        <v>23.957799999999999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44372</v>
      </c>
      <c r="E837" s="184">
        <v>29.9</v>
      </c>
      <c r="F837" s="184">
        <v>0.63949999999999996</v>
      </c>
      <c r="G837" s="184">
        <v>0.87719999999999998</v>
      </c>
      <c r="H837" s="184">
        <v>1.528</v>
      </c>
      <c r="I837" s="184">
        <v>1.2186999999999999</v>
      </c>
      <c r="J837" s="184">
        <v>7.0533000000000001</v>
      </c>
      <c r="K837" s="184">
        <v>14.3841</v>
      </c>
      <c r="L837" s="184">
        <v>21.298200000000001</v>
      </c>
      <c r="M837" s="184">
        <v>46.928699999999999</v>
      </c>
      <c r="N837" s="184">
        <v>61.709000000000003</v>
      </c>
      <c r="O837" s="184">
        <v>16.751899999999999</v>
      </c>
      <c r="P837" s="184">
        <v>15.130699999999999</v>
      </c>
      <c r="Q837" s="184">
        <v>11.5151</v>
      </c>
      <c r="R837" s="184">
        <v>23.006699999999999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44372</v>
      </c>
      <c r="E838" s="184">
        <v>239.96979999999999</v>
      </c>
      <c r="F838" s="184">
        <v>0.39169999999999999</v>
      </c>
      <c r="G838" s="184">
        <v>0.5675</v>
      </c>
      <c r="H838" s="184">
        <v>0.78249999999999997</v>
      </c>
      <c r="I838" s="184">
        <v>0.50719999999999998</v>
      </c>
      <c r="J838" s="184">
        <v>5.2358000000000002</v>
      </c>
      <c r="K838" s="184">
        <v>12.2692</v>
      </c>
      <c r="L838" s="184">
        <v>18.442900000000002</v>
      </c>
      <c r="M838" s="184">
        <v>53.011499999999998</v>
      </c>
      <c r="N838" s="184">
        <v>69.519400000000005</v>
      </c>
      <c r="O838" s="184">
        <v>19.102799999999998</v>
      </c>
      <c r="P838" s="184">
        <v>18.450900000000001</v>
      </c>
      <c r="Q838" s="184">
        <v>16.9971</v>
      </c>
      <c r="R838" s="184">
        <v>28.465299999999999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44372</v>
      </c>
      <c r="E839" s="184">
        <v>210.694761115859</v>
      </c>
      <c r="F839" s="184">
        <v>0.39169999999999999</v>
      </c>
      <c r="G839" s="184">
        <v>0.5675</v>
      </c>
      <c r="H839" s="184">
        <v>0.78249999999999997</v>
      </c>
      <c r="I839" s="184">
        <v>0.50719999999999998</v>
      </c>
      <c r="J839" s="184">
        <v>5.2358000000000002</v>
      </c>
      <c r="K839" s="184">
        <v>12.2692</v>
      </c>
      <c r="L839" s="184">
        <v>18.443000000000001</v>
      </c>
      <c r="M839" s="184">
        <v>53.011400000000002</v>
      </c>
      <c r="N839" s="184">
        <v>69.519800000000004</v>
      </c>
      <c r="O839" s="184">
        <v>18.840499999999999</v>
      </c>
      <c r="P839" s="184">
        <v>18.2943</v>
      </c>
      <c r="Q839" s="184">
        <v>16.898099999999999</v>
      </c>
      <c r="R839" s="184">
        <v>28.248200000000001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44372</v>
      </c>
      <c r="E840" s="184">
        <v>230.73570000000001</v>
      </c>
      <c r="F840" s="184">
        <v>0.38950000000000001</v>
      </c>
      <c r="G840" s="184">
        <v>0.56079999999999997</v>
      </c>
      <c r="H840" s="184">
        <v>0.76849999999999996</v>
      </c>
      <c r="I840" s="184">
        <v>0.47920000000000001</v>
      </c>
      <c r="J840" s="184">
        <v>5.1726999999999999</v>
      </c>
      <c r="K840" s="184">
        <v>12.0702</v>
      </c>
      <c r="L840" s="184">
        <v>18.026</v>
      </c>
      <c r="M840" s="184">
        <v>52.226900000000001</v>
      </c>
      <c r="N840" s="184">
        <v>68.294399999999996</v>
      </c>
      <c r="O840" s="184">
        <v>18.3826</v>
      </c>
      <c r="P840" s="184">
        <v>17.799099999999999</v>
      </c>
      <c r="Q840" s="184">
        <v>16.053100000000001</v>
      </c>
      <c r="R840" s="184">
        <v>27.628599999999999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44372</v>
      </c>
      <c r="E841" s="184">
        <v>369.44673048491399</v>
      </c>
      <c r="F841" s="184">
        <v>0.38950000000000001</v>
      </c>
      <c r="G841" s="184">
        <v>0.56079999999999997</v>
      </c>
      <c r="H841" s="184">
        <v>0.76849999999999996</v>
      </c>
      <c r="I841" s="184">
        <v>0.47910000000000003</v>
      </c>
      <c r="J841" s="184">
        <v>5.1726999999999999</v>
      </c>
      <c r="K841" s="184">
        <v>12.0702</v>
      </c>
      <c r="L841" s="184">
        <v>18.0258</v>
      </c>
      <c r="M841" s="184">
        <v>52.226599999999998</v>
      </c>
      <c r="N841" s="184">
        <v>68.294200000000004</v>
      </c>
      <c r="O841" s="184">
        <v>18.114699999999999</v>
      </c>
      <c r="P841" s="184">
        <v>17.639099999999999</v>
      </c>
      <c r="Q841" s="184">
        <v>13.1943</v>
      </c>
      <c r="R841" s="184">
        <v>27.406400000000001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0.73274074074074069</v>
      </c>
      <c r="G842" s="186">
        <v>0.96660555555555583</v>
      </c>
      <c r="H842" s="186">
        <v>1.5286018518518518</v>
      </c>
      <c r="I842" s="186">
        <v>0.90574629629629577</v>
      </c>
      <c r="J842" s="186">
        <v>4.8847166666666677</v>
      </c>
      <c r="K842" s="186">
        <v>13.532929629629624</v>
      </c>
      <c r="L842" s="186">
        <v>19.822492592592589</v>
      </c>
      <c r="M842" s="186">
        <v>47.081268518518499</v>
      </c>
      <c r="N842" s="186">
        <v>57.31551153846155</v>
      </c>
      <c r="O842" s="186">
        <v>15.04183695652174</v>
      </c>
      <c r="P842" s="186">
        <v>15.717209090909096</v>
      </c>
      <c r="Q842" s="186">
        <v>17.687142592592593</v>
      </c>
      <c r="R842" s="186">
        <v>20.133140384615384</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0.72829999999999995</v>
      </c>
      <c r="G843" s="186">
        <v>1.0476000000000001</v>
      </c>
      <c r="H843" s="186">
        <v>1.5223499999999999</v>
      </c>
      <c r="I843" s="186">
        <v>0.91015000000000001</v>
      </c>
      <c r="J843" s="186">
        <v>4.9539</v>
      </c>
      <c r="K843" s="186">
        <v>13.409500000000001</v>
      </c>
      <c r="L843" s="186">
        <v>19.185649999999999</v>
      </c>
      <c r="M843" s="186">
        <v>46.190849999999998</v>
      </c>
      <c r="N843" s="186">
        <v>57.761150000000001</v>
      </c>
      <c r="O843" s="186">
        <v>14.936450000000001</v>
      </c>
      <c r="P843" s="186">
        <v>16.008099999999999</v>
      </c>
      <c r="Q843" s="186">
        <v>16.063650000000003</v>
      </c>
      <c r="R843" s="186">
        <v>19.93995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44372</v>
      </c>
      <c r="E846" s="184">
        <v>269.37549999999999</v>
      </c>
      <c r="F846" s="184">
        <v>-5.5274999999999999</v>
      </c>
      <c r="G846" s="184">
        <v>1.31</v>
      </c>
      <c r="H846" s="184">
        <v>1.8531</v>
      </c>
      <c r="I846" s="184">
        <v>-1.4026000000000001</v>
      </c>
      <c r="J846" s="184">
        <v>2.9929000000000001</v>
      </c>
      <c r="K846" s="184">
        <v>5.9542000000000002</v>
      </c>
      <c r="L846" s="184">
        <v>3.5499000000000001</v>
      </c>
      <c r="M846" s="184">
        <v>4.8209</v>
      </c>
      <c r="N846" s="184">
        <v>5.3880999999999997</v>
      </c>
      <c r="O846" s="184">
        <v>7.7191000000000001</v>
      </c>
      <c r="P846" s="184">
        <v>7.6894999999999998</v>
      </c>
      <c r="Q846" s="184">
        <v>8.4162999999999997</v>
      </c>
      <c r="R846" s="184">
        <v>7.3178999999999998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44372</v>
      </c>
      <c r="E847" s="184">
        <v>274.40570000000002</v>
      </c>
      <c r="F847" s="184">
        <v>-5.3863000000000003</v>
      </c>
      <c r="G847" s="184">
        <v>1.4589000000000001</v>
      </c>
      <c r="H847" s="184">
        <v>2.0017</v>
      </c>
      <c r="I847" s="184">
        <v>-1.2525999999999999</v>
      </c>
      <c r="J847" s="184">
        <v>3.1436999999999999</v>
      </c>
      <c r="K847" s="184">
        <v>6.1071999999999997</v>
      </c>
      <c r="L847" s="184">
        <v>3.7048000000000001</v>
      </c>
      <c r="M847" s="184">
        <v>4.9851999999999999</v>
      </c>
      <c r="N847" s="184">
        <v>5.5591999999999997</v>
      </c>
      <c r="O847" s="184">
        <v>7.9343000000000004</v>
      </c>
      <c r="P847" s="184">
        <v>7.9249000000000001</v>
      </c>
      <c r="Q847" s="184">
        <v>8.5752000000000006</v>
      </c>
      <c r="R847" s="184">
        <v>7.5187999999999997</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44372</v>
      </c>
      <c r="E848" s="184">
        <v>10.207700000000001</v>
      </c>
      <c r="F848" s="184">
        <v>-8.2223000000000006</v>
      </c>
      <c r="G848" s="184">
        <v>-9.6468000000000007</v>
      </c>
      <c r="H848" s="184">
        <v>-5.6130000000000004</v>
      </c>
      <c r="I848" s="184">
        <v>-4.0038</v>
      </c>
      <c r="J848" s="184">
        <v>1.8947000000000001</v>
      </c>
      <c r="K848" s="184">
        <v>6.1493000000000002</v>
      </c>
      <c r="L848" s="184"/>
      <c r="M848" s="184"/>
      <c r="N848" s="184"/>
      <c r="O848" s="184"/>
      <c r="P848" s="184"/>
      <c r="Q848" s="184">
        <v>7.7358000000000002</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44372</v>
      </c>
      <c r="E849" s="184">
        <v>10.199400000000001</v>
      </c>
      <c r="F849" s="184">
        <v>-8.5867000000000004</v>
      </c>
      <c r="G849" s="184">
        <v>-10.012</v>
      </c>
      <c r="H849" s="184">
        <v>-5.9745999999999997</v>
      </c>
      <c r="I849" s="184">
        <v>-4.3128000000000002</v>
      </c>
      <c r="J849" s="184">
        <v>1.5837000000000001</v>
      </c>
      <c r="K849" s="184">
        <v>5.8417000000000003</v>
      </c>
      <c r="L849" s="184"/>
      <c r="M849" s="184"/>
      <c r="N849" s="184"/>
      <c r="O849" s="184"/>
      <c r="P849" s="184"/>
      <c r="Q849" s="184">
        <v>7.4265999999999996</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44372</v>
      </c>
      <c r="E850" s="184">
        <v>31.677</v>
      </c>
      <c r="F850" s="184">
        <v>0.46089999999999998</v>
      </c>
      <c r="G850" s="184">
        <v>4.0727000000000002</v>
      </c>
      <c r="H850" s="184">
        <v>4.3822999999999999</v>
      </c>
      <c r="I850" s="184">
        <v>1.6224000000000001</v>
      </c>
      <c r="J850" s="184">
        <v>2.9325000000000001</v>
      </c>
      <c r="K850" s="184">
        <v>3.8852000000000002</v>
      </c>
      <c r="L850" s="184">
        <v>3.4453999999999998</v>
      </c>
      <c r="M850" s="184">
        <v>4.1467000000000001</v>
      </c>
      <c r="N850" s="184">
        <v>4.7430000000000003</v>
      </c>
      <c r="O850" s="184">
        <v>6.1837999999999997</v>
      </c>
      <c r="P850" s="184">
        <v>6.1304999999999996</v>
      </c>
      <c r="Q850" s="184">
        <v>5.8780999999999999</v>
      </c>
      <c r="R850" s="184">
        <v>5.7465000000000002</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44372</v>
      </c>
      <c r="E851" s="184">
        <v>33.607199999999999</v>
      </c>
      <c r="F851" s="184">
        <v>1.0861000000000001</v>
      </c>
      <c r="G851" s="184">
        <v>4.7443999999999997</v>
      </c>
      <c r="H851" s="184">
        <v>5.0473999999999997</v>
      </c>
      <c r="I851" s="184">
        <v>2.2827999999999999</v>
      </c>
      <c r="J851" s="184">
        <v>3.5985</v>
      </c>
      <c r="K851" s="184">
        <v>4.5529999999999999</v>
      </c>
      <c r="L851" s="184">
        <v>4.0800999999999998</v>
      </c>
      <c r="M851" s="184">
        <v>4.8093000000000004</v>
      </c>
      <c r="N851" s="184">
        <v>5.4539</v>
      </c>
      <c r="O851" s="184">
        <v>6.8223000000000003</v>
      </c>
      <c r="P851" s="184">
        <v>6.7678000000000003</v>
      </c>
      <c r="Q851" s="184">
        <v>7.0978000000000003</v>
      </c>
      <c r="R851" s="184">
        <v>6.4272</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44372</v>
      </c>
      <c r="E852" s="184">
        <v>38.453899999999997</v>
      </c>
      <c r="F852" s="184">
        <v>3.1326000000000001</v>
      </c>
      <c r="G852" s="184">
        <v>6.4896000000000003</v>
      </c>
      <c r="H852" s="184">
        <v>5.1849999999999996</v>
      </c>
      <c r="I852" s="184">
        <v>1.4653</v>
      </c>
      <c r="J852" s="184">
        <v>4.5460000000000003</v>
      </c>
      <c r="K852" s="184">
        <v>6.0213999999999999</v>
      </c>
      <c r="L852" s="184">
        <v>4.2506000000000004</v>
      </c>
      <c r="M852" s="184">
        <v>6.0525000000000002</v>
      </c>
      <c r="N852" s="184">
        <v>6.6055000000000001</v>
      </c>
      <c r="O852" s="184">
        <v>7.9160000000000004</v>
      </c>
      <c r="P852" s="184">
        <v>7.6853999999999996</v>
      </c>
      <c r="Q852" s="184">
        <v>8.1390999999999991</v>
      </c>
      <c r="R852" s="184">
        <v>7.7606000000000002</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44372</v>
      </c>
      <c r="E853" s="184">
        <v>38.861199999999997</v>
      </c>
      <c r="F853" s="184">
        <v>3.3816000000000002</v>
      </c>
      <c r="G853" s="184">
        <v>6.7348999999999997</v>
      </c>
      <c r="H853" s="184">
        <v>5.4398</v>
      </c>
      <c r="I853" s="184">
        <v>1.7119</v>
      </c>
      <c r="J853" s="184">
        <v>4.7975000000000003</v>
      </c>
      <c r="K853" s="184">
        <v>6.2752999999999997</v>
      </c>
      <c r="L853" s="184">
        <v>4.5063000000000004</v>
      </c>
      <c r="M853" s="184">
        <v>6.3144999999999998</v>
      </c>
      <c r="N853" s="184">
        <v>6.8727999999999998</v>
      </c>
      <c r="O853" s="184">
        <v>8.1148000000000007</v>
      </c>
      <c r="P853" s="184">
        <v>7.8606999999999996</v>
      </c>
      <c r="Q853" s="184">
        <v>8.3815000000000008</v>
      </c>
      <c r="R853" s="184">
        <v>7.9775</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44372</v>
      </c>
      <c r="E854" s="184">
        <v>329.65769999999998</v>
      </c>
      <c r="F854" s="184">
        <v>16.804099999999998</v>
      </c>
      <c r="G854" s="184">
        <v>14.814</v>
      </c>
      <c r="H854" s="184">
        <v>13.951700000000001</v>
      </c>
      <c r="I854" s="184">
        <v>6.4002999999999997</v>
      </c>
      <c r="J854" s="184">
        <v>7.9347000000000003</v>
      </c>
      <c r="K854" s="184">
        <v>5.9619999999999997</v>
      </c>
      <c r="L854" s="184">
        <v>4.0088999999999997</v>
      </c>
      <c r="M854" s="184">
        <v>6.1445999999999996</v>
      </c>
      <c r="N854" s="184">
        <v>7.0583</v>
      </c>
      <c r="O854" s="184">
        <v>7.8239000000000001</v>
      </c>
      <c r="P854" s="184">
        <v>7.5526</v>
      </c>
      <c r="Q854" s="184">
        <v>7.9394</v>
      </c>
      <c r="R854" s="184">
        <v>7.9507000000000003</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44372</v>
      </c>
      <c r="E855" s="184">
        <v>350.51870000000002</v>
      </c>
      <c r="F855" s="184">
        <v>17.523299999999999</v>
      </c>
      <c r="G855" s="184">
        <v>15.535399999999999</v>
      </c>
      <c r="H855" s="184">
        <v>14.6731</v>
      </c>
      <c r="I855" s="184">
        <v>7.1219000000000001</v>
      </c>
      <c r="J855" s="184">
        <v>8.6598000000000006</v>
      </c>
      <c r="K855" s="184">
        <v>6.6936</v>
      </c>
      <c r="L855" s="184">
        <v>4.7447999999999997</v>
      </c>
      <c r="M855" s="184">
        <v>6.8997000000000002</v>
      </c>
      <c r="N855" s="184">
        <v>7.8318000000000003</v>
      </c>
      <c r="O855" s="184">
        <v>8.6268999999999991</v>
      </c>
      <c r="P855" s="184">
        <v>8.3925999999999998</v>
      </c>
      <c r="Q855" s="184">
        <v>8.8579000000000008</v>
      </c>
      <c r="R855" s="184">
        <v>8.7395999999999994</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44372</v>
      </c>
      <c r="E856" s="184">
        <v>10.1553</v>
      </c>
      <c r="F856" s="184">
        <v>3.2351000000000001</v>
      </c>
      <c r="G856" s="184">
        <v>4.0747999999999998</v>
      </c>
      <c r="H856" s="184">
        <v>4.2137000000000002</v>
      </c>
      <c r="I856" s="184">
        <v>1.5927</v>
      </c>
      <c r="J856" s="184">
        <v>3.6518999999999999</v>
      </c>
      <c r="K856" s="184">
        <v>5.0925000000000002</v>
      </c>
      <c r="L856" s="184"/>
      <c r="M856" s="184"/>
      <c r="N856" s="184"/>
      <c r="O856" s="184"/>
      <c r="P856" s="184"/>
      <c r="Q856" s="184">
        <v>4.4633000000000003</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44372</v>
      </c>
      <c r="E857" s="184">
        <v>10.138299999999999</v>
      </c>
      <c r="F857" s="184">
        <v>2.8803999999999998</v>
      </c>
      <c r="G857" s="184">
        <v>3.7214</v>
      </c>
      <c r="H857" s="184">
        <v>3.7572000000000001</v>
      </c>
      <c r="I857" s="184">
        <v>1.1062000000000001</v>
      </c>
      <c r="J857" s="184">
        <v>3.1791</v>
      </c>
      <c r="K857" s="184">
        <v>4.6079999999999997</v>
      </c>
      <c r="L857" s="184"/>
      <c r="M857" s="184"/>
      <c r="N857" s="184"/>
      <c r="O857" s="184"/>
      <c r="P857" s="184"/>
      <c r="Q857" s="184">
        <v>3.9748000000000001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44372</v>
      </c>
      <c r="E858" s="184">
        <v>1182.5262</v>
      </c>
      <c r="F858" s="184">
        <v>-20.085899999999999</v>
      </c>
      <c r="G858" s="184">
        <v>-5.7260999999999997</v>
      </c>
      <c r="H858" s="184">
        <v>-3.3807</v>
      </c>
      <c r="I858" s="184">
        <v>-8.5859000000000005</v>
      </c>
      <c r="J858" s="184">
        <v>2.9597000000000002</v>
      </c>
      <c r="K858" s="184">
        <v>9.6692</v>
      </c>
      <c r="L858" s="184">
        <v>3.919</v>
      </c>
      <c r="M858" s="184">
        <v>6.8413000000000004</v>
      </c>
      <c r="N858" s="184">
        <v>7.4478999999999997</v>
      </c>
      <c r="O858" s="184"/>
      <c r="P858" s="184"/>
      <c r="Q858" s="184">
        <v>8.2380999999999993</v>
      </c>
      <c r="R858" s="184">
        <v>8.2655999999999992</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44372</v>
      </c>
      <c r="E859" s="184">
        <v>1174.0524</v>
      </c>
      <c r="F859" s="184">
        <v>-20.485399999999998</v>
      </c>
      <c r="G859" s="184">
        <v>-6.1245000000000003</v>
      </c>
      <c r="H859" s="184">
        <v>-3.7799</v>
      </c>
      <c r="I859" s="184">
        <v>-8.9845000000000006</v>
      </c>
      <c r="J859" s="184">
        <v>2.5589</v>
      </c>
      <c r="K859" s="184">
        <v>9.2597000000000005</v>
      </c>
      <c r="L859" s="184">
        <v>3.5112999999999999</v>
      </c>
      <c r="M859" s="184">
        <v>6.4212999999999996</v>
      </c>
      <c r="N859" s="184">
        <v>7.0186999999999999</v>
      </c>
      <c r="O859" s="184"/>
      <c r="P859" s="184"/>
      <c r="Q859" s="184">
        <v>7.8712</v>
      </c>
      <c r="R859" s="184">
        <v>7.8902000000000001</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44372</v>
      </c>
      <c r="E860" s="184">
        <v>35.162100000000002</v>
      </c>
      <c r="F860" s="184">
        <v>-5.8121999999999998</v>
      </c>
      <c r="G860" s="184">
        <v>-1.1072</v>
      </c>
      <c r="H860" s="184">
        <v>-2.9790000000000001</v>
      </c>
      <c r="I860" s="184">
        <v>-3.9904000000000002</v>
      </c>
      <c r="J860" s="184">
        <v>2.7050999999999998</v>
      </c>
      <c r="K860" s="184">
        <v>6.5875000000000004</v>
      </c>
      <c r="L860" s="184">
        <v>3.6040999999999999</v>
      </c>
      <c r="M860" s="184">
        <v>6.0723000000000003</v>
      </c>
      <c r="N860" s="184">
        <v>6.3494000000000002</v>
      </c>
      <c r="O860" s="184">
        <v>8.6160999999999994</v>
      </c>
      <c r="P860" s="184">
        <v>7.7068000000000003</v>
      </c>
      <c r="Q860" s="184">
        <v>7.7610999999999999</v>
      </c>
      <c r="R860" s="184">
        <v>8.6683000000000003</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44372</v>
      </c>
      <c r="E861" s="184">
        <v>36.5398</v>
      </c>
      <c r="F861" s="184">
        <v>-5.4931999999999999</v>
      </c>
      <c r="G861" s="184">
        <v>-0.76580000000000004</v>
      </c>
      <c r="H861" s="184">
        <v>-2.6385999999999998</v>
      </c>
      <c r="I861" s="184">
        <v>-3.6551999999999998</v>
      </c>
      <c r="J861" s="184">
        <v>3.0367999999999999</v>
      </c>
      <c r="K861" s="184">
        <v>6.9233000000000002</v>
      </c>
      <c r="L861" s="184">
        <v>3.9483999999999999</v>
      </c>
      <c r="M861" s="184">
        <v>6.4305000000000003</v>
      </c>
      <c r="N861" s="184">
        <v>6.7145000000000001</v>
      </c>
      <c r="O861" s="184">
        <v>9.0539000000000005</v>
      </c>
      <c r="P861" s="184">
        <v>8.1616</v>
      </c>
      <c r="Q861" s="184">
        <v>8.6100999999999992</v>
      </c>
      <c r="R861" s="184">
        <v>9.0806000000000004</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44372</v>
      </c>
      <c r="E862" s="184">
        <v>10.314299999999999</v>
      </c>
      <c r="F862" s="184">
        <v>10.2653</v>
      </c>
      <c r="G862" s="184">
        <v>8.0265000000000004</v>
      </c>
      <c r="H862" s="184">
        <v>3.9967999999999999</v>
      </c>
      <c r="I862" s="184">
        <v>0.9103</v>
      </c>
      <c r="J862" s="184">
        <v>4.1238999999999999</v>
      </c>
      <c r="K862" s="184">
        <v>4.0647000000000002</v>
      </c>
      <c r="L862" s="184">
        <v>3.2885</v>
      </c>
      <c r="M862" s="184"/>
      <c r="N862" s="184"/>
      <c r="O862" s="184"/>
      <c r="P862" s="184"/>
      <c r="Q862" s="184">
        <v>4.7601000000000004</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44372</v>
      </c>
      <c r="E863" s="184">
        <v>10.3002</v>
      </c>
      <c r="F863" s="184">
        <v>9.5702999999999996</v>
      </c>
      <c r="G863" s="184">
        <v>7.8010000000000002</v>
      </c>
      <c r="H863" s="184">
        <v>3.6981000000000002</v>
      </c>
      <c r="I863" s="184">
        <v>0.6583</v>
      </c>
      <c r="J863" s="184">
        <v>3.8994</v>
      </c>
      <c r="K863" s="184">
        <v>3.8542000000000001</v>
      </c>
      <c r="L863" s="184">
        <v>3.0771999999999999</v>
      </c>
      <c r="M863" s="184"/>
      <c r="N863" s="184"/>
      <c r="O863" s="184"/>
      <c r="P863" s="184"/>
      <c r="Q863" s="184">
        <v>4.5465999999999998</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44372</v>
      </c>
      <c r="E864" s="184">
        <v>1224.3200999999999</v>
      </c>
      <c r="F864" s="184">
        <v>8.0303000000000004</v>
      </c>
      <c r="G864" s="184">
        <v>6.8567999999999998</v>
      </c>
      <c r="H864" s="184">
        <v>7.5175999999999998</v>
      </c>
      <c r="I864" s="184">
        <v>2.6221000000000001</v>
      </c>
      <c r="J864" s="184">
        <v>4.8784999999999998</v>
      </c>
      <c r="K864" s="184">
        <v>5.3029999999999999</v>
      </c>
      <c r="L864" s="184">
        <v>4.1406999999999998</v>
      </c>
      <c r="M864" s="184">
        <v>4.9114000000000004</v>
      </c>
      <c r="N864" s="184">
        <v>5.0849000000000002</v>
      </c>
      <c r="O864" s="184"/>
      <c r="P864" s="184"/>
      <c r="Q864" s="184">
        <v>7.9215</v>
      </c>
      <c r="R864" s="184">
        <v>7.5194000000000001</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44372</v>
      </c>
      <c r="E865" s="184">
        <v>1193.5109</v>
      </c>
      <c r="F865" s="184">
        <v>7.1607000000000003</v>
      </c>
      <c r="G865" s="184">
        <v>5.9867999999999997</v>
      </c>
      <c r="H865" s="184">
        <v>6.6464999999999996</v>
      </c>
      <c r="I865" s="184">
        <v>1.7516</v>
      </c>
      <c r="J865" s="184">
        <v>4.0052000000000003</v>
      </c>
      <c r="K865" s="184">
        <v>4.4202000000000004</v>
      </c>
      <c r="L865" s="184">
        <v>3.2462</v>
      </c>
      <c r="M865" s="184">
        <v>3.9916999999999998</v>
      </c>
      <c r="N865" s="184">
        <v>4.1424000000000003</v>
      </c>
      <c r="O865" s="184"/>
      <c r="P865" s="184"/>
      <c r="Q865" s="184">
        <v>6.8903999999999996</v>
      </c>
      <c r="R865" s="184">
        <v>6.5285000000000002</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0.19655999999999976</v>
      </c>
      <c r="G866" s="186">
        <v>2.9122399999999997</v>
      </c>
      <c r="H866" s="186">
        <v>2.8999100000000007</v>
      </c>
      <c r="I866" s="186">
        <v>-0.34710000000000019</v>
      </c>
      <c r="J866" s="186">
        <v>3.8541250000000007</v>
      </c>
      <c r="K866" s="186">
        <v>5.8612600000000006</v>
      </c>
      <c r="L866" s="186">
        <v>3.8141374999999997</v>
      </c>
      <c r="M866" s="186">
        <v>5.6315642857142851</v>
      </c>
      <c r="N866" s="186">
        <v>6.162171428571428</v>
      </c>
      <c r="O866" s="186">
        <v>7.8811100000000014</v>
      </c>
      <c r="P866" s="186">
        <v>7.5872399999999995</v>
      </c>
      <c r="Q866" s="186">
        <v>7.1742450000000009</v>
      </c>
      <c r="R866" s="186">
        <v>7.6708142857142851</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1.98325</v>
      </c>
      <c r="G867" s="186">
        <v>4.0737500000000004</v>
      </c>
      <c r="H867" s="186">
        <v>3.8769999999999998</v>
      </c>
      <c r="I867" s="186">
        <v>1.0082500000000001</v>
      </c>
      <c r="J867" s="186">
        <v>3.3887999999999998</v>
      </c>
      <c r="K867" s="186">
        <v>5.9581</v>
      </c>
      <c r="L867" s="186">
        <v>3.8119000000000001</v>
      </c>
      <c r="M867" s="186">
        <v>6.0624000000000002</v>
      </c>
      <c r="N867" s="186">
        <v>6.4774500000000002</v>
      </c>
      <c r="O867" s="186">
        <v>7.9251500000000004</v>
      </c>
      <c r="P867" s="186">
        <v>7.69815</v>
      </c>
      <c r="Q867" s="186">
        <v>7.8161500000000004</v>
      </c>
      <c r="R867" s="186">
        <v>7.8254000000000001</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44372</v>
      </c>
      <c r="E870" s="184">
        <v>83.059799999999996</v>
      </c>
      <c r="F870" s="184">
        <v>0.77300000000000002</v>
      </c>
      <c r="G870" s="184">
        <v>1.1344000000000001</v>
      </c>
      <c r="H870" s="184">
        <v>1.7192000000000001</v>
      </c>
      <c r="I870" s="184">
        <v>0.99809999999999999</v>
      </c>
      <c r="J870" s="184">
        <v>5.2553000000000001</v>
      </c>
      <c r="K870" s="184">
        <v>12.632</v>
      </c>
      <c r="L870" s="184">
        <v>16.023900000000001</v>
      </c>
      <c r="M870" s="184">
        <v>44.3399</v>
      </c>
      <c r="N870" s="184">
        <v>53.023800000000001</v>
      </c>
      <c r="O870" s="184">
        <v>13.806100000000001</v>
      </c>
      <c r="P870" s="184">
        <v>13.9053</v>
      </c>
      <c r="Q870" s="184">
        <v>14.455500000000001</v>
      </c>
      <c r="R870" s="184">
        <v>16.771000000000001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44372</v>
      </c>
      <c r="E871" s="184">
        <v>90.029799999999994</v>
      </c>
      <c r="F871" s="184">
        <v>0.77539999999999998</v>
      </c>
      <c r="G871" s="184">
        <v>1.1418999999999999</v>
      </c>
      <c r="H871" s="184">
        <v>1.7357</v>
      </c>
      <c r="I871" s="184">
        <v>1.0318000000000001</v>
      </c>
      <c r="J871" s="184">
        <v>5.3341000000000003</v>
      </c>
      <c r="K871" s="184">
        <v>12.8827</v>
      </c>
      <c r="L871" s="184">
        <v>16.516400000000001</v>
      </c>
      <c r="M871" s="184">
        <v>45.294699999999999</v>
      </c>
      <c r="N871" s="184">
        <v>54.415500000000002</v>
      </c>
      <c r="O871" s="184">
        <v>14.833600000000001</v>
      </c>
      <c r="P871" s="184">
        <v>15.078200000000001</v>
      </c>
      <c r="Q871" s="184">
        <v>15.645099999999999</v>
      </c>
      <c r="R871" s="184">
        <v>17.8154</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44372</v>
      </c>
      <c r="E872" s="184">
        <v>45.69</v>
      </c>
      <c r="F872" s="184">
        <v>0.32940000000000003</v>
      </c>
      <c r="G872" s="184">
        <v>0.1096</v>
      </c>
      <c r="H872" s="184">
        <v>0.61660000000000004</v>
      </c>
      <c r="I872" s="184">
        <v>0.43969999999999998</v>
      </c>
      <c r="J872" s="184">
        <v>4.6734999999999998</v>
      </c>
      <c r="K872" s="184">
        <v>12.536899999999999</v>
      </c>
      <c r="L872" s="184">
        <v>13.3185</v>
      </c>
      <c r="M872" s="184">
        <v>45.834699999999998</v>
      </c>
      <c r="N872" s="184">
        <v>54.410299999999999</v>
      </c>
      <c r="O872" s="184">
        <v>15.6715</v>
      </c>
      <c r="P872" s="184">
        <v>19.590499999999999</v>
      </c>
      <c r="Q872" s="184">
        <v>17.4635</v>
      </c>
      <c r="R872" s="184">
        <v>22.0609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44372</v>
      </c>
      <c r="E873" s="184">
        <v>41.24</v>
      </c>
      <c r="F873" s="184">
        <v>0.34060000000000001</v>
      </c>
      <c r="G873" s="184">
        <v>9.7100000000000006E-2</v>
      </c>
      <c r="H873" s="184">
        <v>0.6099</v>
      </c>
      <c r="I873" s="184">
        <v>0.38950000000000001</v>
      </c>
      <c r="J873" s="184">
        <v>4.5639000000000003</v>
      </c>
      <c r="K873" s="184">
        <v>12.187200000000001</v>
      </c>
      <c r="L873" s="184">
        <v>12.708399999999999</v>
      </c>
      <c r="M873" s="184">
        <v>44.600299999999997</v>
      </c>
      <c r="N873" s="184">
        <v>52.571199999999997</v>
      </c>
      <c r="O873" s="184">
        <v>14.2547</v>
      </c>
      <c r="P873" s="184">
        <v>18.157800000000002</v>
      </c>
      <c r="Q873" s="184">
        <v>17.060500000000001</v>
      </c>
      <c r="R873" s="184">
        <v>20.621400000000001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44372</v>
      </c>
      <c r="E874" s="184">
        <v>13.85</v>
      </c>
      <c r="F874" s="184">
        <v>0.55179999999999996</v>
      </c>
      <c r="G874" s="184">
        <v>0.86670000000000003</v>
      </c>
      <c r="H874" s="184">
        <v>1.2501</v>
      </c>
      <c r="I874" s="184">
        <v>0.50800000000000001</v>
      </c>
      <c r="J874" s="184">
        <v>3.8542000000000001</v>
      </c>
      <c r="K874" s="184">
        <v>11.2271</v>
      </c>
      <c r="L874" s="184">
        <v>13.7951</v>
      </c>
      <c r="M874" s="184">
        <v>41.644500000000001</v>
      </c>
      <c r="N874" s="184">
        <v>48.017499999999998</v>
      </c>
      <c r="O874" s="184">
        <v>12.732699999999999</v>
      </c>
      <c r="P874" s="184"/>
      <c r="Q874" s="184">
        <v>9.1486999999999998</v>
      </c>
      <c r="R874" s="184">
        <v>17.7834</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44372</v>
      </c>
      <c r="E875" s="184">
        <v>13.141999999999999</v>
      </c>
      <c r="F875" s="184">
        <v>0.55089999999999995</v>
      </c>
      <c r="G875" s="184">
        <v>0.85960000000000003</v>
      </c>
      <c r="H875" s="184">
        <v>1.2246999999999999</v>
      </c>
      <c r="I875" s="184">
        <v>0.45100000000000001</v>
      </c>
      <c r="J875" s="184">
        <v>3.7170999999999998</v>
      </c>
      <c r="K875" s="184">
        <v>10.7721</v>
      </c>
      <c r="L875" s="184">
        <v>12.8941</v>
      </c>
      <c r="M875" s="184">
        <v>40.017000000000003</v>
      </c>
      <c r="N875" s="184">
        <v>45.795400000000001</v>
      </c>
      <c r="O875" s="184">
        <v>11.1837</v>
      </c>
      <c r="P875" s="184"/>
      <c r="Q875" s="184">
        <v>7.6200999999999999</v>
      </c>
      <c r="R875" s="184">
        <v>16.111000000000001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44372</v>
      </c>
      <c r="E876" s="184">
        <v>34.758000000000003</v>
      </c>
      <c r="F876" s="184">
        <v>0.63700000000000001</v>
      </c>
      <c r="G876" s="184">
        <v>1.232</v>
      </c>
      <c r="H876" s="184">
        <v>1.7267999999999999</v>
      </c>
      <c r="I876" s="184">
        <v>1.9117</v>
      </c>
      <c r="J876" s="184">
        <v>5.3815999999999997</v>
      </c>
      <c r="K876" s="184">
        <v>14.013</v>
      </c>
      <c r="L876" s="184">
        <v>18.4541</v>
      </c>
      <c r="M876" s="184">
        <v>43.568800000000003</v>
      </c>
      <c r="N876" s="184">
        <v>54.948300000000003</v>
      </c>
      <c r="O876" s="184">
        <v>14.5578</v>
      </c>
      <c r="P876" s="184">
        <v>14.312200000000001</v>
      </c>
      <c r="Q876" s="184">
        <v>14.432499999999999</v>
      </c>
      <c r="R876" s="184">
        <v>18.7301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44372</v>
      </c>
      <c r="E877" s="184">
        <v>32.493000000000002</v>
      </c>
      <c r="F877" s="184">
        <v>0.63180000000000003</v>
      </c>
      <c r="G877" s="184">
        <v>1.2211000000000001</v>
      </c>
      <c r="H877" s="184">
        <v>1.7027000000000001</v>
      </c>
      <c r="I877" s="184">
        <v>1.8653</v>
      </c>
      <c r="J877" s="184">
        <v>5.2847999999999997</v>
      </c>
      <c r="K877" s="184">
        <v>13.7033</v>
      </c>
      <c r="L877" s="184">
        <v>17.822199999999999</v>
      </c>
      <c r="M877" s="184">
        <v>42.431899999999999</v>
      </c>
      <c r="N877" s="184">
        <v>53.297800000000002</v>
      </c>
      <c r="O877" s="184">
        <v>13.3765</v>
      </c>
      <c r="P877" s="184">
        <v>13.262</v>
      </c>
      <c r="Q877" s="184">
        <v>11.254799999999999</v>
      </c>
      <c r="R877" s="184">
        <v>17.464099999999998</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44372</v>
      </c>
      <c r="E878" s="184">
        <v>58.862299999999998</v>
      </c>
      <c r="F878" s="184">
        <v>1.3371999999999999</v>
      </c>
      <c r="G878" s="184">
        <v>0.67869999999999997</v>
      </c>
      <c r="H878" s="184">
        <v>1.2256</v>
      </c>
      <c r="I878" s="184">
        <v>-3.9600000000000003E-2</v>
      </c>
      <c r="J878" s="184">
        <v>2.4834999999999998</v>
      </c>
      <c r="K878" s="184">
        <v>14.608599999999999</v>
      </c>
      <c r="L878" s="184">
        <v>28.741499999999998</v>
      </c>
      <c r="M878" s="184">
        <v>69.174199999999999</v>
      </c>
      <c r="N878" s="184">
        <v>64.5959</v>
      </c>
      <c r="O878" s="184">
        <v>15.7668</v>
      </c>
      <c r="P878" s="184">
        <v>15.1145</v>
      </c>
      <c r="Q878" s="184">
        <v>13.574400000000001</v>
      </c>
      <c r="R878" s="184">
        <v>18.013100000000001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44372</v>
      </c>
      <c r="E879" s="184">
        <v>64.164000000000001</v>
      </c>
      <c r="F879" s="184">
        <v>1.3394999999999999</v>
      </c>
      <c r="G879" s="184">
        <v>0.68540000000000001</v>
      </c>
      <c r="H879" s="184">
        <v>1.2411000000000001</v>
      </c>
      <c r="I879" s="184">
        <v>-8.6999999999999994E-3</v>
      </c>
      <c r="J879" s="184">
        <v>2.5531000000000001</v>
      </c>
      <c r="K879" s="184">
        <v>14.8409</v>
      </c>
      <c r="L879" s="184">
        <v>29.2865</v>
      </c>
      <c r="M879" s="184">
        <v>70.230199999999996</v>
      </c>
      <c r="N879" s="184">
        <v>65.952399999999997</v>
      </c>
      <c r="O879" s="184">
        <v>16.836500000000001</v>
      </c>
      <c r="P879" s="184">
        <v>16.288900000000002</v>
      </c>
      <c r="Q879" s="184">
        <v>19.045000000000002</v>
      </c>
      <c r="R879" s="184">
        <v>19.009899999999998</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44372</v>
      </c>
      <c r="E880" s="184">
        <v>97.847999999999999</v>
      </c>
      <c r="F880" s="184">
        <v>0.8659</v>
      </c>
      <c r="G880" s="184">
        <v>1.0503</v>
      </c>
      <c r="H880" s="184">
        <v>1.8401000000000001</v>
      </c>
      <c r="I880" s="184">
        <v>-9.7000000000000003E-2</v>
      </c>
      <c r="J880" s="184">
        <v>3.5023</v>
      </c>
      <c r="K880" s="184">
        <v>13.1622</v>
      </c>
      <c r="L880" s="184">
        <v>22.827400000000001</v>
      </c>
      <c r="M880" s="184">
        <v>51.397199999999998</v>
      </c>
      <c r="N880" s="184">
        <v>54.649000000000001</v>
      </c>
      <c r="O880" s="184">
        <v>8.5165000000000006</v>
      </c>
      <c r="P880" s="184">
        <v>10.447699999999999</v>
      </c>
      <c r="Q880" s="184">
        <v>14.5589</v>
      </c>
      <c r="R880" s="184">
        <v>10.898899999999999</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44372</v>
      </c>
      <c r="E881" s="184">
        <v>105.477</v>
      </c>
      <c r="F881" s="184">
        <v>0.86829999999999996</v>
      </c>
      <c r="G881" s="184">
        <v>1.0587</v>
      </c>
      <c r="H881" s="184">
        <v>1.86</v>
      </c>
      <c r="I881" s="184">
        <v>-5.5899999999999998E-2</v>
      </c>
      <c r="J881" s="184">
        <v>3.5977000000000001</v>
      </c>
      <c r="K881" s="184">
        <v>13.4857</v>
      </c>
      <c r="L881" s="184">
        <v>23.552800000000001</v>
      </c>
      <c r="M881" s="184">
        <v>52.655000000000001</v>
      </c>
      <c r="N881" s="184">
        <v>56.301600000000001</v>
      </c>
      <c r="O881" s="184">
        <v>9.5568000000000008</v>
      </c>
      <c r="P881" s="184">
        <v>11.6081</v>
      </c>
      <c r="Q881" s="184">
        <v>12.1747</v>
      </c>
      <c r="R881" s="184">
        <v>11.995699999999999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44372</v>
      </c>
      <c r="E882" s="184">
        <v>14.558199999999999</v>
      </c>
      <c r="F882" s="184">
        <v>0.72440000000000004</v>
      </c>
      <c r="G882" s="184">
        <v>1.0144</v>
      </c>
      <c r="H882" s="184">
        <v>1.5011000000000001</v>
      </c>
      <c r="I882" s="184">
        <v>1.5542</v>
      </c>
      <c r="J882" s="184">
        <v>6.1790000000000003</v>
      </c>
      <c r="K882" s="184">
        <v>12.1846</v>
      </c>
      <c r="L882" s="184">
        <v>17.170500000000001</v>
      </c>
      <c r="M882" s="184">
        <v>46.8523</v>
      </c>
      <c r="N882" s="184"/>
      <c r="O882" s="184"/>
      <c r="P882" s="184"/>
      <c r="Q882" s="184">
        <v>45.582000000000001</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44372</v>
      </c>
      <c r="E883" s="184">
        <v>14.337999999999999</v>
      </c>
      <c r="F883" s="184">
        <v>0.72</v>
      </c>
      <c r="G883" s="184">
        <v>1.0009999999999999</v>
      </c>
      <c r="H883" s="184">
        <v>1.4692000000000001</v>
      </c>
      <c r="I883" s="184">
        <v>1.4893000000000001</v>
      </c>
      <c r="J883" s="184">
        <v>6.0323000000000002</v>
      </c>
      <c r="K883" s="184">
        <v>11.7241</v>
      </c>
      <c r="L883" s="184">
        <v>16.1997</v>
      </c>
      <c r="M883" s="184">
        <v>45.046599999999998</v>
      </c>
      <c r="N883" s="184"/>
      <c r="O883" s="184"/>
      <c r="P883" s="184"/>
      <c r="Q883" s="184">
        <v>43.38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44372</v>
      </c>
      <c r="E884" s="184">
        <v>43.76</v>
      </c>
      <c r="F884" s="184">
        <v>1.4607000000000001</v>
      </c>
      <c r="G884" s="184">
        <v>1.4372</v>
      </c>
      <c r="H884" s="184">
        <v>2.3147000000000002</v>
      </c>
      <c r="I884" s="184">
        <v>0.1144</v>
      </c>
      <c r="J884" s="184">
        <v>3.6230000000000002</v>
      </c>
      <c r="K884" s="184">
        <v>13.869400000000001</v>
      </c>
      <c r="L884" s="184">
        <v>21.8263</v>
      </c>
      <c r="M884" s="184">
        <v>45.769500000000001</v>
      </c>
      <c r="N884" s="184">
        <v>53.543900000000001</v>
      </c>
      <c r="O884" s="184">
        <v>14.3703</v>
      </c>
      <c r="P884" s="184">
        <v>13.772</v>
      </c>
      <c r="Q884" s="184">
        <v>12.992000000000001</v>
      </c>
      <c r="R884" s="184">
        <v>20.284500000000001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44372</v>
      </c>
      <c r="E885" s="184">
        <v>47.7</v>
      </c>
      <c r="F885" s="184">
        <v>1.4678</v>
      </c>
      <c r="G885" s="184">
        <v>1.4246000000000001</v>
      </c>
      <c r="H885" s="184">
        <v>2.3386</v>
      </c>
      <c r="I885" s="184">
        <v>0.14699999999999999</v>
      </c>
      <c r="J885" s="184">
        <v>3.7181999999999999</v>
      </c>
      <c r="K885" s="184">
        <v>14.1968</v>
      </c>
      <c r="L885" s="184">
        <v>22.559100000000001</v>
      </c>
      <c r="M885" s="184">
        <v>47.085999999999999</v>
      </c>
      <c r="N885" s="184">
        <v>55.374600000000001</v>
      </c>
      <c r="O885" s="184">
        <v>15.619300000000001</v>
      </c>
      <c r="P885" s="184">
        <v>15.036099999999999</v>
      </c>
      <c r="Q885" s="184">
        <v>14.3362</v>
      </c>
      <c r="R885" s="184">
        <v>21.6221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44372</v>
      </c>
      <c r="E886" s="184">
        <v>14.26</v>
      </c>
      <c r="F886" s="184">
        <v>0.42249999999999999</v>
      </c>
      <c r="G886" s="184">
        <v>0.6351</v>
      </c>
      <c r="H886" s="184">
        <v>1.2064999999999999</v>
      </c>
      <c r="I886" s="184">
        <v>0.6351</v>
      </c>
      <c r="J886" s="184">
        <v>5.2398999999999996</v>
      </c>
      <c r="K886" s="184">
        <v>11.8431</v>
      </c>
      <c r="L886" s="184">
        <v>13.535</v>
      </c>
      <c r="M886" s="184">
        <v>40.354300000000002</v>
      </c>
      <c r="N886" s="184">
        <v>48.851799999999997</v>
      </c>
      <c r="O886" s="184">
        <v>12.2468</v>
      </c>
      <c r="P886" s="184"/>
      <c r="Q886" s="184">
        <v>10.343299999999999</v>
      </c>
      <c r="R886" s="184">
        <v>17.923300000000001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44372</v>
      </c>
      <c r="E887" s="184">
        <v>13.47</v>
      </c>
      <c r="F887" s="184">
        <v>0.44740000000000002</v>
      </c>
      <c r="G887" s="184">
        <v>0.67259999999999998</v>
      </c>
      <c r="H887" s="184">
        <v>1.2020999999999999</v>
      </c>
      <c r="I887" s="184">
        <v>0.67259999999999998</v>
      </c>
      <c r="J887" s="184">
        <v>5.1521999999999997</v>
      </c>
      <c r="K887" s="184">
        <v>11.599</v>
      </c>
      <c r="L887" s="184">
        <v>13.0982</v>
      </c>
      <c r="M887" s="184">
        <v>39.585500000000003</v>
      </c>
      <c r="N887" s="184">
        <v>47.697400000000002</v>
      </c>
      <c r="O887" s="184">
        <v>10.762</v>
      </c>
      <c r="P887" s="184"/>
      <c r="Q887" s="184">
        <v>8.6128</v>
      </c>
      <c r="R887" s="184">
        <v>16.856400000000001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44372</v>
      </c>
      <c r="E888" s="184">
        <v>55.61</v>
      </c>
      <c r="F888" s="184">
        <v>0.9073</v>
      </c>
      <c r="G888" s="184">
        <v>1.2564</v>
      </c>
      <c r="H888" s="184">
        <v>1.7753000000000001</v>
      </c>
      <c r="I888" s="184">
        <v>0.98060000000000003</v>
      </c>
      <c r="J888" s="184">
        <v>4.8651999999999997</v>
      </c>
      <c r="K888" s="184">
        <v>10.997999999999999</v>
      </c>
      <c r="L888" s="184">
        <v>14.612500000000001</v>
      </c>
      <c r="M888" s="184">
        <v>29.5365</v>
      </c>
      <c r="N888" s="184">
        <v>49.972999999999999</v>
      </c>
      <c r="O888" s="184">
        <v>9.5650999999999993</v>
      </c>
      <c r="P888" s="184">
        <v>15.9352</v>
      </c>
      <c r="Q888" s="184">
        <v>12.8215</v>
      </c>
      <c r="R888" s="184">
        <v>18.0593</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44372</v>
      </c>
      <c r="E889" s="184">
        <v>49.81</v>
      </c>
      <c r="F889" s="184">
        <v>0.89119999999999999</v>
      </c>
      <c r="G889" s="184">
        <v>1.2398</v>
      </c>
      <c r="H889" s="184">
        <v>1.7568999999999999</v>
      </c>
      <c r="I889" s="184">
        <v>0.93210000000000004</v>
      </c>
      <c r="J889" s="184">
        <v>4.7309000000000001</v>
      </c>
      <c r="K889" s="184">
        <v>10.6151</v>
      </c>
      <c r="L889" s="184">
        <v>13.8254</v>
      </c>
      <c r="M889" s="184">
        <v>28.2441</v>
      </c>
      <c r="N889" s="184">
        <v>47.9358</v>
      </c>
      <c r="O889" s="184">
        <v>8.0922999999999998</v>
      </c>
      <c r="P889" s="184">
        <v>14.2241</v>
      </c>
      <c r="Q889" s="184">
        <v>11.074199999999999</v>
      </c>
      <c r="R889" s="184">
        <v>16.491299999999999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44372</v>
      </c>
      <c r="E890" s="184">
        <v>28.694800000000001</v>
      </c>
      <c r="F890" s="184">
        <v>0.92500000000000004</v>
      </c>
      <c r="G890" s="184">
        <v>1.4681999999999999</v>
      </c>
      <c r="H890" s="184">
        <v>1.8275999999999999</v>
      </c>
      <c r="I890" s="184">
        <v>1.4510000000000001</v>
      </c>
      <c r="J890" s="184">
        <v>6.3003</v>
      </c>
      <c r="K890" s="184">
        <v>13.851100000000001</v>
      </c>
      <c r="L890" s="184">
        <v>19.683299999999999</v>
      </c>
      <c r="M890" s="184">
        <v>49.413200000000003</v>
      </c>
      <c r="N890" s="184">
        <v>64.257499999999993</v>
      </c>
      <c r="O890" s="184">
        <v>22.869700000000002</v>
      </c>
      <c r="P890" s="184">
        <v>20.879300000000001</v>
      </c>
      <c r="Q890" s="184">
        <v>17.155999999999999</v>
      </c>
      <c r="R890" s="184">
        <v>27.692499999999999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44372</v>
      </c>
      <c r="E891" s="184">
        <v>26.3795</v>
      </c>
      <c r="F891" s="184">
        <v>0.92200000000000004</v>
      </c>
      <c r="G891" s="184">
        <v>1.4583999999999999</v>
      </c>
      <c r="H891" s="184">
        <v>1.8049999999999999</v>
      </c>
      <c r="I891" s="184">
        <v>1.4057999999999999</v>
      </c>
      <c r="J891" s="184">
        <v>6.1951000000000001</v>
      </c>
      <c r="K891" s="184">
        <v>13.520799999999999</v>
      </c>
      <c r="L891" s="184">
        <v>19.0669</v>
      </c>
      <c r="M891" s="184">
        <v>48.172800000000002</v>
      </c>
      <c r="N891" s="184">
        <v>62.3444</v>
      </c>
      <c r="O891" s="184">
        <v>21.185700000000001</v>
      </c>
      <c r="P891" s="184">
        <v>19.311499999999999</v>
      </c>
      <c r="Q891" s="184">
        <v>15.684900000000001</v>
      </c>
      <c r="R891" s="184">
        <v>26.029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44372</v>
      </c>
      <c r="E892" s="184">
        <v>13.76</v>
      </c>
      <c r="F892" s="184">
        <v>0.73209999999999997</v>
      </c>
      <c r="G892" s="184">
        <v>1.4000999999999999</v>
      </c>
      <c r="H892" s="184">
        <v>2.0771999999999999</v>
      </c>
      <c r="I892" s="184">
        <v>0.438</v>
      </c>
      <c r="J892" s="184">
        <v>5.1988000000000003</v>
      </c>
      <c r="K892" s="184">
        <v>13.1579</v>
      </c>
      <c r="L892" s="184">
        <v>19.7563</v>
      </c>
      <c r="M892" s="184"/>
      <c r="N892" s="184"/>
      <c r="O892" s="184"/>
      <c r="P892" s="184"/>
      <c r="Q892" s="184">
        <v>37.6</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44372</v>
      </c>
      <c r="E893" s="184">
        <v>13.58</v>
      </c>
      <c r="F893" s="184">
        <v>0.81659999999999999</v>
      </c>
      <c r="G893" s="184">
        <v>1.419</v>
      </c>
      <c r="H893" s="184">
        <v>2.0285000000000002</v>
      </c>
      <c r="I893" s="184">
        <v>0.3695</v>
      </c>
      <c r="J893" s="184">
        <v>5.1083999999999996</v>
      </c>
      <c r="K893" s="184">
        <v>12.697100000000001</v>
      </c>
      <c r="L893" s="184">
        <v>18.706299999999999</v>
      </c>
      <c r="M893" s="184"/>
      <c r="N893" s="184"/>
      <c r="O893" s="184"/>
      <c r="P893" s="184"/>
      <c r="Q893" s="184">
        <v>35.799999999999997</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44372</v>
      </c>
      <c r="E894" s="184">
        <v>10.585800000000001</v>
      </c>
      <c r="F894" s="184">
        <v>0.40410000000000001</v>
      </c>
      <c r="G894" s="184">
        <v>0.47460000000000002</v>
      </c>
      <c r="H894" s="184">
        <v>1.4412</v>
      </c>
      <c r="I894" s="184">
        <v>0.69059999999999999</v>
      </c>
      <c r="J894" s="184">
        <v>3.9291</v>
      </c>
      <c r="K894" s="184">
        <v>8.6035000000000004</v>
      </c>
      <c r="L894" s="184">
        <v>8.5022000000000002</v>
      </c>
      <c r="M894" s="184">
        <v>41.038699999999999</v>
      </c>
      <c r="N894" s="184">
        <v>39.264899999999997</v>
      </c>
      <c r="O894" s="184">
        <v>7.5045000000000002</v>
      </c>
      <c r="P894" s="184">
        <v>12.419700000000001</v>
      </c>
      <c r="Q894" s="184">
        <v>0.42849999999999999</v>
      </c>
      <c r="R894" s="184">
        <v>7.8151000000000002</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44372</v>
      </c>
      <c r="E895" s="184">
        <v>11.7956</v>
      </c>
      <c r="F895" s="184">
        <v>0.40689999999999998</v>
      </c>
      <c r="G895" s="184">
        <v>0.4839</v>
      </c>
      <c r="H895" s="184">
        <v>1.4632000000000001</v>
      </c>
      <c r="I895" s="184">
        <v>0.73360000000000003</v>
      </c>
      <c r="J895" s="184">
        <v>4.0267999999999997</v>
      </c>
      <c r="K895" s="184">
        <v>8.9059000000000008</v>
      </c>
      <c r="L895" s="184">
        <v>9.1022999999999996</v>
      </c>
      <c r="M895" s="184">
        <v>42.204799999999999</v>
      </c>
      <c r="N895" s="184">
        <v>40.884999999999998</v>
      </c>
      <c r="O895" s="184">
        <v>9.1399000000000008</v>
      </c>
      <c r="P895" s="184">
        <v>13.956</v>
      </c>
      <c r="Q895" s="184">
        <v>13.9823</v>
      </c>
      <c r="R895" s="184">
        <v>9.4085000000000001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44372</v>
      </c>
      <c r="E896" s="184">
        <v>15.238</v>
      </c>
      <c r="F896" s="184">
        <v>0.71379999999999999</v>
      </c>
      <c r="G896" s="184">
        <v>0.76039999999999996</v>
      </c>
      <c r="H896" s="184">
        <v>1.3772</v>
      </c>
      <c r="I896" s="184">
        <v>1.1685000000000001</v>
      </c>
      <c r="J896" s="184">
        <v>6.3958000000000004</v>
      </c>
      <c r="K896" s="184">
        <v>12.316700000000001</v>
      </c>
      <c r="L896" s="184">
        <v>22.393599999999999</v>
      </c>
      <c r="M896" s="184">
        <v>47.412199999999999</v>
      </c>
      <c r="N896" s="184">
        <v>59.36</v>
      </c>
      <c r="O896" s="184"/>
      <c r="P896" s="184"/>
      <c r="Q896" s="184">
        <v>24.1768</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44372</v>
      </c>
      <c r="E897" s="184">
        <v>14.727</v>
      </c>
      <c r="F897" s="184">
        <v>0.71120000000000005</v>
      </c>
      <c r="G897" s="184">
        <v>0.74570000000000003</v>
      </c>
      <c r="H897" s="184">
        <v>1.3488</v>
      </c>
      <c r="I897" s="184">
        <v>1.1052999999999999</v>
      </c>
      <c r="J897" s="184">
        <v>6.2477</v>
      </c>
      <c r="K897" s="184">
        <v>11.8393</v>
      </c>
      <c r="L897" s="184">
        <v>21.339700000000001</v>
      </c>
      <c r="M897" s="184">
        <v>45.523699999999998</v>
      </c>
      <c r="N897" s="184">
        <v>56.620199999999997</v>
      </c>
      <c r="O897" s="184"/>
      <c r="P897" s="184"/>
      <c r="Q897" s="184">
        <v>22.0183</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44372</v>
      </c>
      <c r="E898" s="184">
        <v>15.707000000000001</v>
      </c>
      <c r="F898" s="184">
        <v>0.2233</v>
      </c>
      <c r="G898" s="184">
        <v>0.69879999999999998</v>
      </c>
      <c r="H898" s="184">
        <v>1.4663999999999999</v>
      </c>
      <c r="I898" s="184">
        <v>1.4925999999999999</v>
      </c>
      <c r="J898" s="184">
        <v>5.8780000000000001</v>
      </c>
      <c r="K898" s="184">
        <v>13.6953</v>
      </c>
      <c r="L898" s="184">
        <v>18.009</v>
      </c>
      <c r="M898" s="184">
        <v>35.021099999999997</v>
      </c>
      <c r="N898" s="184">
        <v>50.421399999999998</v>
      </c>
      <c r="O898" s="184"/>
      <c r="P898" s="184"/>
      <c r="Q898" s="184">
        <v>18.665400000000002</v>
      </c>
      <c r="R898" s="184">
        <v>19.891300000000001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44372</v>
      </c>
      <c r="E899" s="184">
        <v>15.247999999999999</v>
      </c>
      <c r="F899" s="184">
        <v>0.21690000000000001</v>
      </c>
      <c r="G899" s="184">
        <v>0.68669999999999998</v>
      </c>
      <c r="H899" s="184">
        <v>1.4369000000000001</v>
      </c>
      <c r="I899" s="184">
        <v>1.4437</v>
      </c>
      <c r="J899" s="184">
        <v>5.7640000000000002</v>
      </c>
      <c r="K899" s="184">
        <v>13.3512</v>
      </c>
      <c r="L899" s="184">
        <v>17.310400000000001</v>
      </c>
      <c r="M899" s="184">
        <v>33.848300000000002</v>
      </c>
      <c r="N899" s="184">
        <v>48.688400000000001</v>
      </c>
      <c r="O899" s="184"/>
      <c r="P899" s="184"/>
      <c r="Q899" s="184">
        <v>17.338899999999999</v>
      </c>
      <c r="R899" s="184">
        <v>18.525099999999998</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44372</v>
      </c>
      <c r="E900" s="184">
        <v>13.6966</v>
      </c>
      <c r="F900" s="184">
        <v>0.93149999999999999</v>
      </c>
      <c r="G900" s="184">
        <v>1.1252</v>
      </c>
      <c r="H900" s="184">
        <v>1.9365000000000001</v>
      </c>
      <c r="I900" s="184">
        <v>1.1245000000000001</v>
      </c>
      <c r="J900" s="184">
        <v>5.9805000000000001</v>
      </c>
      <c r="K900" s="184">
        <v>16.070900000000002</v>
      </c>
      <c r="L900" s="184">
        <v>28.4908</v>
      </c>
      <c r="M900" s="184"/>
      <c r="N900" s="184"/>
      <c r="O900" s="184"/>
      <c r="P900" s="184"/>
      <c r="Q900" s="184">
        <v>36.966000000000001</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44372</v>
      </c>
      <c r="E901" s="184">
        <v>13.5215</v>
      </c>
      <c r="F901" s="184">
        <v>0.92549999999999999</v>
      </c>
      <c r="G901" s="184">
        <v>1.1067</v>
      </c>
      <c r="H901" s="184">
        <v>1.8945000000000001</v>
      </c>
      <c r="I901" s="184">
        <v>1.0431999999999999</v>
      </c>
      <c r="J901" s="184">
        <v>5.7938000000000001</v>
      </c>
      <c r="K901" s="184">
        <v>15.4697</v>
      </c>
      <c r="L901" s="184">
        <v>27.128399999999999</v>
      </c>
      <c r="M901" s="184"/>
      <c r="N901" s="184"/>
      <c r="O901" s="184"/>
      <c r="P901" s="184"/>
      <c r="Q901" s="184">
        <v>35.215000000000003</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44372</v>
      </c>
      <c r="E902" s="184">
        <v>18.024000000000001</v>
      </c>
      <c r="F902" s="184">
        <v>0.88439999999999996</v>
      </c>
      <c r="G902" s="184">
        <v>2.1421000000000001</v>
      </c>
      <c r="H902" s="184">
        <v>2.8355999999999999</v>
      </c>
      <c r="I902" s="184">
        <v>2.6132</v>
      </c>
      <c r="J902" s="184">
        <v>6.9292999999999996</v>
      </c>
      <c r="K902" s="184">
        <v>13.982200000000001</v>
      </c>
      <c r="L902" s="184">
        <v>24.724900000000002</v>
      </c>
      <c r="M902" s="184">
        <v>50.841099999999997</v>
      </c>
      <c r="N902" s="184">
        <v>70.021699999999996</v>
      </c>
      <c r="O902" s="184"/>
      <c r="P902" s="184"/>
      <c r="Q902" s="184">
        <v>32.071599999999997</v>
      </c>
      <c r="R902" s="184">
        <v>29.753599999999999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44372</v>
      </c>
      <c r="E903" s="184">
        <v>17.416</v>
      </c>
      <c r="F903" s="184">
        <v>0.88039999999999996</v>
      </c>
      <c r="G903" s="184">
        <v>2.1286999999999998</v>
      </c>
      <c r="H903" s="184">
        <v>2.8037999999999998</v>
      </c>
      <c r="I903" s="184">
        <v>2.5556000000000001</v>
      </c>
      <c r="J903" s="184">
        <v>6.8007999999999997</v>
      </c>
      <c r="K903" s="184">
        <v>13.5555</v>
      </c>
      <c r="L903" s="184">
        <v>23.781099999999999</v>
      </c>
      <c r="M903" s="184">
        <v>49.135100000000001</v>
      </c>
      <c r="N903" s="184">
        <v>67.429299999999998</v>
      </c>
      <c r="O903" s="184"/>
      <c r="P903" s="184"/>
      <c r="Q903" s="184">
        <v>29.948899999999998</v>
      </c>
      <c r="R903" s="184">
        <v>27.686499999999999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44372</v>
      </c>
      <c r="E904" s="184">
        <v>35.675199999999997</v>
      </c>
      <c r="F904" s="184">
        <v>0.61339999999999995</v>
      </c>
      <c r="G904" s="184">
        <v>1.1153</v>
      </c>
      <c r="H904" s="184">
        <v>1.8608</v>
      </c>
      <c r="I904" s="184">
        <v>1.9131</v>
      </c>
      <c r="J904" s="184">
        <v>4.7998000000000003</v>
      </c>
      <c r="K904" s="184">
        <v>11.042899999999999</v>
      </c>
      <c r="L904" s="184">
        <v>14.668900000000001</v>
      </c>
      <c r="M904" s="184">
        <v>43.2958</v>
      </c>
      <c r="N904" s="184">
        <v>50.367100000000001</v>
      </c>
      <c r="O904" s="184">
        <v>15.6663</v>
      </c>
      <c r="P904" s="184">
        <v>17.067399999999999</v>
      </c>
      <c r="Q904" s="184">
        <v>16.949400000000001</v>
      </c>
      <c r="R904" s="184">
        <v>21.5425</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44372</v>
      </c>
      <c r="E905" s="184">
        <v>31.996300000000002</v>
      </c>
      <c r="F905" s="184">
        <v>0.61</v>
      </c>
      <c r="G905" s="184">
        <v>1.105</v>
      </c>
      <c r="H905" s="184">
        <v>1.8361000000000001</v>
      </c>
      <c r="I905" s="184">
        <v>1.8643000000000001</v>
      </c>
      <c r="J905" s="184">
        <v>4.6890000000000001</v>
      </c>
      <c r="K905" s="184">
        <v>10.707700000000001</v>
      </c>
      <c r="L905" s="184">
        <v>13.9985</v>
      </c>
      <c r="M905" s="184">
        <v>42.044800000000002</v>
      </c>
      <c r="N905" s="184">
        <v>48.529200000000003</v>
      </c>
      <c r="O905" s="184">
        <v>14.264900000000001</v>
      </c>
      <c r="P905" s="184">
        <v>15.5783</v>
      </c>
      <c r="Q905" s="184">
        <v>15.392899999999999</v>
      </c>
      <c r="R905" s="184">
        <v>20.067699999999999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44372</v>
      </c>
      <c r="E906" s="184">
        <v>69.163499999999999</v>
      </c>
      <c r="F906" s="184">
        <v>1.0676000000000001</v>
      </c>
      <c r="G906" s="184">
        <v>0.38900000000000001</v>
      </c>
      <c r="H906" s="184">
        <v>0.95230000000000004</v>
      </c>
      <c r="I906" s="184">
        <v>-0.73360000000000003</v>
      </c>
      <c r="J906" s="184">
        <v>3.1092</v>
      </c>
      <c r="K906" s="184">
        <v>11.1119</v>
      </c>
      <c r="L906" s="184">
        <v>26.965800000000002</v>
      </c>
      <c r="M906" s="184">
        <v>57.764899999999997</v>
      </c>
      <c r="N906" s="184">
        <v>70.823400000000007</v>
      </c>
      <c r="O906" s="184">
        <v>14.710599999999999</v>
      </c>
      <c r="P906" s="184">
        <v>15.4002</v>
      </c>
      <c r="Q906" s="184">
        <v>14.260300000000001</v>
      </c>
      <c r="R906" s="184">
        <v>20.342099999999999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44372</v>
      </c>
      <c r="E907" s="184">
        <v>73.984499999999997</v>
      </c>
      <c r="F907" s="184">
        <v>1.0691999999999999</v>
      </c>
      <c r="G907" s="184">
        <v>0.39410000000000001</v>
      </c>
      <c r="H907" s="184">
        <v>0.96409999999999996</v>
      </c>
      <c r="I907" s="184">
        <v>-0.70860000000000001</v>
      </c>
      <c r="J907" s="184">
        <v>3.1684999999999999</v>
      </c>
      <c r="K907" s="184">
        <v>11.2982</v>
      </c>
      <c r="L907" s="184">
        <v>27.388200000000001</v>
      </c>
      <c r="M907" s="184">
        <v>58.574800000000003</v>
      </c>
      <c r="N907" s="184">
        <v>71.961799999999997</v>
      </c>
      <c r="O907" s="184">
        <v>15.497299999999999</v>
      </c>
      <c r="P907" s="184">
        <v>16.3569</v>
      </c>
      <c r="Q907" s="184">
        <v>18.689900000000002</v>
      </c>
      <c r="R907" s="184">
        <v>21.1388</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44372</v>
      </c>
      <c r="E908" s="184">
        <v>100.06</v>
      </c>
      <c r="F908" s="184">
        <v>1.1319999999999999</v>
      </c>
      <c r="G908" s="184">
        <v>1.3778999999999999</v>
      </c>
      <c r="H908" s="184">
        <v>2.1436999999999999</v>
      </c>
      <c r="I908" s="184">
        <v>1.6353</v>
      </c>
      <c r="J908" s="184">
        <v>5.7605000000000004</v>
      </c>
      <c r="K908" s="184">
        <v>16.052</v>
      </c>
      <c r="L908" s="184">
        <v>23.714099999999998</v>
      </c>
      <c r="M908" s="184">
        <v>52.344700000000003</v>
      </c>
      <c r="N908" s="184">
        <v>60.301200000000001</v>
      </c>
      <c r="O908" s="184">
        <v>17.936800000000002</v>
      </c>
      <c r="P908" s="184">
        <v>16.907599999999999</v>
      </c>
      <c r="Q908" s="184">
        <v>15.8766</v>
      </c>
      <c r="R908" s="184">
        <v>24.331800000000001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44372</v>
      </c>
      <c r="E909" s="184">
        <v>106.26</v>
      </c>
      <c r="F909" s="184">
        <v>1.1326000000000001</v>
      </c>
      <c r="G909" s="184">
        <v>1.3835</v>
      </c>
      <c r="H909" s="184">
        <v>2.1534</v>
      </c>
      <c r="I909" s="184">
        <v>1.6745000000000001</v>
      </c>
      <c r="J909" s="184">
        <v>5.8472</v>
      </c>
      <c r="K909" s="184">
        <v>16.3218</v>
      </c>
      <c r="L909" s="184">
        <v>24.295200000000001</v>
      </c>
      <c r="M909" s="184">
        <v>53.377600000000001</v>
      </c>
      <c r="N909" s="184">
        <v>61.735199999999999</v>
      </c>
      <c r="O909" s="184">
        <v>18.8659</v>
      </c>
      <c r="P909" s="184">
        <v>17.8004</v>
      </c>
      <c r="Q909" s="184">
        <v>15.6212</v>
      </c>
      <c r="R909" s="184">
        <v>25.308599999999998</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44372</v>
      </c>
      <c r="E910" s="184">
        <v>49.917200000000001</v>
      </c>
      <c r="F910" s="184">
        <v>1.4412</v>
      </c>
      <c r="G910" s="184">
        <v>0.45</v>
      </c>
      <c r="H910" s="184">
        <v>0.87670000000000003</v>
      </c>
      <c r="I910" s="184">
        <v>-2.7141000000000002</v>
      </c>
      <c r="J910" s="184">
        <v>0.63219999999999998</v>
      </c>
      <c r="K910" s="184">
        <v>14.3683</v>
      </c>
      <c r="L910" s="184">
        <v>28.209099999999999</v>
      </c>
      <c r="M910" s="184">
        <v>57.195799999999998</v>
      </c>
      <c r="N910" s="184">
        <v>66.124300000000005</v>
      </c>
      <c r="O910" s="184">
        <v>16.4969</v>
      </c>
      <c r="P910" s="184">
        <v>15.828200000000001</v>
      </c>
      <c r="Q910" s="184">
        <v>13.2659</v>
      </c>
      <c r="R910" s="184">
        <v>25.972999999999999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44372</v>
      </c>
      <c r="E911" s="184">
        <v>51.6402</v>
      </c>
      <c r="F911" s="184">
        <v>1.4467000000000001</v>
      </c>
      <c r="G911" s="184">
        <v>0.4667</v>
      </c>
      <c r="H911" s="184">
        <v>0.91649999999999998</v>
      </c>
      <c r="I911" s="184">
        <v>-2.6393</v>
      </c>
      <c r="J911" s="184">
        <v>0.83530000000000004</v>
      </c>
      <c r="K911" s="184">
        <v>15.118499999999999</v>
      </c>
      <c r="L911" s="184">
        <v>29.695499999999999</v>
      </c>
      <c r="M911" s="184">
        <v>59.7729</v>
      </c>
      <c r="N911" s="184">
        <v>69.593999999999994</v>
      </c>
      <c r="O911" s="184">
        <v>18.1218</v>
      </c>
      <c r="P911" s="184">
        <v>16.862100000000002</v>
      </c>
      <c r="Q911" s="184">
        <v>18.115100000000002</v>
      </c>
      <c r="R911" s="184">
        <v>28.228400000000001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44372</v>
      </c>
      <c r="E912" s="184">
        <v>226.75909999999999</v>
      </c>
      <c r="F912" s="184">
        <v>0.25590000000000002</v>
      </c>
      <c r="G912" s="184">
        <v>0.34089999999999998</v>
      </c>
      <c r="H912" s="184">
        <v>0.79930000000000001</v>
      </c>
      <c r="I912" s="184">
        <v>0.34279999999999999</v>
      </c>
      <c r="J912" s="184">
        <v>5.6269</v>
      </c>
      <c r="K912" s="184">
        <v>15.458600000000001</v>
      </c>
      <c r="L912" s="184">
        <v>21.058299999999999</v>
      </c>
      <c r="M912" s="184">
        <v>50.738700000000001</v>
      </c>
      <c r="N912" s="184">
        <v>53.327199999999998</v>
      </c>
      <c r="O912" s="184">
        <v>17.550999999999998</v>
      </c>
      <c r="P912" s="184">
        <v>18.5139</v>
      </c>
      <c r="Q912" s="184">
        <v>16.632899999999999</v>
      </c>
      <c r="R912" s="184">
        <v>21.953099999999999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44372</v>
      </c>
      <c r="E913" s="184">
        <v>209.66319999999999</v>
      </c>
      <c r="F913" s="184">
        <v>0.253</v>
      </c>
      <c r="G913" s="184">
        <v>0.33210000000000001</v>
      </c>
      <c r="H913" s="184">
        <v>0.77880000000000005</v>
      </c>
      <c r="I913" s="184">
        <v>0.30099999999999999</v>
      </c>
      <c r="J913" s="184">
        <v>5.5327000000000002</v>
      </c>
      <c r="K913" s="184">
        <v>15.138999999999999</v>
      </c>
      <c r="L913" s="184">
        <v>20.391500000000001</v>
      </c>
      <c r="M913" s="184">
        <v>49.526600000000002</v>
      </c>
      <c r="N913" s="184">
        <v>51.712600000000002</v>
      </c>
      <c r="O913" s="184">
        <v>16.353899999999999</v>
      </c>
      <c r="P913" s="184">
        <v>17.356400000000001</v>
      </c>
      <c r="Q913" s="184">
        <v>19.966999999999999</v>
      </c>
      <c r="R913" s="184">
        <v>20.6767</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44372</v>
      </c>
      <c r="E914" s="184">
        <v>246.53720000000001</v>
      </c>
      <c r="F914" s="184">
        <v>0.94499999999999995</v>
      </c>
      <c r="G914" s="184">
        <v>1.0041</v>
      </c>
      <c r="H914" s="184">
        <v>1.3527</v>
      </c>
      <c r="I914" s="184">
        <v>0.87629999999999997</v>
      </c>
      <c r="J914" s="184">
        <v>4.758</v>
      </c>
      <c r="K914" s="184">
        <v>10.560700000000001</v>
      </c>
      <c r="L914" s="184">
        <v>15.8322</v>
      </c>
      <c r="M914" s="184">
        <v>40.218200000000003</v>
      </c>
      <c r="N914" s="184">
        <v>47.489600000000003</v>
      </c>
      <c r="O914" s="184">
        <v>13.360799999999999</v>
      </c>
      <c r="P914" s="184">
        <v>15.205</v>
      </c>
      <c r="Q914" s="184">
        <v>18.460999999999999</v>
      </c>
      <c r="R914" s="184">
        <v>15.5366</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44372</v>
      </c>
      <c r="E915" s="184">
        <v>262.5059</v>
      </c>
      <c r="F915" s="184">
        <v>0.94769999999999999</v>
      </c>
      <c r="G915" s="184">
        <v>1.0124</v>
      </c>
      <c r="H915" s="184">
        <v>1.3718999999999999</v>
      </c>
      <c r="I915" s="184">
        <v>0.91439999999999999</v>
      </c>
      <c r="J915" s="184">
        <v>4.8448000000000002</v>
      </c>
      <c r="K915" s="184">
        <v>10.8346</v>
      </c>
      <c r="L915" s="184">
        <v>16.392499999999998</v>
      </c>
      <c r="M915" s="184">
        <v>41.241799999999998</v>
      </c>
      <c r="N915" s="184">
        <v>48.939100000000003</v>
      </c>
      <c r="O915" s="184">
        <v>14.454800000000001</v>
      </c>
      <c r="P915" s="184">
        <v>16.312100000000001</v>
      </c>
      <c r="Q915" s="184">
        <v>13.245900000000001</v>
      </c>
      <c r="R915" s="184">
        <v>16.5654</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44372</v>
      </c>
      <c r="E916" s="184">
        <v>13.8858</v>
      </c>
      <c r="F916" s="184">
        <v>0.9113</v>
      </c>
      <c r="G916" s="184">
        <v>0.83799999999999997</v>
      </c>
      <c r="H916" s="184">
        <v>1.3250999999999999</v>
      </c>
      <c r="I916" s="184">
        <v>0.88349999999999995</v>
      </c>
      <c r="J916" s="184">
        <v>5.2042000000000002</v>
      </c>
      <c r="K916" s="184">
        <v>13.076499999999999</v>
      </c>
      <c r="L916" s="184">
        <v>22.821200000000001</v>
      </c>
      <c r="M916" s="184">
        <v>50.749099999999999</v>
      </c>
      <c r="N916" s="184">
        <v>63.786299999999997</v>
      </c>
      <c r="O916" s="184"/>
      <c r="P916" s="184"/>
      <c r="Q916" s="184">
        <v>23.485800000000001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44372</v>
      </c>
      <c r="E917" s="184">
        <v>13.475300000000001</v>
      </c>
      <c r="F917" s="184">
        <v>0.90680000000000005</v>
      </c>
      <c r="G917" s="184">
        <v>0.82379999999999998</v>
      </c>
      <c r="H917" s="184">
        <v>1.3576999999999999</v>
      </c>
      <c r="I917" s="184">
        <v>0.88270000000000004</v>
      </c>
      <c r="J917" s="184">
        <v>5.1196999999999999</v>
      </c>
      <c r="K917" s="184">
        <v>12.6744</v>
      </c>
      <c r="L917" s="184">
        <v>21.831499999999998</v>
      </c>
      <c r="M917" s="184">
        <v>48.877000000000002</v>
      </c>
      <c r="N917" s="184">
        <v>61.076000000000001</v>
      </c>
      <c r="O917" s="184"/>
      <c r="P917" s="184"/>
      <c r="Q917" s="184">
        <v>21.127300000000002</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44372</v>
      </c>
      <c r="E918" s="184">
        <v>16.27</v>
      </c>
      <c r="F918" s="184">
        <v>0.68069999999999997</v>
      </c>
      <c r="G918" s="184">
        <v>1.1187</v>
      </c>
      <c r="H918" s="184">
        <v>1.7511000000000001</v>
      </c>
      <c r="I918" s="184">
        <v>1.3707</v>
      </c>
      <c r="J918" s="184">
        <v>7.3926999999999996</v>
      </c>
      <c r="K918" s="184">
        <v>12.751200000000001</v>
      </c>
      <c r="L918" s="184">
        <v>20.162500000000001</v>
      </c>
      <c r="M918" s="184">
        <v>45.527700000000003</v>
      </c>
      <c r="N918" s="184">
        <v>60.137799999999999</v>
      </c>
      <c r="O918" s="184"/>
      <c r="P918" s="184"/>
      <c r="Q918" s="184">
        <v>29.366199999999999</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44372</v>
      </c>
      <c r="E919" s="184">
        <v>16</v>
      </c>
      <c r="F919" s="184">
        <v>0.69230000000000003</v>
      </c>
      <c r="G919" s="184">
        <v>1.1377999999999999</v>
      </c>
      <c r="H919" s="184">
        <v>1.7811999999999999</v>
      </c>
      <c r="I919" s="184">
        <v>1.33</v>
      </c>
      <c r="J919" s="184">
        <v>7.3826000000000001</v>
      </c>
      <c r="K919" s="184">
        <v>12.5176</v>
      </c>
      <c r="L919" s="184">
        <v>19.7605</v>
      </c>
      <c r="M919" s="184">
        <v>44.665500000000002</v>
      </c>
      <c r="N919" s="184">
        <v>58.730200000000004</v>
      </c>
      <c r="O919" s="184"/>
      <c r="P919" s="184"/>
      <c r="Q919" s="184">
        <v>28.226099999999999</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0.79682399999999975</v>
      </c>
      <c r="G920" s="186">
        <v>0.96408799999999972</v>
      </c>
      <c r="H920" s="186">
        <v>1.5656140000000003</v>
      </c>
      <c r="I920" s="186">
        <v>0.77494599999999991</v>
      </c>
      <c r="J920" s="186">
        <v>4.8998699999999999</v>
      </c>
      <c r="K920" s="186">
        <v>12.862655999999999</v>
      </c>
      <c r="L920" s="186">
        <v>19.678965999999999</v>
      </c>
      <c r="M920" s="186">
        <v>46.786741304347835</v>
      </c>
      <c r="N920" s="186">
        <v>56.02915909090909</v>
      </c>
      <c r="O920" s="186">
        <v>14.286170588235294</v>
      </c>
      <c r="P920" s="186">
        <v>15.749586666666666</v>
      </c>
      <c r="Q920" s="186">
        <v>19.226236000000004</v>
      </c>
      <c r="R920" s="186">
        <v>19.657318421052626</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0.79600000000000004</v>
      </c>
      <c r="G921" s="186">
        <v>1.0133999999999999</v>
      </c>
      <c r="H921" s="186">
        <v>1.48515</v>
      </c>
      <c r="I921" s="186">
        <v>0.89894999999999992</v>
      </c>
      <c r="J921" s="186">
        <v>5.1754999999999995</v>
      </c>
      <c r="K921" s="186">
        <v>12.81695</v>
      </c>
      <c r="L921" s="186">
        <v>19.719799999999999</v>
      </c>
      <c r="M921" s="186">
        <v>45.648600000000002</v>
      </c>
      <c r="N921" s="186">
        <v>54.532250000000005</v>
      </c>
      <c r="O921" s="186">
        <v>14.5063</v>
      </c>
      <c r="P921" s="186">
        <v>15.703250000000001</v>
      </c>
      <c r="Q921" s="186">
        <v>16.791150000000002</v>
      </c>
      <c r="R921" s="186">
        <v>19.450600000000001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44372</v>
      </c>
      <c r="E924" s="184">
        <v>18.131499999999999</v>
      </c>
      <c r="F924" s="184">
        <v>-13.080299999999999</v>
      </c>
      <c r="G924" s="184">
        <v>10.6114</v>
      </c>
      <c r="H924" s="184">
        <v>3.2229000000000001</v>
      </c>
      <c r="I924" s="184">
        <v>3.8736999999999999</v>
      </c>
      <c r="J924" s="184">
        <v>1.8080000000000001</v>
      </c>
      <c r="K924" s="184">
        <v>9.2247000000000003</v>
      </c>
      <c r="L924" s="184">
        <v>4.2111000000000001</v>
      </c>
      <c r="M924" s="184">
        <v>5.5056000000000003</v>
      </c>
      <c r="N924" s="184">
        <v>4.2465999999999999</v>
      </c>
      <c r="O924" s="184">
        <v>10.5389</v>
      </c>
      <c r="P924" s="184">
        <v>8.6458999999999993</v>
      </c>
      <c r="Q924" s="184">
        <v>9.2150999999999996</v>
      </c>
      <c r="R924" s="184">
        <v>9.3251000000000008</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44372</v>
      </c>
      <c r="E925" s="184">
        <v>17.845700000000001</v>
      </c>
      <c r="F925" s="184">
        <v>-13.2897</v>
      </c>
      <c r="G925" s="184">
        <v>10.371700000000001</v>
      </c>
      <c r="H925" s="184">
        <v>3.0112999999999999</v>
      </c>
      <c r="I925" s="184">
        <v>3.6720999999999999</v>
      </c>
      <c r="J925" s="184">
        <v>1.5988</v>
      </c>
      <c r="K925" s="184">
        <v>9.0012000000000008</v>
      </c>
      <c r="L925" s="184">
        <v>3.9969999999999999</v>
      </c>
      <c r="M925" s="184">
        <v>5.2899000000000003</v>
      </c>
      <c r="N925" s="184">
        <v>4.0328999999999997</v>
      </c>
      <c r="O925" s="184">
        <v>10.2935</v>
      </c>
      <c r="P925" s="184">
        <v>8.3957999999999995</v>
      </c>
      <c r="Q925" s="184">
        <v>8.9582999999999995</v>
      </c>
      <c r="R925" s="184">
        <v>9.0932999999999993</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44372</v>
      </c>
      <c r="E926" s="184">
        <v>19.229500000000002</v>
      </c>
      <c r="F926" s="184">
        <v>-66.313699999999997</v>
      </c>
      <c r="G926" s="184">
        <v>-20.402200000000001</v>
      </c>
      <c r="H926" s="184">
        <v>-12.605499999999999</v>
      </c>
      <c r="I926" s="184">
        <v>-17.2529</v>
      </c>
      <c r="J926" s="184">
        <v>-3.8327</v>
      </c>
      <c r="K926" s="184">
        <v>7.0769000000000002</v>
      </c>
      <c r="L926" s="184">
        <v>1.2745</v>
      </c>
      <c r="M926" s="184">
        <v>4.4231999999999996</v>
      </c>
      <c r="N926" s="184">
        <v>4.5099</v>
      </c>
      <c r="O926" s="184">
        <v>11.4834</v>
      </c>
      <c r="P926" s="184">
        <v>9.6872000000000007</v>
      </c>
      <c r="Q926" s="184">
        <v>10.110200000000001</v>
      </c>
      <c r="R926" s="184">
        <v>9.7695000000000007</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44372</v>
      </c>
      <c r="E927" s="184">
        <v>19.534099999999999</v>
      </c>
      <c r="F927" s="184">
        <v>-66.398600000000002</v>
      </c>
      <c r="G927" s="184">
        <v>-20.270800000000001</v>
      </c>
      <c r="H927" s="184">
        <v>-12.489100000000001</v>
      </c>
      <c r="I927" s="184">
        <v>-17.104199999999999</v>
      </c>
      <c r="J927" s="184">
        <v>-3.6772999999999998</v>
      </c>
      <c r="K927" s="184">
        <v>7.2382</v>
      </c>
      <c r="L927" s="184">
        <v>1.4346000000000001</v>
      </c>
      <c r="M927" s="184">
        <v>4.5880999999999998</v>
      </c>
      <c r="N927" s="184">
        <v>4.6771000000000003</v>
      </c>
      <c r="O927" s="184">
        <v>11.694900000000001</v>
      </c>
      <c r="P927" s="184">
        <v>9.9001999999999999</v>
      </c>
      <c r="Q927" s="184">
        <v>10.365399999999999</v>
      </c>
      <c r="R927" s="184">
        <v>9.9564000000000004</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44372</v>
      </c>
      <c r="E928" s="184">
        <v>36.2532</v>
      </c>
      <c r="F928" s="184">
        <v>-77.660600000000002</v>
      </c>
      <c r="G928" s="184">
        <v>-16.790500000000002</v>
      </c>
      <c r="H928" s="184">
        <v>-13.0844</v>
      </c>
      <c r="I928" s="184">
        <v>-18.607299999999999</v>
      </c>
      <c r="J928" s="184">
        <v>-4.4069000000000003</v>
      </c>
      <c r="K928" s="184">
        <v>6.1262999999999996</v>
      </c>
      <c r="L928" s="184">
        <v>0.26390000000000002</v>
      </c>
      <c r="M928" s="184">
        <v>4.2244999999999999</v>
      </c>
      <c r="N928" s="184">
        <v>3.7307999999999999</v>
      </c>
      <c r="O928" s="184">
        <v>12.271000000000001</v>
      </c>
      <c r="P928" s="184">
        <v>10.1723</v>
      </c>
      <c r="Q928" s="184">
        <v>10.3445</v>
      </c>
      <c r="R928" s="184">
        <v>9.3315000000000001</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44372</v>
      </c>
      <c r="E929" s="184">
        <v>35.917099999999998</v>
      </c>
      <c r="F929" s="184">
        <v>-77.879900000000006</v>
      </c>
      <c r="G929" s="184">
        <v>-16.947399999999998</v>
      </c>
      <c r="H929" s="184">
        <v>-13.2354</v>
      </c>
      <c r="I929" s="184">
        <v>-18.73</v>
      </c>
      <c r="J929" s="184">
        <v>-4.5358000000000001</v>
      </c>
      <c r="K929" s="184">
        <v>5.9954999999999998</v>
      </c>
      <c r="L929" s="184">
        <v>0.13389999999999999</v>
      </c>
      <c r="M929" s="184">
        <v>4.0899000000000001</v>
      </c>
      <c r="N929" s="184">
        <v>3.5956000000000001</v>
      </c>
      <c r="O929" s="184">
        <v>12.132300000000001</v>
      </c>
      <c r="P929" s="184">
        <v>10.0457</v>
      </c>
      <c r="Q929" s="184">
        <v>6.8459000000000003</v>
      </c>
      <c r="R929" s="184">
        <v>9.1883999999999997</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44372</v>
      </c>
      <c r="E930" s="184">
        <v>49.824399999999997</v>
      </c>
      <c r="F930" s="184">
        <v>-79.894900000000007</v>
      </c>
      <c r="G930" s="184">
        <v>-17.337199999999999</v>
      </c>
      <c r="H930" s="184">
        <v>-10.8613</v>
      </c>
      <c r="I930" s="184">
        <v>-17.293600000000001</v>
      </c>
      <c r="J930" s="184">
        <v>-4.7542999999999997</v>
      </c>
      <c r="K930" s="184">
        <v>6.2382</v>
      </c>
      <c r="L930" s="184">
        <v>0.25609999999999999</v>
      </c>
      <c r="M930" s="184">
        <v>3.6141999999999999</v>
      </c>
      <c r="N930" s="184">
        <v>3.4832999999999998</v>
      </c>
      <c r="O930" s="184">
        <v>10.0563</v>
      </c>
      <c r="P930" s="184">
        <v>9.4210999999999991</v>
      </c>
      <c r="Q930" s="184">
        <v>8.1437000000000008</v>
      </c>
      <c r="R930" s="184">
        <v>8.1364999999999998</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44372</v>
      </c>
      <c r="E931" s="184">
        <v>51.147799999999997</v>
      </c>
      <c r="F931" s="184">
        <v>-79.608500000000006</v>
      </c>
      <c r="G931" s="184">
        <v>-17.031600000000001</v>
      </c>
      <c r="H931" s="184">
        <v>-10.560499999999999</v>
      </c>
      <c r="I931" s="184">
        <v>-16.9849</v>
      </c>
      <c r="J931" s="184">
        <v>-4.4443999999999999</v>
      </c>
      <c r="K931" s="184">
        <v>6.5522999999999998</v>
      </c>
      <c r="L931" s="184">
        <v>0.56589999999999996</v>
      </c>
      <c r="M931" s="184">
        <v>3.9319000000000002</v>
      </c>
      <c r="N931" s="184">
        <v>3.8022</v>
      </c>
      <c r="O931" s="184">
        <v>10.4034</v>
      </c>
      <c r="P931" s="184">
        <v>9.7812000000000001</v>
      </c>
      <c r="Q931" s="184">
        <v>10.026899999999999</v>
      </c>
      <c r="R931" s="184">
        <v>8.4654000000000007</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-59.265774999999998</v>
      </c>
      <c r="G932" s="186">
        <v>-10.974575</v>
      </c>
      <c r="H932" s="186">
        <v>-8.3252500000000005</v>
      </c>
      <c r="I932" s="186">
        <v>-12.303387499999999</v>
      </c>
      <c r="J932" s="186">
        <v>-2.7805749999999998</v>
      </c>
      <c r="K932" s="186">
        <v>7.1816625000000007</v>
      </c>
      <c r="L932" s="186">
        <v>1.5171249999999998</v>
      </c>
      <c r="M932" s="186">
        <v>4.4584124999999997</v>
      </c>
      <c r="N932" s="186">
        <v>4.0098000000000003</v>
      </c>
      <c r="O932" s="186">
        <v>11.109212500000002</v>
      </c>
      <c r="P932" s="186">
        <v>9.5061749999999989</v>
      </c>
      <c r="Q932" s="186">
        <v>9.2512500000000006</v>
      </c>
      <c r="R932" s="186">
        <v>9.1582625000000011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-72.029600000000002</v>
      </c>
      <c r="G933" s="186">
        <v>-16.9895</v>
      </c>
      <c r="H933" s="186">
        <v>-11.6752</v>
      </c>
      <c r="I933" s="186">
        <v>-17.178550000000001</v>
      </c>
      <c r="J933" s="186">
        <v>-4.1197999999999997</v>
      </c>
      <c r="K933" s="186">
        <v>6.8146000000000004</v>
      </c>
      <c r="L933" s="186">
        <v>0.92019999999999991</v>
      </c>
      <c r="M933" s="186">
        <v>4.3238500000000002</v>
      </c>
      <c r="N933" s="186">
        <v>3.9175499999999999</v>
      </c>
      <c r="O933" s="186">
        <v>11.011150000000001</v>
      </c>
      <c r="P933" s="186">
        <v>9.7342000000000013</v>
      </c>
      <c r="Q933" s="186">
        <v>9.6209999999999987</v>
      </c>
      <c r="R933" s="186">
        <v>9.2567500000000003</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44372</v>
      </c>
      <c r="E936" s="184">
        <v>4330.0645999999997</v>
      </c>
      <c r="F936" s="184">
        <v>29.708400000000001</v>
      </c>
      <c r="G936" s="184">
        <v>31.5625</v>
      </c>
      <c r="H936" s="184">
        <v>-21.6053</v>
      </c>
      <c r="I936" s="184">
        <v>-99.648799999999994</v>
      </c>
      <c r="J936" s="184">
        <v>-34.116</v>
      </c>
      <c r="K936" s="184">
        <v>22.451000000000001</v>
      </c>
      <c r="L936" s="184">
        <v>-10.645300000000001</v>
      </c>
      <c r="M936" s="184">
        <v>-8.3726000000000003</v>
      </c>
      <c r="N936" s="184">
        <v>-2.3759000000000001</v>
      </c>
      <c r="O936" s="184">
        <v>14.650399999999999</v>
      </c>
      <c r="P936" s="184">
        <v>7.2625000000000002</v>
      </c>
      <c r="Q936" s="184">
        <v>6.7785000000000002</v>
      </c>
      <c r="R936" s="184">
        <v>15.458399999999999</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44372</v>
      </c>
      <c r="E937" s="184">
        <v>14.5855</v>
      </c>
      <c r="F937" s="184">
        <v>-23.508199999999999</v>
      </c>
      <c r="G937" s="184">
        <v>48.5745</v>
      </c>
      <c r="H937" s="184">
        <v>5.7979000000000003</v>
      </c>
      <c r="I937" s="184">
        <v>-98.716999999999999</v>
      </c>
      <c r="J937" s="184">
        <v>-32.597099999999998</v>
      </c>
      <c r="K937" s="184">
        <v>19.443000000000001</v>
      </c>
      <c r="L937" s="184">
        <v>-11.6745</v>
      </c>
      <c r="M937" s="184">
        <v>-8.0609000000000002</v>
      </c>
      <c r="N937" s="184">
        <v>-3.0947</v>
      </c>
      <c r="O937" s="184">
        <v>13.8134</v>
      </c>
      <c r="P937" s="184">
        <v>7.5918999999999999</v>
      </c>
      <c r="Q937" s="184">
        <v>4.1551</v>
      </c>
      <c r="R937" s="184">
        <v>15.6488</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44372</v>
      </c>
      <c r="E938" s="184">
        <v>14.9427</v>
      </c>
      <c r="F938" s="184">
        <v>-23.1906</v>
      </c>
      <c r="G938" s="184">
        <v>49.050199999999997</v>
      </c>
      <c r="H938" s="184">
        <v>6.2537000000000003</v>
      </c>
      <c r="I938" s="184">
        <v>-98.287700000000001</v>
      </c>
      <c r="J938" s="184">
        <v>-32.152099999999997</v>
      </c>
      <c r="K938" s="184">
        <v>19.896799999999999</v>
      </c>
      <c r="L938" s="184">
        <v>-11.2546</v>
      </c>
      <c r="M938" s="184">
        <v>-7.6501999999999999</v>
      </c>
      <c r="N938" s="184">
        <v>-2.7149000000000001</v>
      </c>
      <c r="O938" s="184">
        <v>14.202500000000001</v>
      </c>
      <c r="P938" s="184">
        <v>7.9268000000000001</v>
      </c>
      <c r="Q938" s="184">
        <v>4.0946999999999996</v>
      </c>
      <c r="R938" s="184">
        <v>16.091699999999999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44372</v>
      </c>
      <c r="E939" s="184">
        <v>41.054699999999997</v>
      </c>
      <c r="F939" s="184">
        <v>29.718699999999998</v>
      </c>
      <c r="G939" s="184">
        <v>31.554300000000001</v>
      </c>
      <c r="H939" s="184">
        <v>-21.653500000000001</v>
      </c>
      <c r="I939" s="184">
        <v>-99.741</v>
      </c>
      <c r="J939" s="184">
        <v>-34.192599999999999</v>
      </c>
      <c r="K939" s="184">
        <v>22.2514</v>
      </c>
      <c r="L939" s="184">
        <v>-10.5738</v>
      </c>
      <c r="M939" s="184">
        <v>-8.3262</v>
      </c>
      <c r="N939" s="184">
        <v>-2.2523</v>
      </c>
      <c r="O939" s="184">
        <v>14.621499999999999</v>
      </c>
      <c r="P939" s="184">
        <v>6.6833999999999998</v>
      </c>
      <c r="Q939" s="184">
        <v>6.8654000000000002</v>
      </c>
      <c r="R939" s="184">
        <v>15.4177</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44372</v>
      </c>
      <c r="E940" s="184">
        <v>15.650600000000001</v>
      </c>
      <c r="F940" s="184">
        <v>52.549599999999998</v>
      </c>
      <c r="G940" s="184">
        <v>15.411899999999999</v>
      </c>
      <c r="H940" s="184">
        <v>-2.1646999999999998</v>
      </c>
      <c r="I940" s="184">
        <v>-95.9666</v>
      </c>
      <c r="J940" s="184">
        <v>-28.533799999999999</v>
      </c>
      <c r="K940" s="184">
        <v>19.279699999999998</v>
      </c>
      <c r="L940" s="184">
        <v>-11.8131</v>
      </c>
      <c r="M940" s="184">
        <v>-7.5768000000000004</v>
      </c>
      <c r="N940" s="184">
        <v>-2.4411</v>
      </c>
      <c r="O940" s="184">
        <v>14.888500000000001</v>
      </c>
      <c r="P940" s="184">
        <v>7.8471000000000002</v>
      </c>
      <c r="Q940" s="184">
        <v>3.7612999999999999</v>
      </c>
      <c r="R940" s="184">
        <v>16.646100000000001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44372</v>
      </c>
      <c r="E941" s="184">
        <v>14.5341</v>
      </c>
      <c r="F941" s="184">
        <v>52.310600000000001</v>
      </c>
      <c r="G941" s="184">
        <v>15.002800000000001</v>
      </c>
      <c r="H941" s="184">
        <v>-2.5459999999999998</v>
      </c>
      <c r="I941" s="184">
        <v>-96.377200000000002</v>
      </c>
      <c r="J941" s="184">
        <v>-28.9602</v>
      </c>
      <c r="K941" s="184">
        <v>19.6144</v>
      </c>
      <c r="L941" s="184">
        <v>-11.870100000000001</v>
      </c>
      <c r="M941" s="184">
        <v>-7.7702</v>
      </c>
      <c r="N941" s="184">
        <v>-2.7130000000000001</v>
      </c>
      <c r="O941" s="184">
        <v>14.496700000000001</v>
      </c>
      <c r="P941" s="184">
        <v>7.3022999999999998</v>
      </c>
      <c r="Q941" s="184">
        <v>3.9350999999999998</v>
      </c>
      <c r="R941" s="184">
        <v>16.328700000000001</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44372</v>
      </c>
      <c r="E942" s="184">
        <v>19.022400000000001</v>
      </c>
      <c r="F942" s="184">
        <v>74.215900000000005</v>
      </c>
      <c r="G942" s="184">
        <v>87.611500000000007</v>
      </c>
      <c r="H942" s="184">
        <v>-18.654900000000001</v>
      </c>
      <c r="I942" s="184">
        <v>-207.57089999999999</v>
      </c>
      <c r="J942" s="184">
        <v>-97.961799999999997</v>
      </c>
      <c r="K942" s="184">
        <v>34.6965</v>
      </c>
      <c r="L942" s="184">
        <v>-9.5103000000000009</v>
      </c>
      <c r="M942" s="184">
        <v>-12.0985</v>
      </c>
      <c r="N942" s="184">
        <v>-1.4189000000000001</v>
      </c>
      <c r="O942" s="184">
        <v>18.195799999999998</v>
      </c>
      <c r="P942" s="184">
        <v>4.4930000000000003</v>
      </c>
      <c r="Q942" s="184">
        <v>0.78839999999999999</v>
      </c>
      <c r="R942" s="184">
        <v>18.204999999999998</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44372</v>
      </c>
      <c r="E943" s="184">
        <v>18.272600000000001</v>
      </c>
      <c r="F943" s="184">
        <v>73.857900000000001</v>
      </c>
      <c r="G943" s="184">
        <v>87.179699999999997</v>
      </c>
      <c r="H943" s="184">
        <v>-19.1343</v>
      </c>
      <c r="I943" s="184">
        <v>-208.0615</v>
      </c>
      <c r="J943" s="184">
        <v>-98.494699999999995</v>
      </c>
      <c r="K943" s="184">
        <v>34.014600000000002</v>
      </c>
      <c r="L943" s="184">
        <v>-10.1454</v>
      </c>
      <c r="M943" s="184">
        <v>-12.69</v>
      </c>
      <c r="N943" s="184">
        <v>-2.0325000000000002</v>
      </c>
      <c r="O943" s="184">
        <v>17.5608</v>
      </c>
      <c r="P943" s="184">
        <v>3.9552999999999998</v>
      </c>
      <c r="Q943" s="184">
        <v>4.4687000000000001</v>
      </c>
      <c r="R943" s="184">
        <v>17.5669</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44372</v>
      </c>
      <c r="E944" s="184">
        <v>42.189500000000002</v>
      </c>
      <c r="F944" s="184">
        <v>29.525300000000001</v>
      </c>
      <c r="G944" s="184">
        <v>31.399000000000001</v>
      </c>
      <c r="H944" s="184">
        <v>-21.698599999999999</v>
      </c>
      <c r="I944" s="184">
        <v>-99.653000000000006</v>
      </c>
      <c r="J944" s="184">
        <v>-34.207299999999996</v>
      </c>
      <c r="K944" s="184">
        <v>22.3504</v>
      </c>
      <c r="L944" s="184">
        <v>-10.7646</v>
      </c>
      <c r="M944" s="184">
        <v>-8.4934999999999992</v>
      </c>
      <c r="N944" s="184">
        <v>-2.496</v>
      </c>
      <c r="O944" s="184">
        <v>14.295299999999999</v>
      </c>
      <c r="P944" s="184">
        <v>7.2637999999999998</v>
      </c>
      <c r="Q944" s="184">
        <v>8.1464999999999996</v>
      </c>
      <c r="R944" s="184">
        <v>14.9808</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44372</v>
      </c>
      <c r="E945" s="184">
        <v>14.9635</v>
      </c>
      <c r="F945" s="184">
        <v>60.594299999999997</v>
      </c>
      <c r="G945" s="184">
        <v>22.890799999999999</v>
      </c>
      <c r="H945" s="184">
        <v>-6.5082000000000004</v>
      </c>
      <c r="I945" s="184">
        <v>-99.994399999999999</v>
      </c>
      <c r="J945" s="184">
        <v>-32.116100000000003</v>
      </c>
      <c r="K945" s="184">
        <v>20.890599999999999</v>
      </c>
      <c r="L945" s="184">
        <v>-12.342000000000001</v>
      </c>
      <c r="M945" s="184">
        <v>-9.1252999999999993</v>
      </c>
      <c r="N945" s="184">
        <v>-3.2403</v>
      </c>
      <c r="O945" s="184">
        <v>14.1214</v>
      </c>
      <c r="P945" s="184">
        <v>7.8167999999999997</v>
      </c>
      <c r="Q945" s="184">
        <v>4.2626999999999997</v>
      </c>
      <c r="R945" s="184">
        <v>15.5014</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44372</v>
      </c>
      <c r="E946" s="184">
        <v>15.4597</v>
      </c>
      <c r="F946" s="184">
        <v>61.015000000000001</v>
      </c>
      <c r="G946" s="184">
        <v>23.2607</v>
      </c>
      <c r="H946" s="184">
        <v>-6.1985999999999999</v>
      </c>
      <c r="I946" s="184">
        <v>-99.683999999999997</v>
      </c>
      <c r="J946" s="184">
        <v>-31.6753</v>
      </c>
      <c r="K946" s="184">
        <v>21.308399999999999</v>
      </c>
      <c r="L946" s="184">
        <v>-11.986700000000001</v>
      </c>
      <c r="M946" s="184">
        <v>-8.7423000000000002</v>
      </c>
      <c r="N946" s="184">
        <v>-2.8285</v>
      </c>
      <c r="O946" s="184">
        <v>14.5862</v>
      </c>
      <c r="P946" s="184">
        <v>8.2741000000000007</v>
      </c>
      <c r="Q946" s="184">
        <v>4.0801999999999996</v>
      </c>
      <c r="R946" s="184">
        <v>15.963699999999999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44372</v>
      </c>
      <c r="E947" s="184">
        <v>42.090499999999999</v>
      </c>
      <c r="F947" s="184">
        <v>29.507899999999999</v>
      </c>
      <c r="G947" s="184">
        <v>31.473099999999999</v>
      </c>
      <c r="H947" s="184">
        <v>-21.294799999999999</v>
      </c>
      <c r="I947" s="184">
        <v>-99.763800000000003</v>
      </c>
      <c r="J947" s="184">
        <v>-34.285499999999999</v>
      </c>
      <c r="K947" s="184">
        <v>22.330200000000001</v>
      </c>
      <c r="L947" s="184">
        <v>-10.8446</v>
      </c>
      <c r="M947" s="184">
        <v>-8.5139999999999993</v>
      </c>
      <c r="N947" s="184">
        <v>-2.5577000000000001</v>
      </c>
      <c r="O947" s="184">
        <v>14.356199999999999</v>
      </c>
      <c r="P947" s="184">
        <v>6.9069000000000003</v>
      </c>
      <c r="Q947" s="184">
        <v>7.6501000000000001</v>
      </c>
      <c r="R947" s="184">
        <v>14.9435</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44372</v>
      </c>
      <c r="E948" s="184">
        <v>15.4374</v>
      </c>
      <c r="F948" s="184">
        <v>17.031500000000001</v>
      </c>
      <c r="G948" s="184">
        <v>5.2827999999999999</v>
      </c>
      <c r="H948" s="184">
        <v>-5.4324000000000003</v>
      </c>
      <c r="I948" s="184">
        <v>-100.7593</v>
      </c>
      <c r="J948" s="184">
        <v>-35.175800000000002</v>
      </c>
      <c r="K948" s="184">
        <v>18.244599999999998</v>
      </c>
      <c r="L948" s="184">
        <v>-12.6569</v>
      </c>
      <c r="M948" s="184">
        <v>-8.4083000000000006</v>
      </c>
      <c r="N948" s="184">
        <v>-3.4438</v>
      </c>
      <c r="O948" s="184">
        <v>13.7491</v>
      </c>
      <c r="P948" s="184">
        <v>7.6134000000000004</v>
      </c>
      <c r="Q948" s="184">
        <v>4.5720999999999998</v>
      </c>
      <c r="R948" s="184">
        <v>15.136699999999999</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44372</v>
      </c>
      <c r="E949" s="184">
        <v>15.8018</v>
      </c>
      <c r="F949" s="184">
        <v>17.3322</v>
      </c>
      <c r="G949" s="184">
        <v>5.7774000000000001</v>
      </c>
      <c r="H949" s="184">
        <v>-4.9779</v>
      </c>
      <c r="I949" s="184">
        <v>-100.34</v>
      </c>
      <c r="J949" s="184">
        <v>-34.753300000000003</v>
      </c>
      <c r="K949" s="184">
        <v>18.692299999999999</v>
      </c>
      <c r="L949" s="184">
        <v>-12.256500000000001</v>
      </c>
      <c r="M949" s="184">
        <v>-8.0008999999999997</v>
      </c>
      <c r="N949" s="184">
        <v>-3.0606</v>
      </c>
      <c r="O949" s="184">
        <v>14.1204</v>
      </c>
      <c r="P949" s="184">
        <v>7.9099000000000004</v>
      </c>
      <c r="Q949" s="184">
        <v>4.0251000000000001</v>
      </c>
      <c r="R949" s="184">
        <v>15.498200000000001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44372</v>
      </c>
      <c r="E950" s="184">
        <v>4369.8661000000002</v>
      </c>
      <c r="F950" s="184">
        <v>30.219899999999999</v>
      </c>
      <c r="G950" s="184">
        <v>32.091799999999999</v>
      </c>
      <c r="H950" s="184">
        <v>-21.730599999999999</v>
      </c>
      <c r="I950" s="184">
        <v>-100.7363</v>
      </c>
      <c r="J950" s="184">
        <v>-34.405000000000001</v>
      </c>
      <c r="K950" s="184">
        <v>23.022300000000001</v>
      </c>
      <c r="L950" s="184">
        <v>-10.5823</v>
      </c>
      <c r="M950" s="184">
        <v>-8.3078000000000003</v>
      </c>
      <c r="N950" s="184">
        <v>-2.3879000000000001</v>
      </c>
      <c r="O950" s="184">
        <v>14.5489</v>
      </c>
      <c r="P950" s="184">
        <v>7.4269999999999996</v>
      </c>
      <c r="Q950" s="184">
        <v>4.3425000000000002</v>
      </c>
      <c r="R950" s="184">
        <v>15.3504</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44372</v>
      </c>
      <c r="E951" s="184">
        <v>12.867900000000001</v>
      </c>
      <c r="F951" s="184">
        <v>-2.2690999999999999</v>
      </c>
      <c r="G951" s="184">
        <v>-1.1345000000000001</v>
      </c>
      <c r="H951" s="184">
        <v>-23.6782</v>
      </c>
      <c r="I951" s="184">
        <v>-102.7046</v>
      </c>
      <c r="J951" s="184">
        <v>-24.443100000000001</v>
      </c>
      <c r="K951" s="184">
        <v>13.7622</v>
      </c>
      <c r="L951" s="184">
        <v>-12.512700000000001</v>
      </c>
      <c r="M951" s="184">
        <v>-6.4984999999999999</v>
      </c>
      <c r="N951" s="184">
        <v>-4.4919000000000002</v>
      </c>
      <c r="O951" s="184">
        <v>13.1456</v>
      </c>
      <c r="P951" s="184">
        <v>5.7941000000000003</v>
      </c>
      <c r="Q951" s="184">
        <v>2.8839999999999999</v>
      </c>
      <c r="R951" s="184">
        <v>13.9786</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44372</v>
      </c>
      <c r="E952" s="184">
        <v>13.338800000000001</v>
      </c>
      <c r="F952" s="184">
        <v>-1.6417999999999999</v>
      </c>
      <c r="G952" s="184">
        <v>-0.72970000000000002</v>
      </c>
      <c r="H952" s="184">
        <v>-23.272200000000002</v>
      </c>
      <c r="I952" s="184">
        <v>-102.3057</v>
      </c>
      <c r="J952" s="184">
        <v>-24.046600000000002</v>
      </c>
      <c r="K952" s="184">
        <v>14.1897</v>
      </c>
      <c r="L952" s="184">
        <v>-12.159700000000001</v>
      </c>
      <c r="M952" s="184">
        <v>-6.1368</v>
      </c>
      <c r="N952" s="184">
        <v>-4.1360000000000001</v>
      </c>
      <c r="O952" s="184">
        <v>13.6553</v>
      </c>
      <c r="P952" s="184">
        <v>6.306</v>
      </c>
      <c r="Q952" s="184">
        <v>3.4567999999999999</v>
      </c>
      <c r="R952" s="184">
        <v>14.4391</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44372</v>
      </c>
      <c r="E953" s="184">
        <v>4272.6701999999996</v>
      </c>
      <c r="F953" s="184">
        <v>29.7775</v>
      </c>
      <c r="G953" s="184">
        <v>31.6052</v>
      </c>
      <c r="H953" s="184">
        <v>-21.747499999999999</v>
      </c>
      <c r="I953" s="184">
        <v>-100.3128</v>
      </c>
      <c r="J953" s="184">
        <v>-34.362200000000001</v>
      </c>
      <c r="K953" s="184">
        <v>22.720600000000001</v>
      </c>
      <c r="L953" s="184">
        <v>-10.648300000000001</v>
      </c>
      <c r="M953" s="184">
        <v>-8.3736999999999995</v>
      </c>
      <c r="N953" s="184">
        <v>-2.3725999999999998</v>
      </c>
      <c r="O953" s="184">
        <v>14.6976</v>
      </c>
      <c r="P953" s="184">
        <v>7.2816000000000001</v>
      </c>
      <c r="Q953" s="184">
        <v>8.5963999999999992</v>
      </c>
      <c r="R953" s="184">
        <v>15.4712</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44372</v>
      </c>
      <c r="E954" s="184">
        <v>14.2248</v>
      </c>
      <c r="F954" s="184">
        <v>235.26390000000001</v>
      </c>
      <c r="G954" s="184">
        <v>52.312600000000003</v>
      </c>
      <c r="H954" s="184">
        <v>-5.1268000000000002</v>
      </c>
      <c r="I954" s="184">
        <v>-91.535799999999995</v>
      </c>
      <c r="J954" s="184">
        <v>-30.5016</v>
      </c>
      <c r="K954" s="184">
        <v>17.370999999999999</v>
      </c>
      <c r="L954" s="184">
        <v>-13.346299999999999</v>
      </c>
      <c r="M954" s="184">
        <v>-8.5391999999999992</v>
      </c>
      <c r="N954" s="184">
        <v>-3.2037</v>
      </c>
      <c r="O954" s="184">
        <v>13.967499999999999</v>
      </c>
      <c r="P954" s="184">
        <v>7.7812000000000001</v>
      </c>
      <c r="Q954" s="184">
        <v>3.7543000000000002</v>
      </c>
      <c r="R954" s="184">
        <v>16.7742</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44372</v>
      </c>
      <c r="E955" s="184">
        <v>14.588699999999999</v>
      </c>
      <c r="F955" s="184">
        <v>235.9469</v>
      </c>
      <c r="G955" s="184">
        <v>52.936799999999998</v>
      </c>
      <c r="H955" s="184">
        <v>-4.6422999999999996</v>
      </c>
      <c r="I955" s="184">
        <v>-91.129499999999993</v>
      </c>
      <c r="J955" s="184">
        <v>-30.1433</v>
      </c>
      <c r="K955" s="184">
        <v>17.7546</v>
      </c>
      <c r="L955" s="184">
        <v>-12.9969</v>
      </c>
      <c r="M955" s="184">
        <v>-8.1885999999999992</v>
      </c>
      <c r="N955" s="184">
        <v>-2.8397999999999999</v>
      </c>
      <c r="O955" s="184">
        <v>14.402100000000001</v>
      </c>
      <c r="P955" s="184">
        <v>8.1354000000000006</v>
      </c>
      <c r="Q955" s="184">
        <v>3.9413999999999998</v>
      </c>
      <c r="R955" s="184">
        <v>17.244599999999998</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44372</v>
      </c>
      <c r="E956" s="184">
        <v>411.60079999999999</v>
      </c>
      <c r="F956" s="184">
        <v>29.580400000000001</v>
      </c>
      <c r="G956" s="184">
        <v>31.402000000000001</v>
      </c>
      <c r="H956" s="184">
        <v>-21.696300000000001</v>
      </c>
      <c r="I956" s="184">
        <v>-99.682900000000004</v>
      </c>
      <c r="J956" s="184">
        <v>-34.1999</v>
      </c>
      <c r="K956" s="184">
        <v>22.404199999999999</v>
      </c>
      <c r="L956" s="184">
        <v>-10.7134</v>
      </c>
      <c r="M956" s="184">
        <v>-8.4496000000000002</v>
      </c>
      <c r="N956" s="184">
        <v>-2.4517000000000002</v>
      </c>
      <c r="O956" s="184">
        <v>14.561500000000001</v>
      </c>
      <c r="P956" s="184">
        <v>7.1631999999999998</v>
      </c>
      <c r="Q956" s="184">
        <v>11.7173</v>
      </c>
      <c r="R956" s="184">
        <v>15.5504</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44372</v>
      </c>
      <c r="E957" s="184">
        <v>19.4057</v>
      </c>
      <c r="F957" s="184">
        <v>4.1383999999999999</v>
      </c>
      <c r="G957" s="184">
        <v>26.011800000000001</v>
      </c>
      <c r="H957" s="184">
        <v>-13.935</v>
      </c>
      <c r="I957" s="184">
        <v>-97.933800000000005</v>
      </c>
      <c r="J957" s="184">
        <v>-30.531400000000001</v>
      </c>
      <c r="K957" s="184">
        <v>19.630099999999999</v>
      </c>
      <c r="L957" s="184">
        <v>-11.9903</v>
      </c>
      <c r="M957" s="184">
        <v>-8.6317000000000004</v>
      </c>
      <c r="N957" s="184">
        <v>-2.9375</v>
      </c>
      <c r="O957" s="184">
        <v>14.857699999999999</v>
      </c>
      <c r="P957" s="184">
        <v>8.2835000000000001</v>
      </c>
      <c r="Q957" s="184">
        <v>6.6749999999999998</v>
      </c>
      <c r="R957" s="184">
        <v>16.5594</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44372</v>
      </c>
      <c r="E958" s="184">
        <v>20.151900000000001</v>
      </c>
      <c r="F958" s="184">
        <v>4.3475000000000001</v>
      </c>
      <c r="G958" s="184">
        <v>26.380500000000001</v>
      </c>
      <c r="H958" s="184">
        <v>-13.5748</v>
      </c>
      <c r="I958" s="184">
        <v>-97.547399999999996</v>
      </c>
      <c r="J958" s="184">
        <v>-30.150700000000001</v>
      </c>
      <c r="K958" s="184">
        <v>20.0625</v>
      </c>
      <c r="L958" s="184">
        <v>-11.607200000000001</v>
      </c>
      <c r="M958" s="184">
        <v>-8.2537000000000003</v>
      </c>
      <c r="N958" s="184">
        <v>-2.5474999999999999</v>
      </c>
      <c r="O958" s="184">
        <v>15.3363</v>
      </c>
      <c r="P958" s="184">
        <v>8.7617999999999991</v>
      </c>
      <c r="Q958" s="184">
        <v>4.1376999999999997</v>
      </c>
      <c r="R958" s="184">
        <v>17.0306</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44372</v>
      </c>
      <c r="E959" s="184">
        <v>41.098999999999997</v>
      </c>
      <c r="F959" s="184">
        <v>29.5977</v>
      </c>
      <c r="G959" s="184">
        <v>-4.8826000000000001</v>
      </c>
      <c r="H959" s="184">
        <v>-22.120899999999999</v>
      </c>
      <c r="I959" s="184">
        <v>-100.7227</v>
      </c>
      <c r="J959" s="184">
        <v>-34.710299999999997</v>
      </c>
      <c r="K959" s="184">
        <v>20.827000000000002</v>
      </c>
      <c r="L959" s="184">
        <v>-11.2858</v>
      </c>
      <c r="M959" s="184">
        <v>-8.8102</v>
      </c>
      <c r="N959" s="184">
        <v>-2.7700999999999998</v>
      </c>
      <c r="O959" s="184">
        <v>14.335000000000001</v>
      </c>
      <c r="P959" s="184">
        <v>7.0846</v>
      </c>
      <c r="Q959" s="184">
        <v>10.8125</v>
      </c>
      <c r="R959" s="184">
        <v>15.016500000000001</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44372</v>
      </c>
      <c r="E960" s="184">
        <v>19.194299999999998</v>
      </c>
      <c r="F960" s="184">
        <v>44.170699999999997</v>
      </c>
      <c r="G960" s="184">
        <v>5.5805999999999996</v>
      </c>
      <c r="H960" s="184">
        <v>-1.6294</v>
      </c>
      <c r="I960" s="184">
        <v>-102.90009999999999</v>
      </c>
      <c r="J960" s="184">
        <v>-33.006999999999998</v>
      </c>
      <c r="K960" s="184">
        <v>20.5854</v>
      </c>
      <c r="L960" s="184">
        <v>-13.013</v>
      </c>
      <c r="M960" s="184">
        <v>-8.52</v>
      </c>
      <c r="N960" s="184">
        <v>-3.5550000000000002</v>
      </c>
      <c r="O960" s="184">
        <v>13.9565</v>
      </c>
      <c r="P960" s="184">
        <v>7.6608999999999998</v>
      </c>
      <c r="Q960" s="184">
        <v>6.5288000000000004</v>
      </c>
      <c r="R960" s="184">
        <v>15.651</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44372</v>
      </c>
      <c r="E961" s="184">
        <v>19.8765</v>
      </c>
      <c r="F961" s="184">
        <v>44.677700000000002</v>
      </c>
      <c r="G961" s="184">
        <v>5.8791000000000002</v>
      </c>
      <c r="H961" s="184">
        <v>-1.3375999999999999</v>
      </c>
      <c r="I961" s="184">
        <v>-102.61790000000001</v>
      </c>
      <c r="J961" s="184">
        <v>-32.722900000000003</v>
      </c>
      <c r="K961" s="184">
        <v>20.904800000000002</v>
      </c>
      <c r="L961" s="184">
        <v>-12.7151</v>
      </c>
      <c r="M961" s="184">
        <v>-8.2265999999999995</v>
      </c>
      <c r="N961" s="184">
        <v>-3.2467999999999999</v>
      </c>
      <c r="O961" s="184">
        <v>14.362</v>
      </c>
      <c r="P961" s="184">
        <v>8.1249000000000002</v>
      </c>
      <c r="Q961" s="184">
        <v>3.8780999999999999</v>
      </c>
      <c r="R961" s="184">
        <v>16.013999999999999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44372</v>
      </c>
      <c r="E962" s="184">
        <v>2043.7161000000001</v>
      </c>
      <c r="F962" s="184">
        <v>29.6586</v>
      </c>
      <c r="G962" s="184">
        <v>31.512</v>
      </c>
      <c r="H962" s="184">
        <v>-22.1143</v>
      </c>
      <c r="I962" s="184">
        <v>-100.7671</v>
      </c>
      <c r="J962" s="184">
        <v>-35.075000000000003</v>
      </c>
      <c r="K962" s="184">
        <v>22.068100000000001</v>
      </c>
      <c r="L962" s="184">
        <v>-11.0672</v>
      </c>
      <c r="M962" s="184">
        <v>-8.7331000000000003</v>
      </c>
      <c r="N962" s="184">
        <v>-2.7528000000000001</v>
      </c>
      <c r="O962" s="184">
        <v>14.3202</v>
      </c>
      <c r="P962" s="184">
        <v>7.0472000000000001</v>
      </c>
      <c r="Q962" s="184">
        <v>9.7148000000000003</v>
      </c>
      <c r="R962" s="184">
        <v>14.99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44372</v>
      </c>
      <c r="E963" s="184">
        <v>18.867799999999999</v>
      </c>
      <c r="F963" s="184">
        <v>6.9656000000000002</v>
      </c>
      <c r="G963" s="184">
        <v>3.8056999999999999</v>
      </c>
      <c r="H963" s="184">
        <v>-20.8916</v>
      </c>
      <c r="I963" s="184">
        <v>-104.66030000000001</v>
      </c>
      <c r="J963" s="184">
        <v>-33.797499999999999</v>
      </c>
      <c r="K963" s="184">
        <v>18.697900000000001</v>
      </c>
      <c r="L963" s="184">
        <v>-12.9602</v>
      </c>
      <c r="M963" s="184">
        <v>-8.6355000000000004</v>
      </c>
      <c r="N963" s="184">
        <v>-3.5226000000000002</v>
      </c>
      <c r="O963" s="184">
        <v>14.2178</v>
      </c>
      <c r="P963" s="184">
        <v>8.0318000000000005</v>
      </c>
      <c r="Q963" s="184">
        <v>6.4813000000000001</v>
      </c>
      <c r="R963" s="184">
        <v>15.5642</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44372</v>
      </c>
      <c r="E964" s="184">
        <v>18.776700000000002</v>
      </c>
      <c r="F964" s="184">
        <v>6.9993999999999996</v>
      </c>
      <c r="G964" s="184">
        <v>3.6297000000000001</v>
      </c>
      <c r="H964" s="184">
        <v>-21.020099999999999</v>
      </c>
      <c r="I964" s="184">
        <v>-104.8023</v>
      </c>
      <c r="J964" s="184">
        <v>-33.933</v>
      </c>
      <c r="K964" s="184">
        <v>18.545100000000001</v>
      </c>
      <c r="L964" s="184">
        <v>-13.0969</v>
      </c>
      <c r="M964" s="184">
        <v>-8.7133000000000003</v>
      </c>
      <c r="N964" s="184">
        <v>-3.6103999999999998</v>
      </c>
      <c r="O964" s="184">
        <v>14.0906</v>
      </c>
      <c r="P964" s="184">
        <v>7.9154</v>
      </c>
      <c r="Q964" s="184">
        <v>6.3685</v>
      </c>
      <c r="R964" s="184">
        <v>15.440899999999999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44372</v>
      </c>
      <c r="E965" s="184">
        <v>15.039199999999999</v>
      </c>
      <c r="F965" s="184">
        <v>42.765099999999997</v>
      </c>
      <c r="G965" s="184">
        <v>16.607099999999999</v>
      </c>
      <c r="H965" s="184">
        <v>-14.349</v>
      </c>
      <c r="I965" s="184">
        <v>-103.11360000000001</v>
      </c>
      <c r="J965" s="184">
        <v>-34.133200000000002</v>
      </c>
      <c r="K965" s="184">
        <v>20.068200000000001</v>
      </c>
      <c r="L965" s="184">
        <v>-12.3794</v>
      </c>
      <c r="M965" s="184">
        <v>-8.2943999999999996</v>
      </c>
      <c r="N965" s="184">
        <v>-3.2581000000000002</v>
      </c>
      <c r="O965" s="184">
        <v>14.6493</v>
      </c>
      <c r="P965" s="184">
        <v>8.1994000000000007</v>
      </c>
      <c r="Q965" s="184">
        <v>4.0269000000000004</v>
      </c>
      <c r="R965" s="184">
        <v>16.681100000000001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44372</v>
      </c>
      <c r="E966" s="184">
        <v>14.5291</v>
      </c>
      <c r="F966" s="184">
        <v>42.505600000000001</v>
      </c>
      <c r="G966" s="184">
        <v>16.267299999999999</v>
      </c>
      <c r="H966" s="184">
        <v>-14.744300000000001</v>
      </c>
      <c r="I966" s="184">
        <v>-103.5117</v>
      </c>
      <c r="J966" s="184">
        <v>-34.532600000000002</v>
      </c>
      <c r="K966" s="184">
        <v>19.630500000000001</v>
      </c>
      <c r="L966" s="184">
        <v>-12.674300000000001</v>
      </c>
      <c r="M966" s="184">
        <v>-8.6168999999999993</v>
      </c>
      <c r="N966" s="184">
        <v>-3.6052</v>
      </c>
      <c r="O966" s="184">
        <v>14.206</v>
      </c>
      <c r="P966" s="184">
        <v>7.7610000000000001</v>
      </c>
      <c r="Q966" s="184">
        <v>3.8887999999999998</v>
      </c>
      <c r="R966" s="184">
        <v>16.222300000000001</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44372</v>
      </c>
      <c r="E967" s="184">
        <v>4224.2798000000003</v>
      </c>
      <c r="F967" s="184">
        <v>29.5044</v>
      </c>
      <c r="G967" s="184">
        <v>31.499700000000001</v>
      </c>
      <c r="H967" s="184">
        <v>-21.698599999999999</v>
      </c>
      <c r="I967" s="184">
        <v>-99.720600000000005</v>
      </c>
      <c r="J967" s="184">
        <v>-34.174300000000002</v>
      </c>
      <c r="K967" s="184">
        <v>22.501999999999999</v>
      </c>
      <c r="L967" s="184">
        <v>-10.7239</v>
      </c>
      <c r="M967" s="184">
        <v>-8.4506999999999994</v>
      </c>
      <c r="N967" s="184">
        <v>-2.4428000000000001</v>
      </c>
      <c r="O967" s="184">
        <v>14.558199999999999</v>
      </c>
      <c r="P967" s="184">
        <v>7.1349</v>
      </c>
      <c r="Q967" s="184">
        <v>9.1485000000000003</v>
      </c>
      <c r="R967" s="184">
        <v>15.3485</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44372</v>
      </c>
      <c r="E968" s="184">
        <v>41.2517</v>
      </c>
      <c r="F968" s="184">
        <v>29.665299999999998</v>
      </c>
      <c r="G968" s="184">
        <v>31.551400000000001</v>
      </c>
      <c r="H968" s="184">
        <v>-22.691099999999999</v>
      </c>
      <c r="I968" s="184">
        <v>-102.3492</v>
      </c>
      <c r="J968" s="184">
        <v>-35.4696</v>
      </c>
      <c r="K968" s="184">
        <v>22.317799999999998</v>
      </c>
      <c r="L968" s="184">
        <v>-11.4444</v>
      </c>
      <c r="M968" s="184">
        <v>-9.1328999999999994</v>
      </c>
      <c r="N968" s="184">
        <v>-3.0779000000000001</v>
      </c>
      <c r="O968" s="184">
        <v>14.2616</v>
      </c>
      <c r="P968" s="184">
        <v>7.1277999999999997</v>
      </c>
      <c r="Q968" s="184">
        <v>10.920500000000001</v>
      </c>
      <c r="R968" s="184">
        <v>15.039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40.986127272727266</v>
      </c>
      <c r="G969" s="186">
        <v>26.616899999999994</v>
      </c>
      <c r="H969" s="186">
        <v>-13.691460606060605</v>
      </c>
      <c r="I969" s="186">
        <v>-106.47331818181816</v>
      </c>
      <c r="J969" s="186">
        <v>-36.471539393939381</v>
      </c>
      <c r="K969" s="186">
        <v>20.98569393939394</v>
      </c>
      <c r="L969" s="186">
        <v>-11.70471818181818</v>
      </c>
      <c r="M969" s="186">
        <v>-8.5255424242424258</v>
      </c>
      <c r="N969" s="186">
        <v>-2.9054696969696967</v>
      </c>
      <c r="O969" s="186">
        <v>14.539027272727274</v>
      </c>
      <c r="P969" s="186">
        <v>7.3293606060606056</v>
      </c>
      <c r="Q969" s="186">
        <v>5.722969696969697</v>
      </c>
      <c r="R969" s="186">
        <v>15.810715151515152</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29.665299999999998</v>
      </c>
      <c r="G970" s="186">
        <v>26.380500000000001</v>
      </c>
      <c r="H970" s="186">
        <v>-18.654900000000001</v>
      </c>
      <c r="I970" s="186">
        <v>-100.3128</v>
      </c>
      <c r="J970" s="186">
        <v>-34.116</v>
      </c>
      <c r="K970" s="186">
        <v>20.5854</v>
      </c>
      <c r="L970" s="186">
        <v>-11.8131</v>
      </c>
      <c r="M970" s="186">
        <v>-8.4496000000000002</v>
      </c>
      <c r="N970" s="186">
        <v>-2.8285</v>
      </c>
      <c r="O970" s="186">
        <v>14.356199999999999</v>
      </c>
      <c r="P970" s="186">
        <v>7.5918999999999999</v>
      </c>
      <c r="Q970" s="186">
        <v>4.3425000000000002</v>
      </c>
      <c r="R970" s="186">
        <v>15.5504</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44372</v>
      </c>
      <c r="E973" s="184">
        <v>719.64740752437694</v>
      </c>
      <c r="F973" s="184">
        <v>0.66139999999999999</v>
      </c>
      <c r="G973" s="184">
        <v>0.99370000000000003</v>
      </c>
      <c r="H973" s="184">
        <v>0.87929999999999997</v>
      </c>
      <c r="I973" s="184">
        <v>0.12590000000000001</v>
      </c>
      <c r="J973" s="184">
        <v>5.4065000000000003</v>
      </c>
      <c r="K973" s="184">
        <v>13.6752</v>
      </c>
      <c r="L973" s="184">
        <v>21.154699999999998</v>
      </c>
      <c r="M973" s="184">
        <v>50.051600000000001</v>
      </c>
      <c r="N973" s="184">
        <v>65.009</v>
      </c>
      <c r="O973" s="184">
        <v>13.266</v>
      </c>
      <c r="P973" s="184">
        <v>14.449400000000001</v>
      </c>
      <c r="Q973" s="184">
        <v>17.895399999999999</v>
      </c>
      <c r="R973" s="184">
        <v>20.765699999999999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44372</v>
      </c>
      <c r="E974" s="184">
        <v>641.57000000000005</v>
      </c>
      <c r="F974" s="184">
        <v>0.66369999999999996</v>
      </c>
      <c r="G974" s="184">
        <v>0.99970000000000003</v>
      </c>
      <c r="H974" s="184">
        <v>0.89319999999999999</v>
      </c>
      <c r="I974" s="184">
        <v>0.15609999999999999</v>
      </c>
      <c r="J974" s="184">
        <v>5.4763000000000002</v>
      </c>
      <c r="K974" s="184">
        <v>13.921200000000001</v>
      </c>
      <c r="L974" s="184">
        <v>21.668500000000002</v>
      </c>
      <c r="M974" s="184">
        <v>51.042900000000003</v>
      </c>
      <c r="N974" s="184">
        <v>66.511799999999994</v>
      </c>
      <c r="O974" s="184">
        <v>14.31</v>
      </c>
      <c r="P974" s="184">
        <v>15.6532</v>
      </c>
      <c r="Q974" s="184">
        <v>17.458200000000001</v>
      </c>
      <c r="R974" s="184">
        <v>21.861899999999999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44372</v>
      </c>
      <c r="E975" s="184">
        <v>712.39625443232705</v>
      </c>
      <c r="F975" s="184">
        <v>0.6623</v>
      </c>
      <c r="G975" s="184">
        <v>0.99239999999999995</v>
      </c>
      <c r="H975" s="184">
        <v>0.87370000000000003</v>
      </c>
      <c r="I975" s="184">
        <v>0.12509999999999999</v>
      </c>
      <c r="J975" s="184">
        <v>5.4073000000000002</v>
      </c>
      <c r="K975" s="184">
        <v>13.6691</v>
      </c>
      <c r="L975" s="184">
        <v>21.146100000000001</v>
      </c>
      <c r="M975" s="184">
        <v>50.043700000000001</v>
      </c>
      <c r="N975" s="184">
        <v>65.002200000000002</v>
      </c>
      <c r="O975" s="184">
        <v>12.696199999999999</v>
      </c>
      <c r="P975" s="184">
        <v>14.119899999999999</v>
      </c>
      <c r="Q975" s="184">
        <v>17.573699999999999</v>
      </c>
      <c r="R975" s="184">
        <v>20.274100000000001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44372</v>
      </c>
      <c r="E976" s="184">
        <v>306.70986993339102</v>
      </c>
      <c r="F976" s="184">
        <v>0.66569999999999996</v>
      </c>
      <c r="G976" s="184">
        <v>1.0019</v>
      </c>
      <c r="H976" s="184">
        <v>0.89339999999999997</v>
      </c>
      <c r="I976" s="184">
        <v>0.15720000000000001</v>
      </c>
      <c r="J976" s="184">
        <v>5.4797000000000002</v>
      </c>
      <c r="K976" s="184">
        <v>13.9245</v>
      </c>
      <c r="L976" s="184">
        <v>21.6692</v>
      </c>
      <c r="M976" s="184">
        <v>51.0411</v>
      </c>
      <c r="N976" s="184">
        <v>66.517399999999995</v>
      </c>
      <c r="O976" s="184">
        <v>14.046799999999999</v>
      </c>
      <c r="P976" s="184">
        <v>15.515700000000001</v>
      </c>
      <c r="Q976" s="184">
        <v>17.3599</v>
      </c>
      <c r="R976" s="184">
        <v>21.863900000000001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44372</v>
      </c>
      <c r="E977" s="184">
        <v>19.03</v>
      </c>
      <c r="F977" s="184">
        <v>0.58140000000000003</v>
      </c>
      <c r="G977" s="184">
        <v>0.79449999999999998</v>
      </c>
      <c r="H977" s="184">
        <v>1.0085</v>
      </c>
      <c r="I977" s="184">
        <v>1.2773000000000001</v>
      </c>
      <c r="J977" s="184">
        <v>6.9702000000000002</v>
      </c>
      <c r="K977" s="184">
        <v>17.1798</v>
      </c>
      <c r="L977" s="184">
        <v>25.8598</v>
      </c>
      <c r="M977" s="184">
        <v>53.344099999999997</v>
      </c>
      <c r="N977" s="184">
        <v>64.193299999999994</v>
      </c>
      <c r="O977" s="184"/>
      <c r="P977" s="184"/>
      <c r="Q977" s="184">
        <v>27.173400000000001</v>
      </c>
      <c r="R977" s="184">
        <v>30.7698</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44372</v>
      </c>
      <c r="E978" s="184">
        <v>18.170000000000002</v>
      </c>
      <c r="F978" s="184">
        <v>0.5534</v>
      </c>
      <c r="G978" s="184">
        <v>0.77649999999999997</v>
      </c>
      <c r="H978" s="184">
        <v>0.94440000000000002</v>
      </c>
      <c r="I978" s="184">
        <v>1.1693</v>
      </c>
      <c r="J978" s="184">
        <v>6.8194999999999997</v>
      </c>
      <c r="K978" s="184">
        <v>16.698799999999999</v>
      </c>
      <c r="L978" s="184">
        <v>24.794</v>
      </c>
      <c r="M978" s="184">
        <v>51.542999999999999</v>
      </c>
      <c r="N978" s="184">
        <v>61.7988</v>
      </c>
      <c r="O978" s="184"/>
      <c r="P978" s="184"/>
      <c r="Q978" s="184">
        <v>24.995100000000001</v>
      </c>
      <c r="R978" s="184">
        <v>28.654299999999999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44372</v>
      </c>
      <c r="E979" s="184">
        <v>14.18</v>
      </c>
      <c r="F979" s="184">
        <v>0.92530000000000001</v>
      </c>
      <c r="G979" s="184">
        <v>1.7947</v>
      </c>
      <c r="H979" s="184">
        <v>2.0878000000000001</v>
      </c>
      <c r="I979" s="184">
        <v>0.92530000000000001</v>
      </c>
      <c r="J979" s="184">
        <v>5.1928999999999998</v>
      </c>
      <c r="K979" s="184">
        <v>12.1835</v>
      </c>
      <c r="L979" s="184">
        <v>21.0931</v>
      </c>
      <c r="M979" s="184">
        <v>42.799599999999998</v>
      </c>
      <c r="N979" s="184"/>
      <c r="O979" s="184"/>
      <c r="P979" s="184"/>
      <c r="Q979" s="184">
        <v>41.8</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44372</v>
      </c>
      <c r="E980" s="184">
        <v>13.95</v>
      </c>
      <c r="F980" s="184">
        <v>0.86770000000000003</v>
      </c>
      <c r="G980" s="184">
        <v>1.7504999999999999</v>
      </c>
      <c r="H980" s="184">
        <v>1.9737</v>
      </c>
      <c r="I980" s="184">
        <v>0.79479999999999995</v>
      </c>
      <c r="J980" s="184">
        <v>4.9661</v>
      </c>
      <c r="K980" s="184">
        <v>11.6</v>
      </c>
      <c r="L980" s="184">
        <v>19.845400000000001</v>
      </c>
      <c r="M980" s="184">
        <v>40.625</v>
      </c>
      <c r="N980" s="184"/>
      <c r="O980" s="184"/>
      <c r="P980" s="184"/>
      <c r="Q980" s="184">
        <v>39.5</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44372</v>
      </c>
      <c r="E981" s="184">
        <v>55.18</v>
      </c>
      <c r="F981" s="184">
        <v>0.71179999999999999</v>
      </c>
      <c r="G981" s="184">
        <v>0.80379999999999996</v>
      </c>
      <c r="H981" s="184">
        <v>1.3593</v>
      </c>
      <c r="I981" s="184">
        <v>0.56499999999999995</v>
      </c>
      <c r="J981" s="184">
        <v>6.1562000000000001</v>
      </c>
      <c r="K981" s="184">
        <v>18.259799999999998</v>
      </c>
      <c r="L981" s="184">
        <v>21.783300000000001</v>
      </c>
      <c r="M981" s="184">
        <v>47.856400000000001</v>
      </c>
      <c r="N981" s="184">
        <v>61.723300000000002</v>
      </c>
      <c r="O981" s="184">
        <v>12.569900000000001</v>
      </c>
      <c r="P981" s="184">
        <v>14.588100000000001</v>
      </c>
      <c r="Q981" s="184">
        <v>13.789400000000001</v>
      </c>
      <c r="R981" s="184">
        <v>23.291399999999999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44372</v>
      </c>
      <c r="E982" s="184">
        <v>50.13</v>
      </c>
      <c r="F982" s="184">
        <v>0.70309999999999995</v>
      </c>
      <c r="G982" s="184">
        <v>0.78410000000000002</v>
      </c>
      <c r="H982" s="184">
        <v>1.3341000000000001</v>
      </c>
      <c r="I982" s="184">
        <v>0.52139999999999997</v>
      </c>
      <c r="J982" s="184">
        <v>6.0728</v>
      </c>
      <c r="K982" s="184">
        <v>17.9529</v>
      </c>
      <c r="L982" s="184">
        <v>21.145499999999998</v>
      </c>
      <c r="M982" s="184">
        <v>46.664700000000003</v>
      </c>
      <c r="N982" s="184">
        <v>59.955300000000001</v>
      </c>
      <c r="O982" s="184">
        <v>11.2576</v>
      </c>
      <c r="P982" s="184">
        <v>13.250999999999999</v>
      </c>
      <c r="Q982" s="184">
        <v>13.5511</v>
      </c>
      <c r="R982" s="184">
        <v>21.877300000000002</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44372</v>
      </c>
      <c r="E983" s="184">
        <v>158.59</v>
      </c>
      <c r="F983" s="184">
        <v>0.86499999999999999</v>
      </c>
      <c r="G983" s="184">
        <v>1.5366</v>
      </c>
      <c r="H983" s="184">
        <v>2.0396000000000001</v>
      </c>
      <c r="I983" s="184">
        <v>1.7255</v>
      </c>
      <c r="J983" s="184">
        <v>6.7729999999999997</v>
      </c>
      <c r="K983" s="184">
        <v>15.338200000000001</v>
      </c>
      <c r="L983" s="184">
        <v>22.633800000000001</v>
      </c>
      <c r="M983" s="184">
        <v>49.910200000000003</v>
      </c>
      <c r="N983" s="184">
        <v>66.691199999999995</v>
      </c>
      <c r="O983" s="184">
        <v>17.542899999999999</v>
      </c>
      <c r="P983" s="184">
        <v>20.315000000000001</v>
      </c>
      <c r="Q983" s="184">
        <v>22.816099999999999</v>
      </c>
      <c r="R983" s="184">
        <v>25.585899999999999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44372</v>
      </c>
      <c r="E984" s="184">
        <v>144.87</v>
      </c>
      <c r="F984" s="184">
        <v>0.86329999999999996</v>
      </c>
      <c r="G984" s="184">
        <v>1.5206999999999999</v>
      </c>
      <c r="H984" s="184">
        <v>2.0139</v>
      </c>
      <c r="I984" s="184">
        <v>1.6846000000000001</v>
      </c>
      <c r="J984" s="184">
        <v>6.6631999999999998</v>
      </c>
      <c r="K984" s="184">
        <v>14.994400000000001</v>
      </c>
      <c r="L984" s="184">
        <v>21.8931</v>
      </c>
      <c r="M984" s="184">
        <v>48.584600000000002</v>
      </c>
      <c r="N984" s="184">
        <v>64.737300000000005</v>
      </c>
      <c r="O984" s="184">
        <v>16.193999999999999</v>
      </c>
      <c r="P984" s="184">
        <v>18.863199999999999</v>
      </c>
      <c r="Q984" s="184">
        <v>17.8202</v>
      </c>
      <c r="R984" s="184">
        <v>24.107199999999999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44372</v>
      </c>
      <c r="E985" s="184">
        <v>144.87</v>
      </c>
      <c r="F985" s="184">
        <v>0.86329999999999996</v>
      </c>
      <c r="G985" s="184">
        <v>1.5206999999999999</v>
      </c>
      <c r="H985" s="184">
        <v>2.0139</v>
      </c>
      <c r="I985" s="184">
        <v>1.6846000000000001</v>
      </c>
      <c r="J985" s="184">
        <v>6.6631999999999998</v>
      </c>
      <c r="K985" s="184">
        <v>14.994400000000001</v>
      </c>
      <c r="L985" s="184">
        <v>21.8931</v>
      </c>
      <c r="M985" s="184">
        <v>48.584600000000002</v>
      </c>
      <c r="N985" s="184">
        <v>64.737300000000005</v>
      </c>
      <c r="O985" s="184">
        <v>16.193999999999999</v>
      </c>
      <c r="P985" s="184">
        <v>18.863199999999999</v>
      </c>
      <c r="Q985" s="184">
        <v>17.8202</v>
      </c>
      <c r="R985" s="184">
        <v>24.107199999999999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44372</v>
      </c>
      <c r="E986" s="184">
        <v>357.90300000000002</v>
      </c>
      <c r="F986" s="184">
        <v>1.1869000000000001</v>
      </c>
      <c r="G986" s="184">
        <v>1.4369000000000001</v>
      </c>
      <c r="H986" s="184">
        <v>2.0941000000000001</v>
      </c>
      <c r="I986" s="184">
        <v>0.874</v>
      </c>
      <c r="J986" s="184">
        <v>4.4103000000000003</v>
      </c>
      <c r="K986" s="184">
        <v>17.1919</v>
      </c>
      <c r="L986" s="184">
        <v>27.346800000000002</v>
      </c>
      <c r="M986" s="184">
        <v>56.689100000000003</v>
      </c>
      <c r="N986" s="184">
        <v>64.171899999999994</v>
      </c>
      <c r="O986" s="184">
        <v>17.654599999999999</v>
      </c>
      <c r="P986" s="184">
        <v>18.043900000000001</v>
      </c>
      <c r="Q986" s="184">
        <v>17.572399999999998</v>
      </c>
      <c r="R986" s="184">
        <v>24.257400000000001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44372</v>
      </c>
      <c r="E987" s="184">
        <v>333.33800000000002</v>
      </c>
      <c r="F987" s="184">
        <v>1.1843999999999999</v>
      </c>
      <c r="G987" s="184">
        <v>1.4292</v>
      </c>
      <c r="H987" s="184">
        <v>2.0756000000000001</v>
      </c>
      <c r="I987" s="184">
        <v>0.83730000000000004</v>
      </c>
      <c r="J987" s="184">
        <v>4.3272000000000004</v>
      </c>
      <c r="K987" s="184">
        <v>16.909400000000002</v>
      </c>
      <c r="L987" s="184">
        <v>26.7377</v>
      </c>
      <c r="M987" s="184">
        <v>55.58</v>
      </c>
      <c r="N987" s="184">
        <v>62.622900000000001</v>
      </c>
      <c r="O987" s="184">
        <v>16.523099999999999</v>
      </c>
      <c r="P987" s="184">
        <v>16.855</v>
      </c>
      <c r="Q987" s="184">
        <v>18.0579</v>
      </c>
      <c r="R987" s="184">
        <v>23.087499999999999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44372</v>
      </c>
      <c r="E988" s="184">
        <v>51.973999999999997</v>
      </c>
      <c r="F988" s="184">
        <v>0.83620000000000005</v>
      </c>
      <c r="G988" s="184">
        <v>0.91449999999999998</v>
      </c>
      <c r="H988" s="184">
        <v>1.4008</v>
      </c>
      <c r="I988" s="184">
        <v>0.68969999999999998</v>
      </c>
      <c r="J988" s="184">
        <v>4.6428000000000003</v>
      </c>
      <c r="K988" s="184">
        <v>13.4457</v>
      </c>
      <c r="L988" s="184">
        <v>24.685700000000001</v>
      </c>
      <c r="M988" s="184">
        <v>50.894199999999998</v>
      </c>
      <c r="N988" s="184">
        <v>66.183899999999994</v>
      </c>
      <c r="O988" s="184">
        <v>17.293500000000002</v>
      </c>
      <c r="P988" s="184">
        <v>17.401299999999999</v>
      </c>
      <c r="Q988" s="184">
        <v>16.436199999999999</v>
      </c>
      <c r="R988" s="184">
        <v>23.55</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44372</v>
      </c>
      <c r="E989" s="184">
        <v>47.036000000000001</v>
      </c>
      <c r="F989" s="184">
        <v>0.83179999999999998</v>
      </c>
      <c r="G989" s="184">
        <v>0.90310000000000001</v>
      </c>
      <c r="H989" s="184">
        <v>1.3707</v>
      </c>
      <c r="I989" s="184">
        <v>0.629</v>
      </c>
      <c r="J989" s="184">
        <v>4.5034999999999998</v>
      </c>
      <c r="K989" s="184">
        <v>12.996700000000001</v>
      </c>
      <c r="L989" s="184">
        <v>23.720300000000002</v>
      </c>
      <c r="M989" s="184">
        <v>49.188000000000002</v>
      </c>
      <c r="N989" s="184">
        <v>63.660400000000003</v>
      </c>
      <c r="O989" s="184">
        <v>15.5365</v>
      </c>
      <c r="P989" s="184">
        <v>15.985799999999999</v>
      </c>
      <c r="Q989" s="184">
        <v>11.658099999999999</v>
      </c>
      <c r="R989" s="184">
        <v>21.647600000000001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44372</v>
      </c>
      <c r="E990" s="184">
        <v>112.6103</v>
      </c>
      <c r="F990" s="184">
        <v>1.3519000000000001</v>
      </c>
      <c r="G990" s="184">
        <v>1.6312</v>
      </c>
      <c r="H990" s="184">
        <v>2.5838000000000001</v>
      </c>
      <c r="I990" s="184">
        <v>1.3298000000000001</v>
      </c>
      <c r="J990" s="184">
        <v>6.9279000000000002</v>
      </c>
      <c r="K990" s="184">
        <v>17.393899999999999</v>
      </c>
      <c r="L990" s="184">
        <v>27.9937</v>
      </c>
      <c r="M990" s="184">
        <v>62.028300000000002</v>
      </c>
      <c r="N990" s="184">
        <v>75.867900000000006</v>
      </c>
      <c r="O990" s="184">
        <v>12.4483</v>
      </c>
      <c r="P990" s="184">
        <v>12.497199999999999</v>
      </c>
      <c r="Q990" s="184">
        <v>15.987500000000001</v>
      </c>
      <c r="R990" s="184">
        <v>18.915299999999998</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44372</v>
      </c>
      <c r="E991" s="184">
        <v>120.0677</v>
      </c>
      <c r="F991" s="184">
        <v>1.3539000000000001</v>
      </c>
      <c r="G991" s="184">
        <v>1.6373</v>
      </c>
      <c r="H991" s="184">
        <v>2.5979000000000001</v>
      </c>
      <c r="I991" s="184">
        <v>1.3574999999999999</v>
      </c>
      <c r="J991" s="184">
        <v>6.9923999999999999</v>
      </c>
      <c r="K991" s="184">
        <v>17.605599999999999</v>
      </c>
      <c r="L991" s="184">
        <v>28.471800000000002</v>
      </c>
      <c r="M991" s="184">
        <v>62.976900000000001</v>
      </c>
      <c r="N991" s="184">
        <v>77.330299999999994</v>
      </c>
      <c r="O991" s="184">
        <v>13.3621</v>
      </c>
      <c r="P991" s="184">
        <v>13.407400000000001</v>
      </c>
      <c r="Q991" s="184">
        <v>15.372199999999999</v>
      </c>
      <c r="R991" s="184">
        <v>19.9406</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44372</v>
      </c>
      <c r="E992" s="184">
        <v>167.899</v>
      </c>
      <c r="F992" s="184">
        <v>0.70230000000000004</v>
      </c>
      <c r="G992" s="184">
        <v>0.85540000000000005</v>
      </c>
      <c r="H992" s="184">
        <v>1.9188000000000001</v>
      </c>
      <c r="I992" s="184">
        <v>0.1527</v>
      </c>
      <c r="J992" s="184">
        <v>5.7518000000000002</v>
      </c>
      <c r="K992" s="184">
        <v>16.072600000000001</v>
      </c>
      <c r="L992" s="184">
        <v>29.669799999999999</v>
      </c>
      <c r="M992" s="184">
        <v>58.817799999999998</v>
      </c>
      <c r="N992" s="184">
        <v>69.905600000000007</v>
      </c>
      <c r="O992" s="184">
        <v>15.3643</v>
      </c>
      <c r="P992" s="184">
        <v>14.2377</v>
      </c>
      <c r="Q992" s="184">
        <v>11.449299999999999</v>
      </c>
      <c r="R992" s="184">
        <v>20.2151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44372</v>
      </c>
      <c r="E993" s="184">
        <v>222.23325281121299</v>
      </c>
      <c r="F993" s="184">
        <v>0.70109999999999995</v>
      </c>
      <c r="G993" s="184">
        <v>0.85199999999999998</v>
      </c>
      <c r="H993" s="184">
        <v>1.9123000000000001</v>
      </c>
      <c r="I993" s="184">
        <v>0.13789999999999999</v>
      </c>
      <c r="J993" s="184">
        <v>5.7061999999999999</v>
      </c>
      <c r="K993" s="184">
        <v>15.8725</v>
      </c>
      <c r="L993" s="184">
        <v>29.259599999999999</v>
      </c>
      <c r="M993" s="184">
        <v>58.1648</v>
      </c>
      <c r="N993" s="184">
        <v>69.076300000000003</v>
      </c>
      <c r="O993" s="184">
        <v>15.0327</v>
      </c>
      <c r="P993" s="184">
        <v>13.988899999999999</v>
      </c>
      <c r="Q993" s="184">
        <v>11.9986</v>
      </c>
      <c r="R993" s="184">
        <v>19.7822</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44372</v>
      </c>
      <c r="E994" s="184">
        <v>14.8201</v>
      </c>
      <c r="F994" s="184">
        <v>0.88429999999999997</v>
      </c>
      <c r="G994" s="184">
        <v>1.2482</v>
      </c>
      <c r="H994" s="184">
        <v>1.5061</v>
      </c>
      <c r="I994" s="184">
        <v>0.89039999999999997</v>
      </c>
      <c r="J994" s="184">
        <v>4.4897999999999998</v>
      </c>
      <c r="K994" s="184">
        <v>13.488300000000001</v>
      </c>
      <c r="L994" s="184">
        <v>21.3201</v>
      </c>
      <c r="M994" s="184">
        <v>50.096699999999998</v>
      </c>
      <c r="N994" s="184">
        <v>62.235999999999997</v>
      </c>
      <c r="O994" s="184"/>
      <c r="P994" s="184"/>
      <c r="Q994" s="184">
        <v>19.137799999999999</v>
      </c>
      <c r="R994" s="184">
        <v>22.311199999999999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44372</v>
      </c>
      <c r="E995" s="184">
        <v>14.282299999999999</v>
      </c>
      <c r="F995" s="184">
        <v>0.88009999999999999</v>
      </c>
      <c r="G995" s="184">
        <v>1.234</v>
      </c>
      <c r="H995" s="184">
        <v>1.4721</v>
      </c>
      <c r="I995" s="184">
        <v>0.82169999999999999</v>
      </c>
      <c r="J995" s="184">
        <v>4.3379000000000003</v>
      </c>
      <c r="K995" s="184">
        <v>13.001799999999999</v>
      </c>
      <c r="L995" s="184">
        <v>20.289200000000001</v>
      </c>
      <c r="M995" s="184">
        <v>48.2074</v>
      </c>
      <c r="N995" s="184">
        <v>59.523499999999999</v>
      </c>
      <c r="O995" s="184"/>
      <c r="P995" s="184"/>
      <c r="Q995" s="184">
        <v>17.1936</v>
      </c>
      <c r="R995" s="184">
        <v>20.297899999999998</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44372</v>
      </c>
      <c r="E996" s="184">
        <v>456.56</v>
      </c>
      <c r="F996" s="184">
        <v>1.0311999999999999</v>
      </c>
      <c r="G996" s="184">
        <v>0.90169999999999995</v>
      </c>
      <c r="H996" s="184">
        <v>1.8925000000000001</v>
      </c>
      <c r="I996" s="184">
        <v>-0.55979999999999996</v>
      </c>
      <c r="J996" s="184">
        <v>4.0260999999999996</v>
      </c>
      <c r="K996" s="184">
        <v>14.2857</v>
      </c>
      <c r="L996" s="184">
        <v>24.305</v>
      </c>
      <c r="M996" s="184">
        <v>54.368400000000001</v>
      </c>
      <c r="N996" s="184">
        <v>63.706099999999999</v>
      </c>
      <c r="O996" s="184">
        <v>13.738</v>
      </c>
      <c r="P996" s="184">
        <v>13.963800000000001</v>
      </c>
      <c r="Q996" s="184">
        <v>18.092099999999999</v>
      </c>
      <c r="R996" s="184">
        <v>17.859200000000001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44372</v>
      </c>
      <c r="E997" s="184">
        <v>492.63</v>
      </c>
      <c r="F997" s="184">
        <v>1.0337000000000001</v>
      </c>
      <c r="G997" s="184">
        <v>0.90949999999999998</v>
      </c>
      <c r="H997" s="184">
        <v>1.9094</v>
      </c>
      <c r="I997" s="184">
        <v>-0.52700000000000002</v>
      </c>
      <c r="J997" s="184">
        <v>4.0929000000000002</v>
      </c>
      <c r="K997" s="184">
        <v>14.4985</v>
      </c>
      <c r="L997" s="184">
        <v>24.7575</v>
      </c>
      <c r="M997" s="184">
        <v>55.237299999999998</v>
      </c>
      <c r="N997" s="184">
        <v>64.991</v>
      </c>
      <c r="O997" s="184">
        <v>14.6869</v>
      </c>
      <c r="P997" s="184">
        <v>15.0966</v>
      </c>
      <c r="Q997" s="184">
        <v>14.6615</v>
      </c>
      <c r="R997" s="184">
        <v>18.760200000000001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44372</v>
      </c>
      <c r="E998" s="184">
        <v>70.290000000000006</v>
      </c>
      <c r="F998" s="184">
        <v>0.91890000000000005</v>
      </c>
      <c r="G998" s="184">
        <v>1.0785</v>
      </c>
      <c r="H998" s="184">
        <v>1.5165</v>
      </c>
      <c r="I998" s="184">
        <v>0.57230000000000003</v>
      </c>
      <c r="J998" s="184">
        <v>4.8479000000000001</v>
      </c>
      <c r="K998" s="184">
        <v>15.2295</v>
      </c>
      <c r="L998" s="184">
        <v>24.693999999999999</v>
      </c>
      <c r="M998" s="184">
        <v>50.739899999999999</v>
      </c>
      <c r="N998" s="184">
        <v>67.5167</v>
      </c>
      <c r="O998" s="184">
        <v>13.7667</v>
      </c>
      <c r="P998" s="184">
        <v>16.238299999999999</v>
      </c>
      <c r="Q998" s="184">
        <v>14.1873</v>
      </c>
      <c r="R998" s="184">
        <v>19.8628</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44372</v>
      </c>
      <c r="E999" s="184">
        <v>63.27</v>
      </c>
      <c r="F999" s="184">
        <v>0.92520000000000002</v>
      </c>
      <c r="G999" s="184">
        <v>1.0703</v>
      </c>
      <c r="H999" s="184">
        <v>1.5081</v>
      </c>
      <c r="I999" s="184">
        <v>0.5403</v>
      </c>
      <c r="J999" s="184">
        <v>4.7516999999999996</v>
      </c>
      <c r="K999" s="184">
        <v>14.911</v>
      </c>
      <c r="L999" s="184">
        <v>23.985900000000001</v>
      </c>
      <c r="M999" s="184">
        <v>49.433199999999999</v>
      </c>
      <c r="N999" s="184">
        <v>65.4983</v>
      </c>
      <c r="O999" s="184">
        <v>12.4</v>
      </c>
      <c r="P999" s="184">
        <v>14.6494</v>
      </c>
      <c r="Q999" s="184">
        <v>12.3127</v>
      </c>
      <c r="R999" s="184">
        <v>18.455300000000001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44372</v>
      </c>
      <c r="E1000" s="184">
        <v>47.71</v>
      </c>
      <c r="F1000" s="184">
        <v>0.80289999999999995</v>
      </c>
      <c r="G1000" s="184">
        <v>1.4890000000000001</v>
      </c>
      <c r="H1000" s="184">
        <v>2.2503000000000002</v>
      </c>
      <c r="I1000" s="184">
        <v>1.6619999999999999</v>
      </c>
      <c r="J1000" s="184">
        <v>5.5297999999999998</v>
      </c>
      <c r="K1000" s="184">
        <v>12.7097</v>
      </c>
      <c r="L1000" s="184">
        <v>17.889800000000001</v>
      </c>
      <c r="M1000" s="184">
        <v>39.218000000000004</v>
      </c>
      <c r="N1000" s="184">
        <v>51.797600000000003</v>
      </c>
      <c r="O1000" s="184">
        <v>13.1191</v>
      </c>
      <c r="P1000" s="184">
        <v>15.7332</v>
      </c>
      <c r="Q1000" s="184">
        <v>11.908799999999999</v>
      </c>
      <c r="R1000" s="184">
        <v>18.153500000000001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44372</v>
      </c>
      <c r="E1001" s="184">
        <v>53.74</v>
      </c>
      <c r="F1001" s="184">
        <v>0.80659999999999998</v>
      </c>
      <c r="G1001" s="184">
        <v>1.492</v>
      </c>
      <c r="H1001" s="184">
        <v>2.2645</v>
      </c>
      <c r="I1001" s="184">
        <v>1.6839999999999999</v>
      </c>
      <c r="J1001" s="184">
        <v>5.6417999999999999</v>
      </c>
      <c r="K1001" s="184">
        <v>13.0654</v>
      </c>
      <c r="L1001" s="184">
        <v>18.71</v>
      </c>
      <c r="M1001" s="184">
        <v>40.643799999999999</v>
      </c>
      <c r="N1001" s="184">
        <v>53.894599999999997</v>
      </c>
      <c r="O1001" s="184">
        <v>14.5177</v>
      </c>
      <c r="P1001" s="184">
        <v>17.376200000000001</v>
      </c>
      <c r="Q1001" s="184">
        <v>17.4175</v>
      </c>
      <c r="R1001" s="184">
        <v>19.601700000000001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44372</v>
      </c>
      <c r="E1002" s="184">
        <v>178.81399999999999</v>
      </c>
      <c r="F1002" s="184">
        <v>0.9627</v>
      </c>
      <c r="G1002" s="184">
        <v>1.5193000000000001</v>
      </c>
      <c r="H1002" s="184">
        <v>2.1473</v>
      </c>
      <c r="I1002" s="184">
        <v>1.4375</v>
      </c>
      <c r="J1002" s="184">
        <v>5.2355</v>
      </c>
      <c r="K1002" s="184">
        <v>13.1569</v>
      </c>
      <c r="L1002" s="184">
        <v>21.515699999999999</v>
      </c>
      <c r="M1002" s="184">
        <v>45.750500000000002</v>
      </c>
      <c r="N1002" s="184">
        <v>56.839300000000001</v>
      </c>
      <c r="O1002" s="184">
        <v>16.666799999999999</v>
      </c>
      <c r="P1002" s="184">
        <v>16.713000000000001</v>
      </c>
      <c r="Q1002" s="184">
        <v>18.723199999999999</v>
      </c>
      <c r="R1002" s="184">
        <v>21.638400000000001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44372</v>
      </c>
      <c r="E1003" s="184">
        <v>195.85499999999999</v>
      </c>
      <c r="F1003" s="184">
        <v>0.96609999999999996</v>
      </c>
      <c r="G1003" s="184">
        <v>1.5298</v>
      </c>
      <c r="H1003" s="184">
        <v>2.1711999999999998</v>
      </c>
      <c r="I1003" s="184">
        <v>1.4844999999999999</v>
      </c>
      <c r="J1003" s="184">
        <v>5.3426</v>
      </c>
      <c r="K1003" s="184">
        <v>13.500999999999999</v>
      </c>
      <c r="L1003" s="184">
        <v>22.258800000000001</v>
      </c>
      <c r="M1003" s="184">
        <v>47.061500000000002</v>
      </c>
      <c r="N1003" s="184">
        <v>58.720700000000001</v>
      </c>
      <c r="O1003" s="184">
        <v>17.965499999999999</v>
      </c>
      <c r="P1003" s="184">
        <v>18.1281</v>
      </c>
      <c r="Q1003" s="184">
        <v>17.250699999999998</v>
      </c>
      <c r="R1003" s="184">
        <v>23.022400000000001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44372</v>
      </c>
      <c r="E1004" s="184">
        <v>67.093000000000004</v>
      </c>
      <c r="F1004" s="184">
        <v>0.16719999999999999</v>
      </c>
      <c r="G1004" s="184">
        <v>0.311</v>
      </c>
      <c r="H1004" s="184">
        <v>0.55000000000000004</v>
      </c>
      <c r="I1004" s="184">
        <v>0.30499999999999999</v>
      </c>
      <c r="J1004" s="184">
        <v>4.7346000000000004</v>
      </c>
      <c r="K1004" s="184">
        <v>12.404299999999999</v>
      </c>
      <c r="L1004" s="184">
        <v>14.3956</v>
      </c>
      <c r="M1004" s="184">
        <v>33.987699999999997</v>
      </c>
      <c r="N1004" s="184">
        <v>49.9754</v>
      </c>
      <c r="O1004" s="184">
        <v>10.4277</v>
      </c>
      <c r="P1004" s="184">
        <v>13.488899999999999</v>
      </c>
      <c r="Q1004" s="184">
        <v>14.3315</v>
      </c>
      <c r="R1004" s="184">
        <v>17.042100000000001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44372</v>
      </c>
      <c r="E1005" s="184">
        <v>62.878999999999998</v>
      </c>
      <c r="F1005" s="184">
        <v>0.1641</v>
      </c>
      <c r="G1005" s="184">
        <v>0.30470000000000003</v>
      </c>
      <c r="H1005" s="184">
        <v>0.53239999999999998</v>
      </c>
      <c r="I1005" s="184">
        <v>0.27110000000000001</v>
      </c>
      <c r="J1005" s="184">
        <v>4.6536</v>
      </c>
      <c r="K1005" s="184">
        <v>12.1477</v>
      </c>
      <c r="L1005" s="184">
        <v>13.896800000000001</v>
      </c>
      <c r="M1005" s="184">
        <v>33.116700000000002</v>
      </c>
      <c r="N1005" s="184">
        <v>48.664200000000001</v>
      </c>
      <c r="O1005" s="184">
        <v>9.4962999999999997</v>
      </c>
      <c r="P1005" s="184">
        <v>12.560600000000001</v>
      </c>
      <c r="Q1005" s="184">
        <v>12.944900000000001</v>
      </c>
      <c r="R1005" s="184">
        <v>16.0488</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44372</v>
      </c>
      <c r="E1006" s="184">
        <v>23.189800000000002</v>
      </c>
      <c r="F1006" s="184">
        <v>0.51619999999999999</v>
      </c>
      <c r="G1006" s="184">
        <v>0.73280000000000001</v>
      </c>
      <c r="H1006" s="184">
        <v>1.476</v>
      </c>
      <c r="I1006" s="184">
        <v>1.2372000000000001</v>
      </c>
      <c r="J1006" s="184">
        <v>5.3981000000000003</v>
      </c>
      <c r="K1006" s="184">
        <v>13.6471</v>
      </c>
      <c r="L1006" s="184">
        <v>18.0076</v>
      </c>
      <c r="M1006" s="184">
        <v>42.930799999999998</v>
      </c>
      <c r="N1006" s="184">
        <v>56.4542</v>
      </c>
      <c r="O1006" s="184">
        <v>15.822800000000001</v>
      </c>
      <c r="P1006" s="184">
        <v>18.755199999999999</v>
      </c>
      <c r="Q1006" s="184">
        <v>14.2011</v>
      </c>
      <c r="R1006" s="184">
        <v>21.392199999999999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44372</v>
      </c>
      <c r="E1007" s="184">
        <v>21.316199999999998</v>
      </c>
      <c r="F1007" s="184">
        <v>0.51160000000000005</v>
      </c>
      <c r="G1007" s="184">
        <v>0.71909999999999996</v>
      </c>
      <c r="H1007" s="184">
        <v>1.4443999999999999</v>
      </c>
      <c r="I1007" s="184">
        <v>1.1738</v>
      </c>
      <c r="J1007" s="184">
        <v>5.2496</v>
      </c>
      <c r="K1007" s="184">
        <v>13.1721</v>
      </c>
      <c r="L1007" s="184">
        <v>17.049299999999999</v>
      </c>
      <c r="M1007" s="184">
        <v>41.237000000000002</v>
      </c>
      <c r="N1007" s="184">
        <v>53.995399999999997</v>
      </c>
      <c r="O1007" s="184">
        <v>14.198</v>
      </c>
      <c r="P1007" s="184">
        <v>17.012</v>
      </c>
      <c r="Q1007" s="184">
        <v>12.692299999999999</v>
      </c>
      <c r="R1007" s="184">
        <v>19.549099999999999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44372</v>
      </c>
      <c r="E1008" s="184">
        <v>15.186199999999999</v>
      </c>
      <c r="F1008" s="184">
        <v>0.85609999999999997</v>
      </c>
      <c r="G1008" s="184">
        <v>0.90769999999999995</v>
      </c>
      <c r="H1008" s="184">
        <v>2.0762999999999998</v>
      </c>
      <c r="I1008" s="184">
        <v>0.9466</v>
      </c>
      <c r="J1008" s="184">
        <v>5.7740999999999998</v>
      </c>
      <c r="K1008" s="184">
        <v>16.789100000000001</v>
      </c>
      <c r="L1008" s="184">
        <v>29.139800000000001</v>
      </c>
      <c r="M1008" s="184">
        <v>55.117899999999999</v>
      </c>
      <c r="N1008" s="184">
        <v>68.320400000000006</v>
      </c>
      <c r="O1008" s="184"/>
      <c r="P1008" s="184"/>
      <c r="Q1008" s="184">
        <v>32.424599999999998</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44372</v>
      </c>
      <c r="E1009" s="184">
        <v>14.7807</v>
      </c>
      <c r="F1009" s="184">
        <v>0.8508</v>
      </c>
      <c r="G1009" s="184">
        <v>0.89219999999999999</v>
      </c>
      <c r="H1009" s="184">
        <v>2.0386000000000002</v>
      </c>
      <c r="I1009" s="184">
        <v>0.87219999999999998</v>
      </c>
      <c r="J1009" s="184">
        <v>5.6006</v>
      </c>
      <c r="K1009" s="184">
        <v>16.229700000000001</v>
      </c>
      <c r="L1009" s="184">
        <v>27.933800000000002</v>
      </c>
      <c r="M1009" s="184">
        <v>52.977600000000002</v>
      </c>
      <c r="N1009" s="184">
        <v>65.204700000000003</v>
      </c>
      <c r="O1009" s="184"/>
      <c r="P1009" s="184"/>
      <c r="Q1009" s="184">
        <v>30.037199999999999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44372</v>
      </c>
      <c r="E1010" s="184">
        <v>95.02</v>
      </c>
      <c r="F1010" s="184">
        <v>0.88870000000000005</v>
      </c>
      <c r="G1010" s="184">
        <v>1.6528</v>
      </c>
      <c r="H1010" s="184">
        <v>1.9911000000000001</v>
      </c>
      <c r="I1010" s="184">
        <v>1.2219</v>
      </c>
      <c r="J1010" s="184">
        <v>4.8472999999999997</v>
      </c>
      <c r="K1010" s="184">
        <v>15.4206</v>
      </c>
      <c r="L1010" s="184">
        <v>27.290800000000001</v>
      </c>
      <c r="M1010" s="184">
        <v>56.139099999999999</v>
      </c>
      <c r="N1010" s="184">
        <v>71.299800000000005</v>
      </c>
      <c r="O1010" s="184">
        <v>23.268699999999999</v>
      </c>
      <c r="P1010" s="184">
        <v>22.965</v>
      </c>
      <c r="Q1010" s="184">
        <v>25.2986</v>
      </c>
      <c r="R1010" s="184">
        <v>28.680700000000002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44372</v>
      </c>
      <c r="E1011" s="184">
        <v>87.8</v>
      </c>
      <c r="F1011" s="184">
        <v>0.88590000000000002</v>
      </c>
      <c r="G1011" s="184">
        <v>1.6451</v>
      </c>
      <c r="H1011" s="184">
        <v>1.9697</v>
      </c>
      <c r="I1011" s="184">
        <v>1.1812</v>
      </c>
      <c r="J1011" s="184">
        <v>4.7557999999999998</v>
      </c>
      <c r="K1011" s="184">
        <v>15.1234</v>
      </c>
      <c r="L1011" s="184">
        <v>26.6279</v>
      </c>
      <c r="M1011" s="184">
        <v>54.9129</v>
      </c>
      <c r="N1011" s="184">
        <v>69.507900000000006</v>
      </c>
      <c r="O1011" s="184">
        <v>22.054500000000001</v>
      </c>
      <c r="P1011" s="184">
        <v>21.8813</v>
      </c>
      <c r="Q1011" s="184">
        <v>21.901199999999999</v>
      </c>
      <c r="R1011" s="184">
        <v>27.389299999999999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44372</v>
      </c>
      <c r="E1012" s="184">
        <v>15.110200000000001</v>
      </c>
      <c r="F1012" s="184">
        <v>0.82069999999999999</v>
      </c>
      <c r="G1012" s="184">
        <v>0.87050000000000005</v>
      </c>
      <c r="H1012" s="184">
        <v>1.6386000000000001</v>
      </c>
      <c r="I1012" s="184">
        <v>0.66549999999999998</v>
      </c>
      <c r="J1012" s="184">
        <v>5.6185</v>
      </c>
      <c r="K1012" s="184">
        <v>14.1418</v>
      </c>
      <c r="L1012" s="184">
        <v>25.334499999999998</v>
      </c>
      <c r="M1012" s="184">
        <v>57.904499999999999</v>
      </c>
      <c r="N1012" s="184">
        <v>62.347799999999999</v>
      </c>
      <c r="O1012" s="184"/>
      <c r="P1012" s="184"/>
      <c r="Q1012" s="184">
        <v>27.658899999999999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44372</v>
      </c>
      <c r="E1013" s="184">
        <v>14.6686</v>
      </c>
      <c r="F1013" s="184">
        <v>0.8165</v>
      </c>
      <c r="G1013" s="184">
        <v>0.85599999999999998</v>
      </c>
      <c r="H1013" s="184">
        <v>1.6049</v>
      </c>
      <c r="I1013" s="184">
        <v>0.59870000000000001</v>
      </c>
      <c r="J1013" s="184">
        <v>5.4634999999999998</v>
      </c>
      <c r="K1013" s="184">
        <v>13.629</v>
      </c>
      <c r="L1013" s="184">
        <v>24.2438</v>
      </c>
      <c r="M1013" s="184">
        <v>55.871499999999997</v>
      </c>
      <c r="N1013" s="184">
        <v>59.508899999999997</v>
      </c>
      <c r="O1013" s="184"/>
      <c r="P1013" s="184"/>
      <c r="Q1013" s="184">
        <v>25.438500000000001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44372</v>
      </c>
      <c r="E1014" s="184">
        <v>23.266400000000001</v>
      </c>
      <c r="F1014" s="184">
        <v>0.74170000000000003</v>
      </c>
      <c r="G1014" s="184">
        <v>0.80110000000000003</v>
      </c>
      <c r="H1014" s="184">
        <v>1.1543000000000001</v>
      </c>
      <c r="I1014" s="184">
        <v>0.28189999999999998</v>
      </c>
      <c r="J1014" s="184">
        <v>4.7621000000000002</v>
      </c>
      <c r="K1014" s="184">
        <v>14.0191</v>
      </c>
      <c r="L1014" s="184">
        <v>26.2913</v>
      </c>
      <c r="M1014" s="184">
        <v>47.151400000000002</v>
      </c>
      <c r="N1014" s="184">
        <v>61.511699999999998</v>
      </c>
      <c r="O1014" s="184">
        <v>15.4391</v>
      </c>
      <c r="P1014" s="184">
        <v>16.406500000000001</v>
      </c>
      <c r="Q1014" s="184">
        <v>16.4224</v>
      </c>
      <c r="R1014" s="184">
        <v>18.756499999999999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44372</v>
      </c>
      <c r="E1015" s="184">
        <v>21.040900000000001</v>
      </c>
      <c r="F1015" s="184">
        <v>0.73629999999999995</v>
      </c>
      <c r="G1015" s="184">
        <v>0.78510000000000002</v>
      </c>
      <c r="H1015" s="184">
        <v>1.1169</v>
      </c>
      <c r="I1015" s="184">
        <v>0.20810000000000001</v>
      </c>
      <c r="J1015" s="184">
        <v>4.5880000000000001</v>
      </c>
      <c r="K1015" s="184">
        <v>13.416399999999999</v>
      </c>
      <c r="L1015" s="184">
        <v>24.953399999999998</v>
      </c>
      <c r="M1015" s="184">
        <v>44.924799999999998</v>
      </c>
      <c r="N1015" s="184">
        <v>58.1999</v>
      </c>
      <c r="O1015" s="184">
        <v>13.2623</v>
      </c>
      <c r="P1015" s="184">
        <v>14.316800000000001</v>
      </c>
      <c r="Q1015" s="184">
        <v>14.333600000000001</v>
      </c>
      <c r="R1015" s="184">
        <v>16.485700000000001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44372</v>
      </c>
      <c r="E1016" s="184">
        <v>731.27520000000004</v>
      </c>
      <c r="F1016" s="184">
        <v>1.1547000000000001</v>
      </c>
      <c r="G1016" s="184">
        <v>1.2634000000000001</v>
      </c>
      <c r="H1016" s="184">
        <v>1.8260000000000001</v>
      </c>
      <c r="I1016" s="184">
        <v>0.52749999999999997</v>
      </c>
      <c r="J1016" s="184">
        <v>5.0098000000000003</v>
      </c>
      <c r="K1016" s="184">
        <v>12.5634</v>
      </c>
      <c r="L1016" s="184">
        <v>20.230699999999999</v>
      </c>
      <c r="M1016" s="184">
        <v>48.445599999999999</v>
      </c>
      <c r="N1016" s="184">
        <v>62.1706</v>
      </c>
      <c r="O1016" s="184">
        <v>12.1334</v>
      </c>
      <c r="P1016" s="184">
        <v>11.501099999999999</v>
      </c>
      <c r="Q1016" s="184">
        <v>18.152699999999999</v>
      </c>
      <c r="R1016" s="184">
        <v>16.5564</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44372</v>
      </c>
      <c r="E1017" s="184">
        <v>770.06060000000002</v>
      </c>
      <c r="F1017" s="184">
        <v>1.1559999999999999</v>
      </c>
      <c r="G1017" s="184">
        <v>1.2672000000000001</v>
      </c>
      <c r="H1017" s="184">
        <v>1.835</v>
      </c>
      <c r="I1017" s="184">
        <v>0.54569999999999996</v>
      </c>
      <c r="J1017" s="184">
        <v>5.0515999999999996</v>
      </c>
      <c r="K1017" s="184">
        <v>12.7042</v>
      </c>
      <c r="L1017" s="184">
        <v>20.537099999999999</v>
      </c>
      <c r="M1017" s="184">
        <v>49.029400000000003</v>
      </c>
      <c r="N1017" s="184">
        <v>62.994599999999998</v>
      </c>
      <c r="O1017" s="184">
        <v>12.7326</v>
      </c>
      <c r="P1017" s="184">
        <v>12.1723</v>
      </c>
      <c r="Q1017" s="184">
        <v>13.0482</v>
      </c>
      <c r="R1017" s="184">
        <v>17.1675</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44372</v>
      </c>
      <c r="E1018" s="184">
        <v>161.61000000000001</v>
      </c>
      <c r="F1018" s="184">
        <v>0.82979999999999998</v>
      </c>
      <c r="G1018" s="184">
        <v>1.1453</v>
      </c>
      <c r="H1018" s="184">
        <v>1.6543000000000001</v>
      </c>
      <c r="I1018" s="184">
        <v>1.1200000000000001</v>
      </c>
      <c r="J1018" s="184">
        <v>5.6204999999999998</v>
      </c>
      <c r="K1018" s="184">
        <v>16.207699999999999</v>
      </c>
      <c r="L1018" s="184">
        <v>24.766500000000001</v>
      </c>
      <c r="M1018" s="184">
        <v>52.750500000000002</v>
      </c>
      <c r="N1018" s="184">
        <v>68.203599999999994</v>
      </c>
      <c r="O1018" s="184">
        <v>15.2501</v>
      </c>
      <c r="P1018" s="184">
        <v>18.3461</v>
      </c>
      <c r="Q1018" s="184">
        <v>24.658799999999999</v>
      </c>
      <c r="R1018" s="184">
        <v>25.094999999999999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44372</v>
      </c>
      <c r="E1019" s="184">
        <v>175.48</v>
      </c>
      <c r="F1019" s="184">
        <v>0.83320000000000005</v>
      </c>
      <c r="G1019" s="184">
        <v>1.1587000000000001</v>
      </c>
      <c r="H1019" s="184">
        <v>1.6803999999999999</v>
      </c>
      <c r="I1019" s="184">
        <v>1.1645000000000001</v>
      </c>
      <c r="J1019" s="184">
        <v>5.7236000000000002</v>
      </c>
      <c r="K1019" s="184">
        <v>16.536100000000001</v>
      </c>
      <c r="L1019" s="184">
        <v>25.459399999999999</v>
      </c>
      <c r="M1019" s="184">
        <v>54.0244</v>
      </c>
      <c r="N1019" s="184">
        <v>70.071700000000007</v>
      </c>
      <c r="O1019" s="184">
        <v>16.540199999999999</v>
      </c>
      <c r="P1019" s="184">
        <v>19.6663</v>
      </c>
      <c r="Q1019" s="184">
        <v>21.247199999999999</v>
      </c>
      <c r="R1019" s="184">
        <v>26.499400000000001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44372</v>
      </c>
      <c r="E1020" s="184">
        <v>58.475700000000003</v>
      </c>
      <c r="F1020" s="184">
        <v>1.5561</v>
      </c>
      <c r="G1020" s="184">
        <v>0.92249999999999999</v>
      </c>
      <c r="H1020" s="184">
        <v>1.4898</v>
      </c>
      <c r="I1020" s="184">
        <v>-1.56</v>
      </c>
      <c r="J1020" s="184">
        <v>1.9451000000000001</v>
      </c>
      <c r="K1020" s="184">
        <v>16.281600000000001</v>
      </c>
      <c r="L1020" s="184">
        <v>20.953800000000001</v>
      </c>
      <c r="M1020" s="184">
        <v>49.391800000000003</v>
      </c>
      <c r="N1020" s="184">
        <v>50.815899999999999</v>
      </c>
      <c r="O1020" s="184">
        <v>17.186399999999999</v>
      </c>
      <c r="P1020" s="184">
        <v>15.268599999999999</v>
      </c>
      <c r="Q1020" s="184">
        <v>12.9069</v>
      </c>
      <c r="R1020" s="184">
        <v>26.978400000000001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44372</v>
      </c>
      <c r="E1021" s="184">
        <v>60.124299999999998</v>
      </c>
      <c r="F1021" s="184">
        <v>1.5609999999999999</v>
      </c>
      <c r="G1021" s="184">
        <v>0.93689999999999996</v>
      </c>
      <c r="H1021" s="184">
        <v>1.5238</v>
      </c>
      <c r="I1021" s="184">
        <v>-1.4947999999999999</v>
      </c>
      <c r="J1021" s="184">
        <v>2.1021999999999998</v>
      </c>
      <c r="K1021" s="184">
        <v>16.796099999999999</v>
      </c>
      <c r="L1021" s="184">
        <v>21.964600000000001</v>
      </c>
      <c r="M1021" s="184">
        <v>50.6875</v>
      </c>
      <c r="N1021" s="184">
        <v>52.191800000000001</v>
      </c>
      <c r="O1021" s="184">
        <v>17.806100000000001</v>
      </c>
      <c r="P1021" s="184">
        <v>15.6579</v>
      </c>
      <c r="Q1021" s="184">
        <v>18.256900000000002</v>
      </c>
      <c r="R1021" s="184">
        <v>27.610800000000001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44372</v>
      </c>
      <c r="E1022" s="184">
        <v>345.67110000000002</v>
      </c>
      <c r="F1022" s="184">
        <v>0.8911</v>
      </c>
      <c r="G1022" s="184">
        <v>1.6951000000000001</v>
      </c>
      <c r="H1022" s="184">
        <v>2.2837999999999998</v>
      </c>
      <c r="I1022" s="184">
        <v>1.3406</v>
      </c>
      <c r="J1022" s="184">
        <v>5.2577999999999996</v>
      </c>
      <c r="K1022" s="184">
        <v>17.660799999999998</v>
      </c>
      <c r="L1022" s="184">
        <v>27.223099999999999</v>
      </c>
      <c r="M1022" s="184">
        <v>57.301299999999998</v>
      </c>
      <c r="N1022" s="184">
        <v>68.603399999999993</v>
      </c>
      <c r="O1022" s="184">
        <v>17.190000000000001</v>
      </c>
      <c r="P1022" s="184">
        <v>16.690300000000001</v>
      </c>
      <c r="Q1022" s="184">
        <v>17.400099999999998</v>
      </c>
      <c r="R1022" s="184">
        <v>22.620899999999999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44372</v>
      </c>
      <c r="E1023" s="184">
        <v>218.84696056916701</v>
      </c>
      <c r="F1023" s="184">
        <v>0.89100000000000001</v>
      </c>
      <c r="G1023" s="184">
        <v>1.6950000000000001</v>
      </c>
      <c r="H1023" s="184">
        <v>2.2837000000000001</v>
      </c>
      <c r="I1023" s="184">
        <v>1.3406</v>
      </c>
      <c r="J1023" s="184">
        <v>5.2579000000000002</v>
      </c>
      <c r="K1023" s="184">
        <v>17.661300000000001</v>
      </c>
      <c r="L1023" s="184">
        <v>27.224599999999999</v>
      </c>
      <c r="M1023" s="184">
        <v>57.29</v>
      </c>
      <c r="N1023" s="184">
        <v>68.607100000000003</v>
      </c>
      <c r="O1023" s="184">
        <v>17.192399999999999</v>
      </c>
      <c r="P1023" s="184">
        <v>16.6874</v>
      </c>
      <c r="Q1023" s="184">
        <v>17.4114</v>
      </c>
      <c r="R1023" s="184">
        <v>22.623999999999999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44372</v>
      </c>
      <c r="E1024" s="184">
        <v>485.83468927293399</v>
      </c>
      <c r="F1024" s="184">
        <v>0.88900000000000001</v>
      </c>
      <c r="G1024" s="184">
        <v>1.6888000000000001</v>
      </c>
      <c r="H1024" s="184">
        <v>2.2690999999999999</v>
      </c>
      <c r="I1024" s="184">
        <v>1.3109</v>
      </c>
      <c r="J1024" s="184">
        <v>5.1902999999999997</v>
      </c>
      <c r="K1024" s="184">
        <v>17.446999999999999</v>
      </c>
      <c r="L1024" s="184">
        <v>26.761600000000001</v>
      </c>
      <c r="M1024" s="184">
        <v>56.456299999999999</v>
      </c>
      <c r="N1024" s="184">
        <v>67.430099999999996</v>
      </c>
      <c r="O1024" s="184">
        <v>16.388300000000001</v>
      </c>
      <c r="P1024" s="184">
        <v>15.909800000000001</v>
      </c>
      <c r="Q1024" s="184">
        <v>14.6858</v>
      </c>
      <c r="R1024" s="184">
        <v>21.771699999999999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44372</v>
      </c>
      <c r="E1025" s="184">
        <v>495.25727818172197</v>
      </c>
      <c r="F1025" s="184">
        <v>0.88900000000000001</v>
      </c>
      <c r="G1025" s="184">
        <v>1.6888000000000001</v>
      </c>
      <c r="H1025" s="184">
        <v>2.2690999999999999</v>
      </c>
      <c r="I1025" s="184">
        <v>1.3109999999999999</v>
      </c>
      <c r="J1025" s="184">
        <v>5.1904000000000003</v>
      </c>
      <c r="K1025" s="184">
        <v>17.447199999999999</v>
      </c>
      <c r="L1025" s="184">
        <v>26.7607</v>
      </c>
      <c r="M1025" s="184">
        <v>56.454700000000003</v>
      </c>
      <c r="N1025" s="184">
        <v>67.428700000000006</v>
      </c>
      <c r="O1025" s="184">
        <v>16.3919</v>
      </c>
      <c r="P1025" s="184">
        <v>15.9117</v>
      </c>
      <c r="Q1025" s="184">
        <v>14.7636</v>
      </c>
      <c r="R1025" s="184">
        <v>21.776800000000001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44372</v>
      </c>
      <c r="E1026" s="184">
        <v>47.3324</v>
      </c>
      <c r="F1026" s="184">
        <v>1.0797000000000001</v>
      </c>
      <c r="G1026" s="184">
        <v>1.272</v>
      </c>
      <c r="H1026" s="184">
        <v>1.8319000000000001</v>
      </c>
      <c r="I1026" s="184">
        <v>0.7349</v>
      </c>
      <c r="J1026" s="184">
        <v>5.4664999999999999</v>
      </c>
      <c r="K1026" s="184">
        <v>10.898099999999999</v>
      </c>
      <c r="L1026" s="184">
        <v>21.380099999999999</v>
      </c>
      <c r="M1026" s="184">
        <v>43.4176</v>
      </c>
      <c r="N1026" s="184">
        <v>55.793500000000002</v>
      </c>
      <c r="O1026" s="184">
        <v>12.9261</v>
      </c>
      <c r="P1026" s="184">
        <v>16.0276</v>
      </c>
      <c r="Q1026" s="184">
        <v>11.455399999999999</v>
      </c>
      <c r="R1026" s="184">
        <v>16.826799999999999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44372</v>
      </c>
      <c r="E1027" s="184">
        <v>50.851799999999997</v>
      </c>
      <c r="F1027" s="184">
        <v>1.0833999999999999</v>
      </c>
      <c r="G1027" s="184">
        <v>1.2828999999999999</v>
      </c>
      <c r="H1027" s="184">
        <v>1.8572</v>
      </c>
      <c r="I1027" s="184">
        <v>0.78459999999999996</v>
      </c>
      <c r="J1027" s="184">
        <v>5.5789999999999997</v>
      </c>
      <c r="K1027" s="184">
        <v>11.2456</v>
      </c>
      <c r="L1027" s="184">
        <v>22.119499999999999</v>
      </c>
      <c r="M1027" s="184">
        <v>44.777900000000002</v>
      </c>
      <c r="N1027" s="184">
        <v>57.819000000000003</v>
      </c>
      <c r="O1027" s="184">
        <v>14.214399999999999</v>
      </c>
      <c r="P1027" s="184">
        <v>17.226099999999999</v>
      </c>
      <c r="Q1027" s="184">
        <v>15.182700000000001</v>
      </c>
      <c r="R1027" s="184">
        <v>18.270199999999999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44372</v>
      </c>
      <c r="E1028" s="184">
        <v>301.2552</v>
      </c>
      <c r="F1028" s="184">
        <v>0.48749999999999999</v>
      </c>
      <c r="G1028" s="184">
        <v>0.33329999999999999</v>
      </c>
      <c r="H1028" s="184">
        <v>0.34849999999999998</v>
      </c>
      <c r="I1028" s="184">
        <v>-0.32</v>
      </c>
      <c r="J1028" s="184">
        <v>4.9390999999999998</v>
      </c>
      <c r="K1028" s="184">
        <v>10.3873</v>
      </c>
      <c r="L1028" s="184">
        <v>20.707599999999999</v>
      </c>
      <c r="M1028" s="184">
        <v>46.124099999999999</v>
      </c>
      <c r="N1028" s="184">
        <v>57.271799999999999</v>
      </c>
      <c r="O1028" s="184">
        <v>17.087499999999999</v>
      </c>
      <c r="P1028" s="184">
        <v>14.8383</v>
      </c>
      <c r="Q1028" s="184">
        <v>12.764099999999999</v>
      </c>
      <c r="R1028" s="184">
        <v>19.8596</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44372</v>
      </c>
      <c r="E1029" s="184">
        <v>328.46929999999998</v>
      </c>
      <c r="F1029" s="184">
        <v>0.4904</v>
      </c>
      <c r="G1029" s="184">
        <v>0.34200000000000003</v>
      </c>
      <c r="H1029" s="184">
        <v>0.36919999999999997</v>
      </c>
      <c r="I1029" s="184">
        <v>-0.2792</v>
      </c>
      <c r="J1029" s="184">
        <v>5.0330000000000004</v>
      </c>
      <c r="K1029" s="184">
        <v>10.677899999999999</v>
      </c>
      <c r="L1029" s="184">
        <v>21.3538</v>
      </c>
      <c r="M1029" s="184">
        <v>47.297800000000002</v>
      </c>
      <c r="N1029" s="184">
        <v>56.728200000000001</v>
      </c>
      <c r="O1029" s="184">
        <v>17.977</v>
      </c>
      <c r="P1029" s="184">
        <v>16.044499999999999</v>
      </c>
      <c r="Q1029" s="184">
        <v>16.671700000000001</v>
      </c>
      <c r="R1029" s="184">
        <v>20.379799999999999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44372</v>
      </c>
      <c r="E1030" s="184">
        <v>14.71</v>
      </c>
      <c r="F1030" s="184">
        <v>0.54679999999999995</v>
      </c>
      <c r="G1030" s="184">
        <v>0.6845</v>
      </c>
      <c r="H1030" s="184">
        <v>1.3085</v>
      </c>
      <c r="I1030" s="184">
        <v>0.82250000000000001</v>
      </c>
      <c r="J1030" s="184">
        <v>8.1617999999999995</v>
      </c>
      <c r="K1030" s="184">
        <v>13.6785</v>
      </c>
      <c r="L1030" s="184">
        <v>18.629000000000001</v>
      </c>
      <c r="M1030" s="184">
        <v>42.954300000000003</v>
      </c>
      <c r="N1030" s="184">
        <v>58.8553</v>
      </c>
      <c r="O1030" s="184"/>
      <c r="P1030" s="184"/>
      <c r="Q1030" s="184">
        <v>28.203199999999999</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44372</v>
      </c>
      <c r="E1031" s="184">
        <v>14.48</v>
      </c>
      <c r="F1031" s="184">
        <v>0.55559999999999998</v>
      </c>
      <c r="G1031" s="184">
        <v>0.62539999999999996</v>
      </c>
      <c r="H1031" s="184">
        <v>1.3295999999999999</v>
      </c>
      <c r="I1031" s="184">
        <v>0.76549999999999996</v>
      </c>
      <c r="J1031" s="184">
        <v>8.0596999999999994</v>
      </c>
      <c r="K1031" s="184">
        <v>13.3908</v>
      </c>
      <c r="L1031" s="184">
        <v>18.011399999999998</v>
      </c>
      <c r="M1031" s="184">
        <v>41.8217</v>
      </c>
      <c r="N1031" s="184">
        <v>57.220399999999998</v>
      </c>
      <c r="O1031" s="184"/>
      <c r="P1031" s="184"/>
      <c r="Q1031" s="184">
        <v>26.909199999999998</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44372</v>
      </c>
      <c r="E1032" s="184">
        <v>93.480500000000006</v>
      </c>
      <c r="F1032" s="184">
        <v>1.1500999999999999</v>
      </c>
      <c r="G1032" s="184">
        <v>1.2654000000000001</v>
      </c>
      <c r="H1032" s="184">
        <v>2.2088999999999999</v>
      </c>
      <c r="I1032" s="184">
        <v>0.88380000000000003</v>
      </c>
      <c r="J1032" s="184">
        <v>5.2336</v>
      </c>
      <c r="K1032" s="184">
        <v>17.008900000000001</v>
      </c>
      <c r="L1032" s="184">
        <v>31.310500000000001</v>
      </c>
      <c r="M1032" s="184">
        <v>60.212000000000003</v>
      </c>
      <c r="N1032" s="184">
        <v>72.282799999999995</v>
      </c>
      <c r="O1032" s="184">
        <v>13.883800000000001</v>
      </c>
      <c r="P1032" s="184">
        <v>13.9107</v>
      </c>
      <c r="Q1032" s="184">
        <v>13.699299999999999</v>
      </c>
      <c r="R1032" s="184">
        <v>21.1112</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44372</v>
      </c>
      <c r="E1033" s="184">
        <v>179.886</v>
      </c>
      <c r="F1033" s="184">
        <v>1.1485000000000001</v>
      </c>
      <c r="G1033" s="184">
        <v>1.2603</v>
      </c>
      <c r="H1033" s="184">
        <v>2.1981999999999999</v>
      </c>
      <c r="I1033" s="184">
        <v>0.86199999999999999</v>
      </c>
      <c r="J1033" s="184">
        <v>5.1852</v>
      </c>
      <c r="K1033" s="184">
        <v>16.8523</v>
      </c>
      <c r="L1033" s="184">
        <v>30.972300000000001</v>
      </c>
      <c r="M1033" s="184">
        <v>59.612900000000003</v>
      </c>
      <c r="N1033" s="184">
        <v>71.441500000000005</v>
      </c>
      <c r="O1033" s="184">
        <v>13.3253</v>
      </c>
      <c r="P1033" s="184">
        <v>13.319699999999999</v>
      </c>
      <c r="Q1033" s="184">
        <v>12.5047</v>
      </c>
      <c r="R1033" s="184">
        <v>20.531300000000002</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0.85403770491803288</v>
      </c>
      <c r="G1034" s="186">
        <v>1.1214311475409833</v>
      </c>
      <c r="H1034" s="186">
        <v>1.6568360655737706</v>
      </c>
      <c r="I1034" s="186">
        <v>0.71719999999999995</v>
      </c>
      <c r="J1034" s="186">
        <v>5.3288180327868853</v>
      </c>
      <c r="K1034" s="186">
        <v>14.677262295081967</v>
      </c>
      <c r="L1034" s="186">
        <v>23.372490163934426</v>
      </c>
      <c r="M1034" s="186">
        <v>50.188672131147548</v>
      </c>
      <c r="N1034" s="186">
        <v>62.904071186440682</v>
      </c>
      <c r="O1034" s="186">
        <v>15.109144897959183</v>
      </c>
      <c r="P1034" s="186">
        <v>15.969371428571426</v>
      </c>
      <c r="Q1034" s="186">
        <v>18.468472131147543</v>
      </c>
      <c r="R1034" s="186">
        <v>21.613984905660384</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0.86329999999999996</v>
      </c>
      <c r="G1035" s="186">
        <v>1.0703</v>
      </c>
      <c r="H1035" s="186">
        <v>1.8260000000000001</v>
      </c>
      <c r="I1035" s="186">
        <v>0.82169999999999999</v>
      </c>
      <c r="J1035" s="186">
        <v>5.2577999999999996</v>
      </c>
      <c r="K1035" s="186">
        <v>14.2857</v>
      </c>
      <c r="L1035" s="186">
        <v>22.633800000000001</v>
      </c>
      <c r="M1035" s="186">
        <v>50.051600000000001</v>
      </c>
      <c r="N1035" s="186">
        <v>63.706099999999999</v>
      </c>
      <c r="O1035" s="186">
        <v>15.0327</v>
      </c>
      <c r="P1035" s="186">
        <v>15.909800000000001</v>
      </c>
      <c r="Q1035" s="186">
        <v>17.3599</v>
      </c>
      <c r="R1035" s="186">
        <v>21.392199999999999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44372</v>
      </c>
      <c r="E1038" s="184">
        <v>306.60000000000002</v>
      </c>
      <c r="F1038" s="184">
        <v>0.72270000000000001</v>
      </c>
      <c r="G1038" s="184">
        <v>1.1247</v>
      </c>
      <c r="H1038" s="184">
        <v>1.5703</v>
      </c>
      <c r="I1038" s="184">
        <v>0.6996</v>
      </c>
      <c r="J1038" s="184">
        <v>4.4882999999999997</v>
      </c>
      <c r="K1038" s="184">
        <v>12.073700000000001</v>
      </c>
      <c r="L1038" s="184">
        <v>17.426300000000001</v>
      </c>
      <c r="M1038" s="184">
        <v>45.888800000000003</v>
      </c>
      <c r="N1038" s="184">
        <v>55.618699999999997</v>
      </c>
      <c r="O1038" s="184">
        <v>12.4679</v>
      </c>
      <c r="P1038" s="184">
        <v>13.2485</v>
      </c>
      <c r="Q1038" s="184">
        <v>20.008400000000002</v>
      </c>
      <c r="R1038" s="184">
        <v>16.3657</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44372</v>
      </c>
      <c r="E1039" s="184">
        <v>306.60000000000002</v>
      </c>
      <c r="F1039" s="184">
        <v>0.72270000000000001</v>
      </c>
      <c r="G1039" s="184">
        <v>1.1247</v>
      </c>
      <c r="H1039" s="184">
        <v>1.5703</v>
      </c>
      <c r="I1039" s="184">
        <v>0.6996</v>
      </c>
      <c r="J1039" s="184">
        <v>4.4882999999999997</v>
      </c>
      <c r="K1039" s="184">
        <v>12.073700000000001</v>
      </c>
      <c r="L1039" s="184">
        <v>17.426300000000001</v>
      </c>
      <c r="M1039" s="184">
        <v>45.888800000000003</v>
      </c>
      <c r="N1039" s="184">
        <v>55.618699999999997</v>
      </c>
      <c r="O1039" s="184">
        <v>12.4679</v>
      </c>
      <c r="P1039" s="184">
        <v>13.2485</v>
      </c>
      <c r="Q1039" s="184">
        <v>19.931999999999999</v>
      </c>
      <c r="R1039" s="184">
        <v>16.3657</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44372</v>
      </c>
      <c r="E1040" s="184">
        <v>329.68</v>
      </c>
      <c r="F1040" s="184">
        <v>0.72099999999999997</v>
      </c>
      <c r="G1040" s="184">
        <v>1.1288</v>
      </c>
      <c r="H1040" s="184">
        <v>1.5807</v>
      </c>
      <c r="I1040" s="184">
        <v>0.72409999999999997</v>
      </c>
      <c r="J1040" s="184">
        <v>4.5442</v>
      </c>
      <c r="K1040" s="184">
        <v>12.2582</v>
      </c>
      <c r="L1040" s="184">
        <v>17.797499999999999</v>
      </c>
      <c r="M1040" s="184">
        <v>46.609200000000001</v>
      </c>
      <c r="N1040" s="184">
        <v>56.677100000000003</v>
      </c>
      <c r="O1040" s="184">
        <v>13.2629</v>
      </c>
      <c r="P1040" s="184">
        <v>14.2051</v>
      </c>
      <c r="Q1040" s="184">
        <v>15.063499999999999</v>
      </c>
      <c r="R1040" s="184">
        <v>17.126899999999999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44372</v>
      </c>
      <c r="E1041" s="184">
        <v>46.56</v>
      </c>
      <c r="F1041" s="184">
        <v>0.30159999999999998</v>
      </c>
      <c r="G1041" s="184">
        <v>0.56159999999999999</v>
      </c>
      <c r="H1041" s="184">
        <v>1.0636000000000001</v>
      </c>
      <c r="I1041" s="184">
        <v>1.1514</v>
      </c>
      <c r="J1041" s="184">
        <v>4.9358000000000004</v>
      </c>
      <c r="K1041" s="184">
        <v>11.735099999999999</v>
      </c>
      <c r="L1041" s="184">
        <v>12.382300000000001</v>
      </c>
      <c r="M1041" s="184">
        <v>40.877499999999998</v>
      </c>
      <c r="N1041" s="184">
        <v>48.8491</v>
      </c>
      <c r="O1041" s="184">
        <v>17.266999999999999</v>
      </c>
      <c r="P1041" s="184">
        <v>18.580500000000001</v>
      </c>
      <c r="Q1041" s="184">
        <v>17.121099999999998</v>
      </c>
      <c r="R1041" s="184">
        <v>20.236499999999999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44372</v>
      </c>
      <c r="E1042" s="184">
        <v>42.13</v>
      </c>
      <c r="F1042" s="184">
        <v>0.28560000000000002</v>
      </c>
      <c r="G1042" s="184">
        <v>0.54890000000000005</v>
      </c>
      <c r="H1042" s="184">
        <v>1.0311999999999999</v>
      </c>
      <c r="I1042" s="184">
        <v>1.1039000000000001</v>
      </c>
      <c r="J1042" s="184">
        <v>4.8270999999999997</v>
      </c>
      <c r="K1042" s="184">
        <v>11.3666</v>
      </c>
      <c r="L1042" s="184">
        <v>11.6914</v>
      </c>
      <c r="M1042" s="184">
        <v>39.595799999999997</v>
      </c>
      <c r="N1042" s="184">
        <v>47.050600000000003</v>
      </c>
      <c r="O1042" s="184">
        <v>15.8001</v>
      </c>
      <c r="P1042" s="184">
        <v>17.109200000000001</v>
      </c>
      <c r="Q1042" s="184">
        <v>13.350300000000001</v>
      </c>
      <c r="R1042" s="184">
        <v>18.793800000000001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44372</v>
      </c>
      <c r="E1043" s="184">
        <v>20.02</v>
      </c>
      <c r="F1043" s="184">
        <v>0.9073</v>
      </c>
      <c r="G1043" s="184">
        <v>1.1621999999999999</v>
      </c>
      <c r="H1043" s="184">
        <v>1.5213000000000001</v>
      </c>
      <c r="I1043" s="184">
        <v>0.25040000000000001</v>
      </c>
      <c r="J1043" s="184">
        <v>3.7305999999999999</v>
      </c>
      <c r="K1043" s="184">
        <v>10.2423</v>
      </c>
      <c r="L1043" s="184">
        <v>15.3226</v>
      </c>
      <c r="M1043" s="184">
        <v>42.694200000000002</v>
      </c>
      <c r="N1043" s="184">
        <v>49.626300000000001</v>
      </c>
      <c r="O1043" s="184">
        <v>13.355499999999999</v>
      </c>
      <c r="P1043" s="184">
        <v>13.804399999999999</v>
      </c>
      <c r="Q1043" s="184">
        <v>6.5038</v>
      </c>
      <c r="R1043" s="184">
        <v>16.478400000000001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44372</v>
      </c>
      <c r="E1044" s="184">
        <v>21.26</v>
      </c>
      <c r="F1044" s="184">
        <v>0.90180000000000005</v>
      </c>
      <c r="G1044" s="184">
        <v>1.1899</v>
      </c>
      <c r="H1044" s="184">
        <v>1.5282</v>
      </c>
      <c r="I1044" s="184">
        <v>0.28299999999999997</v>
      </c>
      <c r="J1044" s="184">
        <v>3.8086000000000002</v>
      </c>
      <c r="K1044" s="184">
        <v>10.441599999999999</v>
      </c>
      <c r="L1044" s="184">
        <v>15.8583</v>
      </c>
      <c r="M1044" s="184">
        <v>43.648600000000002</v>
      </c>
      <c r="N1044" s="184">
        <v>50.780099999999997</v>
      </c>
      <c r="O1044" s="184">
        <v>14.198499999999999</v>
      </c>
      <c r="P1044" s="184">
        <v>14.7019</v>
      </c>
      <c r="Q1044" s="184">
        <v>12.225300000000001</v>
      </c>
      <c r="R1044" s="184">
        <v>17.355499999999999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44372</v>
      </c>
      <c r="E1045" s="184">
        <v>127.35</v>
      </c>
      <c r="F1045" s="184">
        <v>0.74360000000000004</v>
      </c>
      <c r="G1045" s="184">
        <v>1.0073000000000001</v>
      </c>
      <c r="H1045" s="184">
        <v>1.5226</v>
      </c>
      <c r="I1045" s="184">
        <v>0.83930000000000005</v>
      </c>
      <c r="J1045" s="184">
        <v>4.1036999999999999</v>
      </c>
      <c r="K1045" s="184">
        <v>10.498900000000001</v>
      </c>
      <c r="L1045" s="184">
        <v>13.9903</v>
      </c>
      <c r="M1045" s="184">
        <v>39.454700000000003</v>
      </c>
      <c r="N1045" s="184">
        <v>46.632100000000001</v>
      </c>
      <c r="O1045" s="184">
        <v>14.964600000000001</v>
      </c>
      <c r="P1045" s="184">
        <v>13.888</v>
      </c>
      <c r="Q1045" s="184">
        <v>16.389399999999998</v>
      </c>
      <c r="R1045" s="184">
        <v>18.0318</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44372</v>
      </c>
      <c r="E1046" s="184">
        <v>139.93</v>
      </c>
      <c r="F1046" s="184">
        <v>0.74880000000000002</v>
      </c>
      <c r="G1046" s="184">
        <v>1.0179</v>
      </c>
      <c r="H1046" s="184">
        <v>1.5457000000000001</v>
      </c>
      <c r="I1046" s="184">
        <v>0.89410000000000001</v>
      </c>
      <c r="J1046" s="184">
        <v>4.2153999999999998</v>
      </c>
      <c r="K1046" s="184">
        <v>10.8444</v>
      </c>
      <c r="L1046" s="184">
        <v>14.6967</v>
      </c>
      <c r="M1046" s="184">
        <v>40.732199999999999</v>
      </c>
      <c r="N1046" s="184">
        <v>48.4039</v>
      </c>
      <c r="O1046" s="184">
        <v>16.334199999999999</v>
      </c>
      <c r="P1046" s="184">
        <v>15.3155</v>
      </c>
      <c r="Q1046" s="184">
        <v>15.9192</v>
      </c>
      <c r="R1046" s="184">
        <v>19.390899999999998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44372</v>
      </c>
      <c r="E1047" s="184">
        <v>41.76</v>
      </c>
      <c r="F1047" s="184">
        <v>0.65080000000000005</v>
      </c>
      <c r="G1047" s="184">
        <v>0.84519999999999995</v>
      </c>
      <c r="H1047" s="184">
        <v>1.2608999999999999</v>
      </c>
      <c r="I1047" s="184">
        <v>1.016</v>
      </c>
      <c r="J1047" s="184">
        <v>5.0830000000000002</v>
      </c>
      <c r="K1047" s="184">
        <v>11.8072</v>
      </c>
      <c r="L1047" s="184">
        <v>17.040400000000002</v>
      </c>
      <c r="M1047" s="184">
        <v>43.7027</v>
      </c>
      <c r="N1047" s="184">
        <v>54.209699999999998</v>
      </c>
      <c r="O1047" s="184">
        <v>19.6294</v>
      </c>
      <c r="P1047" s="184">
        <v>18.9495</v>
      </c>
      <c r="Q1047" s="184">
        <v>15.809200000000001</v>
      </c>
      <c r="R1047" s="184">
        <v>24.282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44372</v>
      </c>
      <c r="E1048" s="184">
        <v>38.130000000000003</v>
      </c>
      <c r="F1048" s="184">
        <v>0.66</v>
      </c>
      <c r="G1048" s="184">
        <v>0.84630000000000005</v>
      </c>
      <c r="H1048" s="184">
        <v>1.248</v>
      </c>
      <c r="I1048" s="184">
        <v>0.97989999999999999</v>
      </c>
      <c r="J1048" s="184">
        <v>4.9546000000000001</v>
      </c>
      <c r="K1048" s="184">
        <v>11.3935</v>
      </c>
      <c r="L1048" s="184">
        <v>16.143799999999999</v>
      </c>
      <c r="M1048" s="184">
        <v>42.064100000000003</v>
      </c>
      <c r="N1048" s="184">
        <v>51.912399999999998</v>
      </c>
      <c r="O1048" s="184">
        <v>18.011099999999999</v>
      </c>
      <c r="P1048" s="184">
        <v>17.485600000000002</v>
      </c>
      <c r="Q1048" s="184">
        <v>13.1226</v>
      </c>
      <c r="R1048" s="184">
        <v>22.512699999999999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44372</v>
      </c>
      <c r="E1049" s="184">
        <v>292.012</v>
      </c>
      <c r="F1049" s="184">
        <v>0.71319999999999995</v>
      </c>
      <c r="G1049" s="184">
        <v>1.0935999999999999</v>
      </c>
      <c r="H1049" s="184">
        <v>1.3223</v>
      </c>
      <c r="I1049" s="184">
        <v>0.95520000000000005</v>
      </c>
      <c r="J1049" s="184">
        <v>4.1119000000000003</v>
      </c>
      <c r="K1049" s="184">
        <v>12.368499999999999</v>
      </c>
      <c r="L1049" s="184">
        <v>16.229700000000001</v>
      </c>
      <c r="M1049" s="184">
        <v>42.296300000000002</v>
      </c>
      <c r="N1049" s="184">
        <v>51.460099999999997</v>
      </c>
      <c r="O1049" s="184">
        <v>12.1183</v>
      </c>
      <c r="P1049" s="184">
        <v>13.141</v>
      </c>
      <c r="Q1049" s="184">
        <v>12.0542</v>
      </c>
      <c r="R1049" s="184">
        <v>15.262499999999999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44372</v>
      </c>
      <c r="E1050" s="184">
        <v>276.08800000000002</v>
      </c>
      <c r="F1050" s="184">
        <v>0.71130000000000004</v>
      </c>
      <c r="G1050" s="184">
        <v>1.0873999999999999</v>
      </c>
      <c r="H1050" s="184">
        <v>1.3078000000000001</v>
      </c>
      <c r="I1050" s="184">
        <v>0.92630000000000001</v>
      </c>
      <c r="J1050" s="184">
        <v>4.0452000000000004</v>
      </c>
      <c r="K1050" s="184">
        <v>12.1493</v>
      </c>
      <c r="L1050" s="184">
        <v>15.777200000000001</v>
      </c>
      <c r="M1050" s="184">
        <v>41.473999999999997</v>
      </c>
      <c r="N1050" s="184">
        <v>50.302700000000002</v>
      </c>
      <c r="O1050" s="184">
        <v>11.3034</v>
      </c>
      <c r="P1050" s="184">
        <v>12.3307</v>
      </c>
      <c r="Q1050" s="184">
        <v>19.871600000000001</v>
      </c>
      <c r="R1050" s="184">
        <v>14.395099999999999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44372</v>
      </c>
      <c r="E1051" s="184">
        <v>49.69</v>
      </c>
      <c r="F1051" s="184">
        <v>0.68899999999999995</v>
      </c>
      <c r="G1051" s="184">
        <v>0.79110000000000003</v>
      </c>
      <c r="H1051" s="184">
        <v>1.3253999999999999</v>
      </c>
      <c r="I1051" s="184">
        <v>0.62780000000000002</v>
      </c>
      <c r="J1051" s="184">
        <v>4.5884999999999998</v>
      </c>
      <c r="K1051" s="184">
        <v>10.6435</v>
      </c>
      <c r="L1051" s="184">
        <v>14.229900000000001</v>
      </c>
      <c r="M1051" s="184">
        <v>40.050699999999999</v>
      </c>
      <c r="N1051" s="184">
        <v>51.401600000000002</v>
      </c>
      <c r="O1051" s="184">
        <v>13.0943</v>
      </c>
      <c r="P1051" s="184">
        <v>14.6732</v>
      </c>
      <c r="Q1051" s="184">
        <v>14.159000000000001</v>
      </c>
      <c r="R1051" s="184">
        <v>17.054099999999998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44372</v>
      </c>
      <c r="E1052" s="184">
        <v>53.61</v>
      </c>
      <c r="F1052" s="184">
        <v>0.69499999999999995</v>
      </c>
      <c r="G1052" s="184">
        <v>0.80859999999999999</v>
      </c>
      <c r="H1052" s="184">
        <v>1.3613</v>
      </c>
      <c r="I1052" s="184">
        <v>0.69499999999999995</v>
      </c>
      <c r="J1052" s="184">
        <v>4.7275</v>
      </c>
      <c r="K1052" s="184">
        <v>11.062799999999999</v>
      </c>
      <c r="L1052" s="184">
        <v>15.067600000000001</v>
      </c>
      <c r="M1052" s="184">
        <v>41.6006</v>
      </c>
      <c r="N1052" s="184">
        <v>53.8307</v>
      </c>
      <c r="O1052" s="184">
        <v>14.649900000000001</v>
      </c>
      <c r="P1052" s="184">
        <v>15.985200000000001</v>
      </c>
      <c r="Q1052" s="184">
        <v>15.0701</v>
      </c>
      <c r="R1052" s="184">
        <v>18.889399999999998</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44372</v>
      </c>
      <c r="E1053" s="184">
        <v>1578.2227764705899</v>
      </c>
      <c r="F1053" s="184">
        <v>1.1226</v>
      </c>
      <c r="G1053" s="184">
        <v>0.97889999999999999</v>
      </c>
      <c r="H1053" s="184">
        <v>1.7178</v>
      </c>
      <c r="I1053" s="184">
        <v>0.2238</v>
      </c>
      <c r="J1053" s="184">
        <v>2.8338000000000001</v>
      </c>
      <c r="K1053" s="184">
        <v>12.577299999999999</v>
      </c>
      <c r="L1053" s="184">
        <v>25.18</v>
      </c>
      <c r="M1053" s="184">
        <v>61</v>
      </c>
      <c r="N1053" s="184">
        <v>61.6081</v>
      </c>
      <c r="O1053" s="184">
        <v>13.345800000000001</v>
      </c>
      <c r="P1053" s="184">
        <v>12.566800000000001</v>
      </c>
      <c r="Q1053" s="184">
        <v>20.140999999999998</v>
      </c>
      <c r="R1053" s="184">
        <v>18.931699999999999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44372</v>
      </c>
      <c r="E1054" s="184">
        <v>705.05539999999996</v>
      </c>
      <c r="F1054" s="184">
        <v>1.1245000000000001</v>
      </c>
      <c r="G1054" s="184">
        <v>0.98499999999999999</v>
      </c>
      <c r="H1054" s="184">
        <v>1.732</v>
      </c>
      <c r="I1054" s="184">
        <v>0.25180000000000002</v>
      </c>
      <c r="J1054" s="184">
        <v>2.8972000000000002</v>
      </c>
      <c r="K1054" s="184">
        <v>12.7829</v>
      </c>
      <c r="L1054" s="184">
        <v>25.636900000000001</v>
      </c>
      <c r="M1054" s="184">
        <v>61.8735</v>
      </c>
      <c r="N1054" s="184">
        <v>62.781199999999998</v>
      </c>
      <c r="O1054" s="184">
        <v>14.2226</v>
      </c>
      <c r="P1054" s="184">
        <v>13.489699999999999</v>
      </c>
      <c r="Q1054" s="184">
        <v>13.6351</v>
      </c>
      <c r="R1054" s="184">
        <v>19.8139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44372</v>
      </c>
      <c r="E1055" s="184">
        <v>771.99917949242399</v>
      </c>
      <c r="F1055" s="184">
        <v>0.84840000000000004</v>
      </c>
      <c r="G1055" s="184">
        <v>0.59440000000000004</v>
      </c>
      <c r="H1055" s="184">
        <v>1.3109999999999999</v>
      </c>
      <c r="I1055" s="184">
        <v>-0.73670000000000002</v>
      </c>
      <c r="J1055" s="184">
        <v>3.5501</v>
      </c>
      <c r="K1055" s="184">
        <v>12.0434</v>
      </c>
      <c r="L1055" s="184">
        <v>20.4834</v>
      </c>
      <c r="M1055" s="184">
        <v>50.870199999999997</v>
      </c>
      <c r="N1055" s="184">
        <v>54.662100000000002</v>
      </c>
      <c r="O1055" s="184">
        <v>12.6471</v>
      </c>
      <c r="P1055" s="184">
        <v>13.8422</v>
      </c>
      <c r="Q1055" s="184">
        <v>19.134599999999999</v>
      </c>
      <c r="R1055" s="184">
        <v>10.512700000000001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44372</v>
      </c>
      <c r="E1056" s="184">
        <v>664.60500000000002</v>
      </c>
      <c r="F1056" s="184">
        <v>0.84989999999999999</v>
      </c>
      <c r="G1056" s="184">
        <v>0.59899999999999998</v>
      </c>
      <c r="H1056" s="184">
        <v>1.321</v>
      </c>
      <c r="I1056" s="184">
        <v>-0.71630000000000005</v>
      </c>
      <c r="J1056" s="184">
        <v>3.6002999999999998</v>
      </c>
      <c r="K1056" s="184">
        <v>12.198399999999999</v>
      </c>
      <c r="L1056" s="184">
        <v>20.8201</v>
      </c>
      <c r="M1056" s="184">
        <v>51.511099999999999</v>
      </c>
      <c r="N1056" s="184">
        <v>55.5458</v>
      </c>
      <c r="O1056" s="184">
        <v>13.3269</v>
      </c>
      <c r="P1056" s="184">
        <v>14.5974</v>
      </c>
      <c r="Q1056" s="184">
        <v>13.5372</v>
      </c>
      <c r="R1056" s="184">
        <v>11.1371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44372</v>
      </c>
      <c r="E1057" s="184">
        <v>292.46710000000002</v>
      </c>
      <c r="F1057" s="184">
        <v>0.74070000000000003</v>
      </c>
      <c r="G1057" s="184">
        <v>1.0583</v>
      </c>
      <c r="H1057" s="184">
        <v>1.5239</v>
      </c>
      <c r="I1057" s="184">
        <v>0.95330000000000004</v>
      </c>
      <c r="J1057" s="184">
        <v>4.7973999999999997</v>
      </c>
      <c r="K1057" s="184">
        <v>10.265700000000001</v>
      </c>
      <c r="L1057" s="184">
        <v>13.791</v>
      </c>
      <c r="M1057" s="184">
        <v>42.392699999999998</v>
      </c>
      <c r="N1057" s="184">
        <v>50.613599999999998</v>
      </c>
      <c r="O1057" s="184">
        <v>13.095700000000001</v>
      </c>
      <c r="P1057" s="184">
        <v>14.51</v>
      </c>
      <c r="Q1057" s="184">
        <v>19.955200000000001</v>
      </c>
      <c r="R1057" s="184">
        <v>16.9312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44372</v>
      </c>
      <c r="E1058" s="184">
        <v>312.6979</v>
      </c>
      <c r="F1058" s="184">
        <v>0.74329999999999996</v>
      </c>
      <c r="G1058" s="184">
        <v>1.0661</v>
      </c>
      <c r="H1058" s="184">
        <v>1.5427999999999999</v>
      </c>
      <c r="I1058" s="184">
        <v>0.99129999999999996</v>
      </c>
      <c r="J1058" s="184">
        <v>4.8822999999999999</v>
      </c>
      <c r="K1058" s="184">
        <v>10.527699999999999</v>
      </c>
      <c r="L1058" s="184">
        <v>14.329700000000001</v>
      </c>
      <c r="M1058" s="184">
        <v>43.398200000000003</v>
      </c>
      <c r="N1058" s="184">
        <v>52.0428</v>
      </c>
      <c r="O1058" s="184">
        <v>14.097899999999999</v>
      </c>
      <c r="P1058" s="184">
        <v>15.449</v>
      </c>
      <c r="Q1058" s="184">
        <v>13.447699999999999</v>
      </c>
      <c r="R1058" s="184">
        <v>18.040199999999999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44372</v>
      </c>
      <c r="E1059" s="184">
        <v>58.32</v>
      </c>
      <c r="F1059" s="184">
        <v>0.86480000000000001</v>
      </c>
      <c r="G1059" s="184">
        <v>0.89970000000000006</v>
      </c>
      <c r="H1059" s="184">
        <v>1.6205000000000001</v>
      </c>
      <c r="I1059" s="184">
        <v>0.76019999999999999</v>
      </c>
      <c r="J1059" s="184">
        <v>4.0685000000000002</v>
      </c>
      <c r="K1059" s="184">
        <v>11.1069</v>
      </c>
      <c r="L1059" s="184">
        <v>17.5806</v>
      </c>
      <c r="M1059" s="184">
        <v>44.894399999999997</v>
      </c>
      <c r="N1059" s="184">
        <v>53.554499999999997</v>
      </c>
      <c r="O1059" s="184">
        <v>13.5313</v>
      </c>
      <c r="P1059" s="184">
        <v>14.781700000000001</v>
      </c>
      <c r="Q1059" s="184">
        <v>14.410399999999999</v>
      </c>
      <c r="R1059" s="184">
        <v>16.4757</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44372</v>
      </c>
      <c r="E1060" s="184">
        <v>62.52</v>
      </c>
      <c r="F1060" s="184">
        <v>0.87119999999999997</v>
      </c>
      <c r="G1060" s="184">
        <v>0.90380000000000005</v>
      </c>
      <c r="H1060" s="184">
        <v>1.6254999999999999</v>
      </c>
      <c r="I1060" s="184">
        <v>0.78990000000000005</v>
      </c>
      <c r="J1060" s="184">
        <v>4.1306000000000003</v>
      </c>
      <c r="K1060" s="184">
        <v>11.2852</v>
      </c>
      <c r="L1060" s="184">
        <v>17.9178</v>
      </c>
      <c r="M1060" s="184">
        <v>45.530700000000003</v>
      </c>
      <c r="N1060" s="184">
        <v>54.4848</v>
      </c>
      <c r="O1060" s="184">
        <v>14.320499999999999</v>
      </c>
      <c r="P1060" s="184">
        <v>15.708</v>
      </c>
      <c r="Q1060" s="184">
        <v>15.3957</v>
      </c>
      <c r="R1060" s="184">
        <v>17.1951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44372</v>
      </c>
      <c r="E1061" s="184">
        <v>35.15</v>
      </c>
      <c r="F1061" s="184">
        <v>0.65859999999999996</v>
      </c>
      <c r="G1061" s="184">
        <v>0.83189999999999997</v>
      </c>
      <c r="H1061" s="184">
        <v>1.3260000000000001</v>
      </c>
      <c r="I1061" s="184">
        <v>0.60099999999999998</v>
      </c>
      <c r="J1061" s="184">
        <v>5.2394999999999996</v>
      </c>
      <c r="K1061" s="184">
        <v>13.754</v>
      </c>
      <c r="L1061" s="184">
        <v>18.790099999999999</v>
      </c>
      <c r="M1061" s="184">
        <v>45.068100000000001</v>
      </c>
      <c r="N1061" s="184">
        <v>54.709499999999998</v>
      </c>
      <c r="O1061" s="184">
        <v>14.6586</v>
      </c>
      <c r="P1061" s="184">
        <v>13.1967</v>
      </c>
      <c r="Q1061" s="184">
        <v>14.7822</v>
      </c>
      <c r="R1061" s="184">
        <v>20.339200000000002</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44372</v>
      </c>
      <c r="E1062" s="184">
        <v>38.549999999999997</v>
      </c>
      <c r="F1062" s="184">
        <v>0.67900000000000005</v>
      </c>
      <c r="G1062" s="184">
        <v>0.86339999999999995</v>
      </c>
      <c r="H1062" s="184">
        <v>1.3673</v>
      </c>
      <c r="I1062" s="184">
        <v>0.65269999999999995</v>
      </c>
      <c r="J1062" s="184">
        <v>5.3567</v>
      </c>
      <c r="K1062" s="184">
        <v>14.0533</v>
      </c>
      <c r="L1062" s="184">
        <v>19.460799999999999</v>
      </c>
      <c r="M1062" s="184">
        <v>46.299799999999998</v>
      </c>
      <c r="N1062" s="184">
        <v>56.516399999999997</v>
      </c>
      <c r="O1062" s="184">
        <v>16.184200000000001</v>
      </c>
      <c r="P1062" s="184">
        <v>14.846500000000001</v>
      </c>
      <c r="Q1062" s="184">
        <v>14.5884</v>
      </c>
      <c r="R1062" s="184">
        <v>21.709700000000002</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44372</v>
      </c>
      <c r="E1063" s="184">
        <v>48.87</v>
      </c>
      <c r="F1063" s="184">
        <v>0.57630000000000003</v>
      </c>
      <c r="G1063" s="184">
        <v>0.82530000000000003</v>
      </c>
      <c r="H1063" s="184">
        <v>1.2430000000000001</v>
      </c>
      <c r="I1063" s="184">
        <v>0.74209999999999998</v>
      </c>
      <c r="J1063" s="184">
        <v>4.4901</v>
      </c>
      <c r="K1063" s="184">
        <v>10.5406</v>
      </c>
      <c r="L1063" s="184">
        <v>14.6107</v>
      </c>
      <c r="M1063" s="184">
        <v>36.052300000000002</v>
      </c>
      <c r="N1063" s="184">
        <v>50.092100000000002</v>
      </c>
      <c r="O1063" s="184">
        <v>13.3963</v>
      </c>
      <c r="P1063" s="184">
        <v>15.1518</v>
      </c>
      <c r="Q1063" s="184">
        <v>13.092499999999999</v>
      </c>
      <c r="R1063" s="184">
        <v>17.7852</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44372</v>
      </c>
      <c r="E1064" s="184">
        <v>44.69</v>
      </c>
      <c r="F1064" s="184">
        <v>0.56259999999999999</v>
      </c>
      <c r="G1064" s="184">
        <v>0.81210000000000004</v>
      </c>
      <c r="H1064" s="184">
        <v>1.2001999999999999</v>
      </c>
      <c r="I1064" s="184">
        <v>0.67579999999999996</v>
      </c>
      <c r="J1064" s="184">
        <v>4.3670999999999998</v>
      </c>
      <c r="K1064" s="184">
        <v>10.2096</v>
      </c>
      <c r="L1064" s="184">
        <v>13.8889</v>
      </c>
      <c r="M1064" s="184">
        <v>34.811500000000002</v>
      </c>
      <c r="N1064" s="184">
        <v>48.323900000000002</v>
      </c>
      <c r="O1064" s="184">
        <v>12.243</v>
      </c>
      <c r="P1064" s="184">
        <v>13.913500000000001</v>
      </c>
      <c r="Q1064" s="184">
        <v>10.456099999999999</v>
      </c>
      <c r="R1064" s="184">
        <v>16.5596</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44372</v>
      </c>
      <c r="E1065" s="184">
        <v>26.49</v>
      </c>
      <c r="F1065" s="184">
        <v>0.79910000000000003</v>
      </c>
      <c r="G1065" s="184">
        <v>0.87590000000000001</v>
      </c>
      <c r="H1065" s="184">
        <v>1.3776999999999999</v>
      </c>
      <c r="I1065" s="184">
        <v>0.53129999999999999</v>
      </c>
      <c r="J1065" s="184">
        <v>4.0864000000000003</v>
      </c>
      <c r="K1065" s="184">
        <v>9.4627999999999997</v>
      </c>
      <c r="L1065" s="184">
        <v>9.7348999999999997</v>
      </c>
      <c r="M1065" s="184">
        <v>35.360199999999999</v>
      </c>
      <c r="N1065" s="184">
        <v>43.111800000000002</v>
      </c>
      <c r="O1065" s="184">
        <v>9.8661999999999992</v>
      </c>
      <c r="P1065" s="184">
        <v>12.2577</v>
      </c>
      <c r="Q1065" s="184">
        <v>10.9466</v>
      </c>
      <c r="R1065" s="184">
        <v>10.2944</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44372</v>
      </c>
      <c r="E1066" s="184">
        <v>30.07</v>
      </c>
      <c r="F1066" s="184">
        <v>0.77080000000000004</v>
      </c>
      <c r="G1066" s="184">
        <v>0.87219999999999998</v>
      </c>
      <c r="H1066" s="184">
        <v>1.3823000000000001</v>
      </c>
      <c r="I1066" s="184">
        <v>0.56859999999999999</v>
      </c>
      <c r="J1066" s="184">
        <v>4.1927000000000003</v>
      </c>
      <c r="K1066" s="184">
        <v>9.8247</v>
      </c>
      <c r="L1066" s="184">
        <v>10.4702</v>
      </c>
      <c r="M1066" s="184">
        <v>36.806199999999997</v>
      </c>
      <c r="N1066" s="184">
        <v>45.265700000000002</v>
      </c>
      <c r="O1066" s="184">
        <v>11.476000000000001</v>
      </c>
      <c r="P1066" s="184">
        <v>14.0091</v>
      </c>
      <c r="Q1066" s="184">
        <v>12.938000000000001</v>
      </c>
      <c r="R1066" s="184">
        <v>11.8932</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44372</v>
      </c>
      <c r="E1067" s="184">
        <v>39.04</v>
      </c>
      <c r="F1067" s="184">
        <v>0.87860000000000005</v>
      </c>
      <c r="G1067" s="184">
        <v>1.0874999999999999</v>
      </c>
      <c r="H1067" s="184">
        <v>1.4817</v>
      </c>
      <c r="I1067" s="184">
        <v>0.51490000000000002</v>
      </c>
      <c r="J1067" s="184">
        <v>4.1622000000000003</v>
      </c>
      <c r="K1067" s="184">
        <v>13.0611</v>
      </c>
      <c r="L1067" s="184">
        <v>16.329000000000001</v>
      </c>
      <c r="M1067" s="184">
        <v>36.790500000000002</v>
      </c>
      <c r="N1067" s="184">
        <v>47.543500000000002</v>
      </c>
      <c r="O1067" s="184">
        <v>12.1876</v>
      </c>
      <c r="P1067" s="184">
        <v>13.1554</v>
      </c>
      <c r="Q1067" s="184">
        <v>12.178000000000001</v>
      </c>
      <c r="R1067" s="184">
        <v>16.263100000000001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44372</v>
      </c>
      <c r="E1068" s="184">
        <v>44.22</v>
      </c>
      <c r="F1068" s="184">
        <v>0.88980000000000004</v>
      </c>
      <c r="G1068" s="184">
        <v>1.0973999999999999</v>
      </c>
      <c r="H1068" s="184">
        <v>1.5152000000000001</v>
      </c>
      <c r="I1068" s="184">
        <v>0.56859999999999999</v>
      </c>
      <c r="J1068" s="184">
        <v>4.2925000000000004</v>
      </c>
      <c r="K1068" s="184">
        <v>13.4428</v>
      </c>
      <c r="L1068" s="184">
        <v>17.139099999999999</v>
      </c>
      <c r="M1068" s="184">
        <v>38.1875</v>
      </c>
      <c r="N1068" s="184">
        <v>49.543500000000002</v>
      </c>
      <c r="O1068" s="184">
        <v>13.805400000000001</v>
      </c>
      <c r="P1068" s="184">
        <v>14.935600000000001</v>
      </c>
      <c r="Q1068" s="184">
        <v>15.5001</v>
      </c>
      <c r="R1068" s="184">
        <v>17.766300000000001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44372</v>
      </c>
      <c r="E1069" s="184">
        <v>11.567299999999999</v>
      </c>
      <c r="F1069" s="184">
        <v>0.58520000000000005</v>
      </c>
      <c r="G1069" s="184">
        <v>0.52749999999999997</v>
      </c>
      <c r="H1069" s="184">
        <v>1.1012999999999999</v>
      </c>
      <c r="I1069" s="184">
        <v>0.24</v>
      </c>
      <c r="J1069" s="184">
        <v>4.0664999999999996</v>
      </c>
      <c r="K1069" s="184">
        <v>9.1367999999999991</v>
      </c>
      <c r="L1069" s="184">
        <v>15.673</v>
      </c>
      <c r="M1069" s="184"/>
      <c r="N1069" s="184"/>
      <c r="O1069" s="184"/>
      <c r="P1069" s="184"/>
      <c r="Q1069" s="184">
        <v>15.673</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44372</v>
      </c>
      <c r="E1070" s="184">
        <v>11.4278</v>
      </c>
      <c r="F1070" s="184">
        <v>0.57820000000000005</v>
      </c>
      <c r="G1070" s="184">
        <v>0.50839999999999996</v>
      </c>
      <c r="H1070" s="184">
        <v>1.0567</v>
      </c>
      <c r="I1070" s="184">
        <v>0.15340000000000001</v>
      </c>
      <c r="J1070" s="184">
        <v>3.8673999999999999</v>
      </c>
      <c r="K1070" s="184">
        <v>8.4230999999999998</v>
      </c>
      <c r="L1070" s="184">
        <v>14.278</v>
      </c>
      <c r="M1070" s="184"/>
      <c r="N1070" s="184"/>
      <c r="O1070" s="184"/>
      <c r="P1070" s="184"/>
      <c r="Q1070" s="184">
        <v>14.278</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44372</v>
      </c>
      <c r="E1071" s="184">
        <v>88.485299999999995</v>
      </c>
      <c r="F1071" s="184">
        <v>0.70669999999999999</v>
      </c>
      <c r="G1071" s="184">
        <v>0.65</v>
      </c>
      <c r="H1071" s="184">
        <v>1.4191</v>
      </c>
      <c r="I1071" s="184">
        <v>0.1893</v>
      </c>
      <c r="J1071" s="184">
        <v>4.2286000000000001</v>
      </c>
      <c r="K1071" s="184">
        <v>8.5893999999999995</v>
      </c>
      <c r="L1071" s="184">
        <v>11.1282</v>
      </c>
      <c r="M1071" s="184">
        <v>28.563199999999998</v>
      </c>
      <c r="N1071" s="184">
        <v>35.055599999999998</v>
      </c>
      <c r="O1071" s="184">
        <v>11.073</v>
      </c>
      <c r="P1071" s="184">
        <v>10.700699999999999</v>
      </c>
      <c r="Q1071" s="184">
        <v>8.6597000000000008</v>
      </c>
      <c r="R1071" s="184">
        <v>15.086499999999999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44372</v>
      </c>
      <c r="E1072" s="184">
        <v>96.902299999999997</v>
      </c>
      <c r="F1072" s="184">
        <v>0.7097</v>
      </c>
      <c r="G1072" s="184">
        <v>0.65910000000000002</v>
      </c>
      <c r="H1072" s="184">
        <v>1.4404999999999999</v>
      </c>
      <c r="I1072" s="184">
        <v>0.23169999999999999</v>
      </c>
      <c r="J1072" s="184">
        <v>4.3259999999999996</v>
      </c>
      <c r="K1072" s="184">
        <v>8.891</v>
      </c>
      <c r="L1072" s="184">
        <v>11.742599999999999</v>
      </c>
      <c r="M1072" s="184">
        <v>29.625</v>
      </c>
      <c r="N1072" s="184">
        <v>36.548999999999999</v>
      </c>
      <c r="O1072" s="184">
        <v>12.214700000000001</v>
      </c>
      <c r="P1072" s="184">
        <v>11.920999999999999</v>
      </c>
      <c r="Q1072" s="184">
        <v>12.307399999999999</v>
      </c>
      <c r="R1072" s="184">
        <v>16.284800000000001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44372</v>
      </c>
      <c r="E1073" s="184">
        <v>341.99599999999998</v>
      </c>
      <c r="F1073" s="184">
        <v>0.49869999999999998</v>
      </c>
      <c r="G1073" s="184">
        <v>0.51170000000000004</v>
      </c>
      <c r="H1073" s="184">
        <v>1.226</v>
      </c>
      <c r="I1073" s="184">
        <v>0.95760000000000001</v>
      </c>
      <c r="J1073" s="184">
        <v>5.2130000000000001</v>
      </c>
      <c r="K1073" s="184">
        <v>11.8592</v>
      </c>
      <c r="L1073" s="184">
        <v>18.334900000000001</v>
      </c>
      <c r="M1073" s="184">
        <v>44.080199999999998</v>
      </c>
      <c r="N1073" s="184">
        <v>57.157200000000003</v>
      </c>
      <c r="O1073" s="184">
        <v>15.4991</v>
      </c>
      <c r="P1073" s="184">
        <v>14.4404</v>
      </c>
      <c r="Q1073" s="184">
        <v>19.950600000000001</v>
      </c>
      <c r="R1073" s="184">
        <v>20.126100000000001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44372</v>
      </c>
      <c r="E1074" s="184">
        <v>374.47899999999998</v>
      </c>
      <c r="F1074" s="184">
        <v>0.50190000000000001</v>
      </c>
      <c r="G1074" s="184">
        <v>0.52129999999999999</v>
      </c>
      <c r="H1074" s="184">
        <v>1.2491000000000001</v>
      </c>
      <c r="I1074" s="184">
        <v>1.0039</v>
      </c>
      <c r="J1074" s="184">
        <v>5.3193999999999999</v>
      </c>
      <c r="K1074" s="184">
        <v>12.199400000000001</v>
      </c>
      <c r="L1074" s="184">
        <v>19.052299999999999</v>
      </c>
      <c r="M1074" s="184">
        <v>45.362099999999998</v>
      </c>
      <c r="N1074" s="184">
        <v>59.009</v>
      </c>
      <c r="O1074" s="184">
        <v>16.797999999999998</v>
      </c>
      <c r="P1074" s="184">
        <v>15.8149</v>
      </c>
      <c r="Q1074" s="184">
        <v>15.3965</v>
      </c>
      <c r="R1074" s="184">
        <v>21.4955</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44372</v>
      </c>
      <c r="E1075" s="184">
        <v>456.30225337426901</v>
      </c>
      <c r="F1075" s="184">
        <v>0.49859999999999999</v>
      </c>
      <c r="G1075" s="184">
        <v>0.51</v>
      </c>
      <c r="H1075" s="184">
        <v>1.2243999999999999</v>
      </c>
      <c r="I1075" s="184">
        <v>0.95589999999999997</v>
      </c>
      <c r="J1075" s="184">
        <v>5.2122000000000002</v>
      </c>
      <c r="K1075" s="184">
        <v>11.8583</v>
      </c>
      <c r="L1075" s="184">
        <v>18.334900000000001</v>
      </c>
      <c r="M1075" s="184">
        <v>44.079000000000001</v>
      </c>
      <c r="N1075" s="184">
        <v>57.157800000000002</v>
      </c>
      <c r="O1075" s="184">
        <v>15.023199999999999</v>
      </c>
      <c r="P1075" s="184">
        <v>14.121499999999999</v>
      </c>
      <c r="Q1075" s="184">
        <v>18.503499999999999</v>
      </c>
      <c r="R1075" s="184">
        <v>19.5867</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44372</v>
      </c>
      <c r="E1076" s="184">
        <v>102.981342455739</v>
      </c>
      <c r="F1076" s="184">
        <v>0.50119999999999998</v>
      </c>
      <c r="G1076" s="184">
        <v>0.52159999999999995</v>
      </c>
      <c r="H1076" s="184">
        <v>1.2491000000000001</v>
      </c>
      <c r="I1076" s="184">
        <v>1.0034000000000001</v>
      </c>
      <c r="J1076" s="184">
        <v>5.3183999999999996</v>
      </c>
      <c r="K1076" s="184">
        <v>12.1995</v>
      </c>
      <c r="L1076" s="184">
        <v>19.05</v>
      </c>
      <c r="M1076" s="184">
        <v>45.360500000000002</v>
      </c>
      <c r="N1076" s="184">
        <v>59.01</v>
      </c>
      <c r="O1076" s="184">
        <v>16.320900000000002</v>
      </c>
      <c r="P1076" s="184">
        <v>15.4999</v>
      </c>
      <c r="Q1076" s="184">
        <v>14.913600000000001</v>
      </c>
      <c r="R1076" s="184">
        <v>20.9573</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44372</v>
      </c>
      <c r="E1077" s="184">
        <v>39.758000000000003</v>
      </c>
      <c r="F1077" s="184">
        <v>0.75009999999999999</v>
      </c>
      <c r="G1077" s="184">
        <v>1.1216999999999999</v>
      </c>
      <c r="H1077" s="184">
        <v>1.7011000000000001</v>
      </c>
      <c r="I1077" s="184">
        <v>0.9496</v>
      </c>
      <c r="J1077" s="184">
        <v>4.4284999999999997</v>
      </c>
      <c r="K1077" s="184">
        <v>11.991199999999999</v>
      </c>
      <c r="L1077" s="184">
        <v>16.588999999999999</v>
      </c>
      <c r="M1077" s="184">
        <v>41.140999999999998</v>
      </c>
      <c r="N1077" s="184">
        <v>52.469700000000003</v>
      </c>
      <c r="O1077" s="184">
        <v>14.0749</v>
      </c>
      <c r="P1077" s="184">
        <v>14.1989</v>
      </c>
      <c r="Q1077" s="184">
        <v>14.1099</v>
      </c>
      <c r="R1077" s="184">
        <v>16.270900000000001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44372</v>
      </c>
      <c r="E1078" s="184">
        <v>37.283000000000001</v>
      </c>
      <c r="F1078" s="184">
        <v>0.74850000000000005</v>
      </c>
      <c r="G1078" s="184">
        <v>1.1119000000000001</v>
      </c>
      <c r="H1078" s="184">
        <v>1.68</v>
      </c>
      <c r="I1078" s="184">
        <v>0.91210000000000002</v>
      </c>
      <c r="J1078" s="184">
        <v>4.3436000000000003</v>
      </c>
      <c r="K1078" s="184">
        <v>11.722799999999999</v>
      </c>
      <c r="L1078" s="184">
        <v>16.056000000000001</v>
      </c>
      <c r="M1078" s="184">
        <v>40.193300000000001</v>
      </c>
      <c r="N1078" s="184">
        <v>51.102400000000003</v>
      </c>
      <c r="O1078" s="184">
        <v>13.0924</v>
      </c>
      <c r="P1078" s="184">
        <v>13.260999999999999</v>
      </c>
      <c r="Q1078" s="184">
        <v>10.095700000000001</v>
      </c>
      <c r="R1078" s="184">
        <v>15.244300000000001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44372</v>
      </c>
      <c r="E1079" s="184">
        <v>41.059461569780602</v>
      </c>
      <c r="F1079" s="184">
        <v>0.48949999999999999</v>
      </c>
      <c r="G1079" s="184">
        <v>0.82679999999999998</v>
      </c>
      <c r="H1079" s="184">
        <v>1.3928</v>
      </c>
      <c r="I1079" s="184">
        <v>1.3220000000000001</v>
      </c>
      <c r="J1079" s="184">
        <v>5.2746000000000004</v>
      </c>
      <c r="K1079" s="184">
        <v>11.8979</v>
      </c>
      <c r="L1079" s="184">
        <v>12.5494</v>
      </c>
      <c r="M1079" s="184">
        <v>41.483600000000003</v>
      </c>
      <c r="N1079" s="184">
        <v>47.187100000000001</v>
      </c>
      <c r="O1079" s="184">
        <v>13.577500000000001</v>
      </c>
      <c r="P1079" s="184">
        <v>13.3537</v>
      </c>
      <c r="Q1079" s="184">
        <v>10.3248</v>
      </c>
      <c r="R1079" s="184">
        <v>16.454000000000001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44372</v>
      </c>
      <c r="E1080" s="184">
        <v>39.987400000000001</v>
      </c>
      <c r="F1080" s="184">
        <v>0.49409999999999998</v>
      </c>
      <c r="G1080" s="184">
        <v>0.84050000000000002</v>
      </c>
      <c r="H1080" s="184">
        <v>1.425</v>
      </c>
      <c r="I1080" s="184">
        <v>1.3858999999999999</v>
      </c>
      <c r="J1080" s="184">
        <v>5.4230999999999998</v>
      </c>
      <c r="K1080" s="184">
        <v>12.3674</v>
      </c>
      <c r="L1080" s="184">
        <v>13.435600000000001</v>
      </c>
      <c r="M1080" s="184">
        <v>42.990900000000003</v>
      </c>
      <c r="N1080" s="184">
        <v>49.142699999999998</v>
      </c>
      <c r="O1080" s="184">
        <v>14.845499999999999</v>
      </c>
      <c r="P1080" s="184">
        <v>14.6143</v>
      </c>
      <c r="Q1080" s="184">
        <v>13.733499999999999</v>
      </c>
      <c r="R1080" s="184">
        <v>17.755500000000001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44372</v>
      </c>
      <c r="E1081" s="184">
        <v>14.9902</v>
      </c>
      <c r="F1081" s="184">
        <v>0.78059999999999996</v>
      </c>
      <c r="G1081" s="184">
        <v>0.80630000000000002</v>
      </c>
      <c r="H1081" s="184">
        <v>1.6497999999999999</v>
      </c>
      <c r="I1081" s="184">
        <v>0.65269999999999995</v>
      </c>
      <c r="J1081" s="184">
        <v>4.7716000000000003</v>
      </c>
      <c r="K1081" s="184">
        <v>13.7034</v>
      </c>
      <c r="L1081" s="184">
        <v>21.662800000000001</v>
      </c>
      <c r="M1081" s="184">
        <v>52.0227</v>
      </c>
      <c r="N1081" s="184">
        <v>59.4923</v>
      </c>
      <c r="O1081" s="184"/>
      <c r="P1081" s="184"/>
      <c r="Q1081" s="184">
        <v>19.408300000000001</v>
      </c>
      <c r="R1081" s="184">
        <v>21.298400000000001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44372</v>
      </c>
      <c r="E1082" s="184">
        <v>14.3538</v>
      </c>
      <c r="F1082" s="184">
        <v>0.77510000000000001</v>
      </c>
      <c r="G1082" s="184">
        <v>0.79069999999999996</v>
      </c>
      <c r="H1082" s="184">
        <v>1.6141000000000001</v>
      </c>
      <c r="I1082" s="184">
        <v>0.58299999999999996</v>
      </c>
      <c r="J1082" s="184">
        <v>4.6157000000000004</v>
      </c>
      <c r="K1082" s="184">
        <v>13.210100000000001</v>
      </c>
      <c r="L1082" s="184">
        <v>20.608000000000001</v>
      </c>
      <c r="M1082" s="184">
        <v>50.0533</v>
      </c>
      <c r="N1082" s="184">
        <v>56.652999999999999</v>
      </c>
      <c r="O1082" s="184"/>
      <c r="P1082" s="184"/>
      <c r="Q1082" s="184">
        <v>17.1599</v>
      </c>
      <c r="R1082" s="184">
        <v>19.054099999999998</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44372</v>
      </c>
      <c r="E1083" s="184">
        <v>77.536000000000001</v>
      </c>
      <c r="F1083" s="184">
        <v>0.79430000000000001</v>
      </c>
      <c r="G1083" s="184">
        <v>1.3079000000000001</v>
      </c>
      <c r="H1083" s="184">
        <v>1.9137999999999999</v>
      </c>
      <c r="I1083" s="184">
        <v>1.5946</v>
      </c>
      <c r="J1083" s="184">
        <v>5.7977999999999996</v>
      </c>
      <c r="K1083" s="184">
        <v>12.496600000000001</v>
      </c>
      <c r="L1083" s="184">
        <v>18.424399999999999</v>
      </c>
      <c r="M1083" s="184">
        <v>42.834000000000003</v>
      </c>
      <c r="N1083" s="184">
        <v>56.575099999999999</v>
      </c>
      <c r="O1083" s="184">
        <v>16.5608</v>
      </c>
      <c r="P1083" s="184">
        <v>17.835000000000001</v>
      </c>
      <c r="Q1083" s="184">
        <v>18.164400000000001</v>
      </c>
      <c r="R1083" s="184">
        <v>18.627300000000002</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44372</v>
      </c>
      <c r="E1084" s="184">
        <v>71.665000000000006</v>
      </c>
      <c r="F1084" s="184">
        <v>0.79179999999999995</v>
      </c>
      <c r="G1084" s="184">
        <v>1.2976000000000001</v>
      </c>
      <c r="H1084" s="184">
        <v>1.8924000000000001</v>
      </c>
      <c r="I1084" s="184">
        <v>1.5530999999999999</v>
      </c>
      <c r="J1084" s="184">
        <v>5.7005999999999997</v>
      </c>
      <c r="K1084" s="184">
        <v>12.188700000000001</v>
      </c>
      <c r="L1084" s="184">
        <v>17.777100000000001</v>
      </c>
      <c r="M1084" s="184">
        <v>41.666800000000002</v>
      </c>
      <c r="N1084" s="184">
        <v>54.874299999999998</v>
      </c>
      <c r="O1084" s="184">
        <v>15.321999999999999</v>
      </c>
      <c r="P1084" s="184">
        <v>16.7349</v>
      </c>
      <c r="Q1084" s="184">
        <v>16.0473</v>
      </c>
      <c r="R1084" s="184">
        <v>17.339400000000001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44372</v>
      </c>
      <c r="E1085" s="184">
        <v>31.340499999999999</v>
      </c>
      <c r="F1085" s="184">
        <v>0.49830000000000002</v>
      </c>
      <c r="G1085" s="184">
        <v>0.51149999999999995</v>
      </c>
      <c r="H1085" s="184">
        <v>1.1408</v>
      </c>
      <c r="I1085" s="184">
        <v>1.2774000000000001</v>
      </c>
      <c r="J1085" s="184">
        <v>5.8556999999999997</v>
      </c>
      <c r="K1085" s="184">
        <v>12.3005</v>
      </c>
      <c r="L1085" s="184">
        <v>17.273900000000001</v>
      </c>
      <c r="M1085" s="184">
        <v>43.121699999999997</v>
      </c>
      <c r="N1085" s="184">
        <v>52.173099999999998</v>
      </c>
      <c r="O1085" s="184">
        <v>12.341100000000001</v>
      </c>
      <c r="P1085" s="184">
        <v>12.7331</v>
      </c>
      <c r="Q1085" s="184">
        <v>12.4329</v>
      </c>
      <c r="R1085" s="184">
        <v>15.832800000000001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44372</v>
      </c>
      <c r="E1086" s="184">
        <v>35.327599999999997</v>
      </c>
      <c r="F1086" s="184">
        <v>0.50439999999999996</v>
      </c>
      <c r="G1086" s="184">
        <v>0.53010000000000002</v>
      </c>
      <c r="H1086" s="184">
        <v>1.1842999999999999</v>
      </c>
      <c r="I1086" s="184">
        <v>1.3626</v>
      </c>
      <c r="J1086" s="184">
        <v>6.0446</v>
      </c>
      <c r="K1086" s="184">
        <v>12.9193</v>
      </c>
      <c r="L1086" s="184">
        <v>18.567699999999999</v>
      </c>
      <c r="M1086" s="184">
        <v>45.366700000000002</v>
      </c>
      <c r="N1086" s="184">
        <v>55.156599999999997</v>
      </c>
      <c r="O1086" s="184">
        <v>14.2997</v>
      </c>
      <c r="P1086" s="184">
        <v>14.4735</v>
      </c>
      <c r="Q1086" s="184">
        <v>13.7471</v>
      </c>
      <c r="R1086" s="184">
        <v>17.8718</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44372</v>
      </c>
      <c r="E1087" s="184">
        <v>44.5398</v>
      </c>
      <c r="F1087" s="184">
        <v>0.94030000000000002</v>
      </c>
      <c r="G1087" s="184">
        <v>0.91539999999999999</v>
      </c>
      <c r="H1087" s="184">
        <v>1.6811</v>
      </c>
      <c r="I1087" s="184">
        <v>0.45540000000000003</v>
      </c>
      <c r="J1087" s="184">
        <v>4.4218999999999999</v>
      </c>
      <c r="K1087" s="184">
        <v>12.9847</v>
      </c>
      <c r="L1087" s="184">
        <v>20.573399999999999</v>
      </c>
      <c r="M1087" s="184">
        <v>51.420200000000001</v>
      </c>
      <c r="N1087" s="184">
        <v>57.982900000000001</v>
      </c>
      <c r="O1087" s="184">
        <v>11.7507</v>
      </c>
      <c r="P1087" s="184">
        <v>14.138500000000001</v>
      </c>
      <c r="Q1087" s="184">
        <v>11.3537</v>
      </c>
      <c r="R1087" s="184">
        <v>12.017099999999999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44372</v>
      </c>
      <c r="E1088" s="184">
        <v>47.997100000000003</v>
      </c>
      <c r="F1088" s="184">
        <v>0.94220000000000004</v>
      </c>
      <c r="G1088" s="184">
        <v>0.92120000000000002</v>
      </c>
      <c r="H1088" s="184">
        <v>1.6946000000000001</v>
      </c>
      <c r="I1088" s="184">
        <v>0.4849</v>
      </c>
      <c r="J1088" s="184">
        <v>4.4903000000000004</v>
      </c>
      <c r="K1088" s="184">
        <v>13.226599999999999</v>
      </c>
      <c r="L1088" s="184">
        <v>21.055299999999999</v>
      </c>
      <c r="M1088" s="184">
        <v>52.334499999999998</v>
      </c>
      <c r="N1088" s="184">
        <v>59.275700000000001</v>
      </c>
      <c r="O1088" s="184">
        <v>12.732900000000001</v>
      </c>
      <c r="P1088" s="184">
        <v>15.2468</v>
      </c>
      <c r="Q1088" s="184">
        <v>15.0746</v>
      </c>
      <c r="R1088" s="184">
        <v>12.9688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44372</v>
      </c>
      <c r="E1089" s="184">
        <v>233.56</v>
      </c>
      <c r="F1089" s="184">
        <v>0.60740000000000005</v>
      </c>
      <c r="G1089" s="184">
        <v>0.65939999999999999</v>
      </c>
      <c r="H1089" s="184">
        <v>1.0339</v>
      </c>
      <c r="I1089" s="184">
        <v>0.67679999999999996</v>
      </c>
      <c r="J1089" s="184">
        <v>4.6040999999999999</v>
      </c>
      <c r="K1089" s="184">
        <v>13.032999999999999</v>
      </c>
      <c r="L1089" s="184">
        <v>17.055099999999999</v>
      </c>
      <c r="M1089" s="184">
        <v>41.6631</v>
      </c>
      <c r="N1089" s="184">
        <v>55.014299999999999</v>
      </c>
      <c r="O1089" s="184">
        <v>13.5174</v>
      </c>
      <c r="P1089" s="184">
        <v>13.2714</v>
      </c>
      <c r="Q1089" s="184">
        <v>18.662700000000001</v>
      </c>
      <c r="R1089" s="184">
        <v>16.386700000000001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44372</v>
      </c>
      <c r="E1090" s="184">
        <v>260.61</v>
      </c>
      <c r="F1090" s="184">
        <v>0.61</v>
      </c>
      <c r="G1090" s="184">
        <v>0.67220000000000002</v>
      </c>
      <c r="H1090" s="184">
        <v>1.0626</v>
      </c>
      <c r="I1090" s="184">
        <v>0.73440000000000005</v>
      </c>
      <c r="J1090" s="184">
        <v>4.7384000000000004</v>
      </c>
      <c r="K1090" s="184">
        <v>13.461600000000001</v>
      </c>
      <c r="L1090" s="184">
        <v>17.944400000000002</v>
      </c>
      <c r="M1090" s="184">
        <v>43.2789</v>
      </c>
      <c r="N1090" s="184">
        <v>57.363700000000001</v>
      </c>
      <c r="O1090" s="184">
        <v>15.1187</v>
      </c>
      <c r="P1090" s="184">
        <v>14.952199999999999</v>
      </c>
      <c r="Q1090" s="184">
        <v>15.298400000000001</v>
      </c>
      <c r="R1090" s="184">
        <v>18.035</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44372</v>
      </c>
      <c r="E1091" s="184">
        <v>13.42</v>
      </c>
      <c r="F1091" s="184">
        <v>0.59970000000000001</v>
      </c>
      <c r="G1091" s="184">
        <v>0.75080000000000002</v>
      </c>
      <c r="H1091" s="184">
        <v>1.2065999999999999</v>
      </c>
      <c r="I1091" s="184">
        <v>0.82640000000000002</v>
      </c>
      <c r="J1091" s="184">
        <v>4.5171000000000001</v>
      </c>
      <c r="K1091" s="184">
        <v>12.6784</v>
      </c>
      <c r="L1091" s="184">
        <v>16.7972</v>
      </c>
      <c r="M1091" s="184"/>
      <c r="N1091" s="184"/>
      <c r="O1091" s="184"/>
      <c r="P1091" s="184"/>
      <c r="Q1091" s="184">
        <v>34.200000000000003</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44372</v>
      </c>
      <c r="E1092" s="184">
        <v>13.23</v>
      </c>
      <c r="F1092" s="184">
        <v>0.60840000000000005</v>
      </c>
      <c r="G1092" s="184">
        <v>0.76160000000000005</v>
      </c>
      <c r="H1092" s="184">
        <v>1.1468</v>
      </c>
      <c r="I1092" s="184">
        <v>0.68489999999999995</v>
      </c>
      <c r="J1092" s="184">
        <v>4.3375000000000004</v>
      </c>
      <c r="K1092" s="184">
        <v>12.0237</v>
      </c>
      <c r="L1092" s="184">
        <v>15.6469</v>
      </c>
      <c r="M1092" s="184"/>
      <c r="N1092" s="184"/>
      <c r="O1092" s="184"/>
      <c r="P1092" s="184"/>
      <c r="Q1092" s="184">
        <v>32.299999999999997</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44372</v>
      </c>
      <c r="E1093" s="184">
        <v>59.707099999999997</v>
      </c>
      <c r="F1093" s="184">
        <v>0.89849999999999997</v>
      </c>
      <c r="G1093" s="184">
        <v>1.2374000000000001</v>
      </c>
      <c r="H1093" s="184">
        <v>1.9106000000000001</v>
      </c>
      <c r="I1093" s="184">
        <v>0.66800000000000004</v>
      </c>
      <c r="J1093" s="184">
        <v>3.8391999999999999</v>
      </c>
      <c r="K1093" s="184">
        <v>10.2814</v>
      </c>
      <c r="L1093" s="184">
        <v>17.670300000000001</v>
      </c>
      <c r="M1093" s="184">
        <v>48.048200000000001</v>
      </c>
      <c r="N1093" s="184">
        <v>57.496099999999998</v>
      </c>
      <c r="O1093" s="184">
        <v>14.3874</v>
      </c>
      <c r="P1093" s="184">
        <v>14.522399999999999</v>
      </c>
      <c r="Q1093" s="184">
        <v>16.184899999999999</v>
      </c>
      <c r="R1093" s="184">
        <v>18.165299999999998</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44372</v>
      </c>
      <c r="E1094" s="184">
        <v>55.477200000000003</v>
      </c>
      <c r="F1094" s="184">
        <v>0.89639999999999997</v>
      </c>
      <c r="G1094" s="184">
        <v>1.2310000000000001</v>
      </c>
      <c r="H1094" s="184">
        <v>1.8958999999999999</v>
      </c>
      <c r="I1094" s="184">
        <v>0.63849999999999996</v>
      </c>
      <c r="J1094" s="184">
        <v>3.7726999999999999</v>
      </c>
      <c r="K1094" s="184">
        <v>10.0649</v>
      </c>
      <c r="L1094" s="184">
        <v>17.211099999999998</v>
      </c>
      <c r="M1094" s="184">
        <v>47.216900000000003</v>
      </c>
      <c r="N1094" s="184">
        <v>56.344299999999997</v>
      </c>
      <c r="O1094" s="184">
        <v>13.4863</v>
      </c>
      <c r="P1094" s="184">
        <v>13.4693</v>
      </c>
      <c r="Q1094" s="184">
        <v>11.737500000000001</v>
      </c>
      <c r="R1094" s="184">
        <v>17.253799999999998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44372</v>
      </c>
      <c r="E1095" s="184">
        <v>13.573499999999999</v>
      </c>
      <c r="F1095" s="184">
        <v>0.78259999999999996</v>
      </c>
      <c r="G1095" s="184">
        <v>0.9325</v>
      </c>
      <c r="H1095" s="184">
        <v>1.5023</v>
      </c>
      <c r="I1095" s="184">
        <v>0.78859999999999997</v>
      </c>
      <c r="J1095" s="184">
        <v>5.0288000000000004</v>
      </c>
      <c r="K1095" s="184">
        <v>12.349500000000001</v>
      </c>
      <c r="L1095" s="184">
        <v>18.375299999999999</v>
      </c>
      <c r="M1095" s="184"/>
      <c r="N1095" s="184"/>
      <c r="O1095" s="184"/>
      <c r="P1095" s="184"/>
      <c r="Q1095" s="184">
        <v>35.734999999999999</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44372</v>
      </c>
      <c r="E1096" s="184">
        <v>13.3843</v>
      </c>
      <c r="F1096" s="184">
        <v>0.77780000000000005</v>
      </c>
      <c r="G1096" s="184">
        <v>0.91610000000000003</v>
      </c>
      <c r="H1096" s="184">
        <v>1.4639</v>
      </c>
      <c r="I1096" s="184">
        <v>0.71260000000000001</v>
      </c>
      <c r="J1096" s="184">
        <v>4.8540000000000001</v>
      </c>
      <c r="K1096" s="184">
        <v>11.7883</v>
      </c>
      <c r="L1096" s="184">
        <v>17.2026</v>
      </c>
      <c r="M1096" s="184"/>
      <c r="N1096" s="184"/>
      <c r="O1096" s="184"/>
      <c r="P1096" s="184"/>
      <c r="Q1096" s="184">
        <v>33.843000000000004</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44372</v>
      </c>
      <c r="E1097" s="184">
        <v>656.82968658052698</v>
      </c>
      <c r="F1097" s="184">
        <v>0.77639999999999998</v>
      </c>
      <c r="G1097" s="184">
        <v>0.88119999999999998</v>
      </c>
      <c r="H1097" s="184">
        <v>1.2182999999999999</v>
      </c>
      <c r="I1097" s="184">
        <v>0.8498</v>
      </c>
      <c r="J1097" s="184">
        <v>4.3978000000000002</v>
      </c>
      <c r="K1097" s="184">
        <v>12.2911</v>
      </c>
      <c r="L1097" s="184">
        <v>21.716100000000001</v>
      </c>
      <c r="M1097" s="184">
        <v>48.548400000000001</v>
      </c>
      <c r="N1097" s="184">
        <v>57.8553</v>
      </c>
      <c r="O1097" s="184">
        <v>13.140599999999999</v>
      </c>
      <c r="P1097" s="184">
        <v>12.940899999999999</v>
      </c>
      <c r="Q1097" s="184">
        <v>19.813400000000001</v>
      </c>
      <c r="R1097" s="184">
        <v>14.279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44372</v>
      </c>
      <c r="E1098" s="184">
        <v>330.04570000000001</v>
      </c>
      <c r="F1098" s="184">
        <v>0.77829999999999999</v>
      </c>
      <c r="G1098" s="184">
        <v>0.88690000000000002</v>
      </c>
      <c r="H1098" s="184">
        <v>1.2298</v>
      </c>
      <c r="I1098" s="184">
        <v>0.875</v>
      </c>
      <c r="J1098" s="184">
        <v>4.4570999999999996</v>
      </c>
      <c r="K1098" s="184">
        <v>12.4831</v>
      </c>
      <c r="L1098" s="184">
        <v>22.166799999999999</v>
      </c>
      <c r="M1098" s="184">
        <v>49.396099999999997</v>
      </c>
      <c r="N1098" s="184">
        <v>59.084699999999998</v>
      </c>
      <c r="O1098" s="184">
        <v>14.1929</v>
      </c>
      <c r="P1098" s="184">
        <v>14.312200000000001</v>
      </c>
      <c r="Q1098" s="184">
        <v>13.998200000000001</v>
      </c>
      <c r="R1098" s="184">
        <v>15.229200000000001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44372</v>
      </c>
      <c r="E1099" s="184">
        <v>101.1</v>
      </c>
      <c r="F1099" s="184">
        <v>0.70720000000000005</v>
      </c>
      <c r="G1099" s="184">
        <v>0.73729999999999996</v>
      </c>
      <c r="H1099" s="184">
        <v>1.5468</v>
      </c>
      <c r="I1099" s="184">
        <v>0.43709999999999999</v>
      </c>
      <c r="J1099" s="184">
        <v>3.9588999999999999</v>
      </c>
      <c r="K1099" s="184">
        <v>12.3583</v>
      </c>
      <c r="L1099" s="184">
        <v>14.198600000000001</v>
      </c>
      <c r="M1099" s="184">
        <v>37.084699999999998</v>
      </c>
      <c r="N1099" s="184">
        <v>48.045099999999998</v>
      </c>
      <c r="O1099" s="184">
        <v>10.6137</v>
      </c>
      <c r="P1099" s="184">
        <v>10.5989</v>
      </c>
      <c r="Q1099" s="184">
        <v>10.230700000000001</v>
      </c>
      <c r="R1099" s="184">
        <v>13.114000000000001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44372</v>
      </c>
      <c r="E1100" s="184">
        <v>127.96</v>
      </c>
      <c r="F1100" s="184">
        <v>0.70299999999999996</v>
      </c>
      <c r="G1100" s="184">
        <v>0.73480000000000001</v>
      </c>
      <c r="H1100" s="184">
        <v>1.5448</v>
      </c>
      <c r="I1100" s="184">
        <v>0.42899999999999999</v>
      </c>
      <c r="J1100" s="184">
        <v>3.9424000000000001</v>
      </c>
      <c r="K1100" s="184">
        <v>12.324400000000001</v>
      </c>
      <c r="L1100" s="184">
        <v>14.1549</v>
      </c>
      <c r="M1100" s="184">
        <v>37.002099999999999</v>
      </c>
      <c r="N1100" s="184">
        <v>47.919199999999996</v>
      </c>
      <c r="O1100" s="184">
        <v>10.309100000000001</v>
      </c>
      <c r="P1100" s="184">
        <v>10.125400000000001</v>
      </c>
      <c r="Q1100" s="184">
        <v>10.1617</v>
      </c>
      <c r="R1100" s="184">
        <v>12.912599999999999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44372</v>
      </c>
      <c r="E1101" s="184">
        <v>15.33</v>
      </c>
      <c r="F1101" s="184">
        <v>0.4587</v>
      </c>
      <c r="G1101" s="184">
        <v>0.39290000000000003</v>
      </c>
      <c r="H1101" s="184">
        <v>1.1880999999999999</v>
      </c>
      <c r="I1101" s="184">
        <v>0.52459999999999996</v>
      </c>
      <c r="J1101" s="184">
        <v>5.2885</v>
      </c>
      <c r="K1101" s="184">
        <v>11.7347</v>
      </c>
      <c r="L1101" s="184">
        <v>16.224399999999999</v>
      </c>
      <c r="M1101" s="184">
        <v>44.078899999999997</v>
      </c>
      <c r="N1101" s="184">
        <v>52.841500000000003</v>
      </c>
      <c r="O1101" s="184">
        <v>13.5037</v>
      </c>
      <c r="P1101" s="184"/>
      <c r="Q1101" s="184">
        <v>10.9095</v>
      </c>
      <c r="R1101" s="184">
        <v>17.1252</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44372</v>
      </c>
      <c r="E1102" s="184">
        <v>14.9</v>
      </c>
      <c r="F1102" s="184">
        <v>0.47199999999999998</v>
      </c>
      <c r="G1102" s="184">
        <v>0.40429999999999999</v>
      </c>
      <c r="H1102" s="184">
        <v>1.2228000000000001</v>
      </c>
      <c r="I1102" s="184">
        <v>0.53979999999999995</v>
      </c>
      <c r="J1102" s="184">
        <v>5.226</v>
      </c>
      <c r="K1102" s="184">
        <v>11.6105</v>
      </c>
      <c r="L1102" s="184">
        <v>15.9533</v>
      </c>
      <c r="M1102" s="184">
        <v>43.4071</v>
      </c>
      <c r="N1102" s="184">
        <v>52.040799999999997</v>
      </c>
      <c r="O1102" s="184">
        <v>12.865399999999999</v>
      </c>
      <c r="P1102" s="184"/>
      <c r="Q1102" s="184">
        <v>10.147399999999999</v>
      </c>
      <c r="R1102" s="184">
        <v>16.413599999999999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44372</v>
      </c>
      <c r="E1103" s="184">
        <v>186.2336</v>
      </c>
      <c r="F1103" s="184">
        <v>0.74429999999999996</v>
      </c>
      <c r="G1103" s="184">
        <v>0.93869999999999998</v>
      </c>
      <c r="H1103" s="184">
        <v>1.3903000000000001</v>
      </c>
      <c r="I1103" s="184">
        <v>1.0408999999999999</v>
      </c>
      <c r="J1103" s="184">
        <v>5.0579999999999998</v>
      </c>
      <c r="K1103" s="184">
        <v>12.395799999999999</v>
      </c>
      <c r="L1103" s="184">
        <v>17.8721</v>
      </c>
      <c r="M1103" s="184">
        <v>46.812899999999999</v>
      </c>
      <c r="N1103" s="184">
        <v>57.565100000000001</v>
      </c>
      <c r="O1103" s="184">
        <v>15.5641</v>
      </c>
      <c r="P1103" s="184">
        <v>15.6538</v>
      </c>
      <c r="Q1103" s="184">
        <v>14.7456</v>
      </c>
      <c r="R1103" s="184">
        <v>20.719899999999999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44372</v>
      </c>
      <c r="E1104" s="184">
        <v>83.588779999018001</v>
      </c>
      <c r="F1104" s="184">
        <v>0.74439999999999995</v>
      </c>
      <c r="G1104" s="184">
        <v>0.93869999999999998</v>
      </c>
      <c r="H1104" s="184">
        <v>1.3904000000000001</v>
      </c>
      <c r="I1104" s="184">
        <v>1.0409999999999999</v>
      </c>
      <c r="J1104" s="184">
        <v>5.0580999999999996</v>
      </c>
      <c r="K1104" s="184">
        <v>12.395799999999999</v>
      </c>
      <c r="L1104" s="184">
        <v>17.872199999999999</v>
      </c>
      <c r="M1104" s="184">
        <v>46.812899999999999</v>
      </c>
      <c r="N1104" s="184">
        <v>57.565300000000001</v>
      </c>
      <c r="O1104" s="184">
        <v>15.034000000000001</v>
      </c>
      <c r="P1104" s="184">
        <v>15.3354</v>
      </c>
      <c r="Q1104" s="184">
        <v>14.5594</v>
      </c>
      <c r="R1104" s="184">
        <v>20.43</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44372</v>
      </c>
      <c r="E1105" s="184">
        <v>176.0735</v>
      </c>
      <c r="F1105" s="184">
        <v>0.74170000000000003</v>
      </c>
      <c r="G1105" s="184">
        <v>0.93069999999999997</v>
      </c>
      <c r="H1105" s="184">
        <v>1.3727</v>
      </c>
      <c r="I1105" s="184">
        <v>1.0053000000000001</v>
      </c>
      <c r="J1105" s="184">
        <v>4.9768999999999997</v>
      </c>
      <c r="K1105" s="184">
        <v>12.1388</v>
      </c>
      <c r="L1105" s="184">
        <v>17.3367</v>
      </c>
      <c r="M1105" s="184">
        <v>45.828499999999998</v>
      </c>
      <c r="N1105" s="184">
        <v>56.096600000000002</v>
      </c>
      <c r="O1105" s="184">
        <v>14.5566</v>
      </c>
      <c r="P1105" s="184">
        <v>14.7075</v>
      </c>
      <c r="Q1105" s="184">
        <v>13.634399999999999</v>
      </c>
      <c r="R1105" s="184">
        <v>19.670300000000001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44372</v>
      </c>
      <c r="E1106" s="184">
        <v>866.44562520274906</v>
      </c>
      <c r="F1106" s="184">
        <v>0.74170000000000003</v>
      </c>
      <c r="G1106" s="184">
        <v>0.93079999999999996</v>
      </c>
      <c r="H1106" s="184">
        <v>1.3727</v>
      </c>
      <c r="I1106" s="184">
        <v>1.0052000000000001</v>
      </c>
      <c r="J1106" s="184">
        <v>4.9771000000000001</v>
      </c>
      <c r="K1106" s="184">
        <v>12.1389</v>
      </c>
      <c r="L1106" s="184">
        <v>17.336600000000001</v>
      </c>
      <c r="M1106" s="184">
        <v>45.829000000000001</v>
      </c>
      <c r="N1106" s="184">
        <v>56.097000000000001</v>
      </c>
      <c r="O1106" s="184">
        <v>13.851599999999999</v>
      </c>
      <c r="P1106" s="184">
        <v>14.2836</v>
      </c>
      <c r="Q1106" s="184">
        <v>13.714</v>
      </c>
      <c r="R1106" s="184">
        <v>19.123799999999999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0.7085869565217392</v>
      </c>
      <c r="G1107" s="186">
        <v>0.85532753623188351</v>
      </c>
      <c r="H1107" s="186">
        <v>1.415692753623188</v>
      </c>
      <c r="I1107" s="186">
        <v>0.72412028985507249</v>
      </c>
      <c r="J1107" s="186">
        <v>4.5703217391304349</v>
      </c>
      <c r="K1107" s="186">
        <v>11.736431884057968</v>
      </c>
      <c r="L1107" s="186">
        <v>16.84267536231884</v>
      </c>
      <c r="M1107" s="186">
        <v>43.716373015873025</v>
      </c>
      <c r="N1107" s="186">
        <v>53.017866666666649</v>
      </c>
      <c r="O1107" s="186">
        <v>13.885213114754093</v>
      </c>
      <c r="P1107" s="186">
        <v>14.344728813559319</v>
      </c>
      <c r="Q1107" s="186">
        <v>15.680415942028981</v>
      </c>
      <c r="R1107" s="186">
        <v>17.259031746031742</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0.72270000000000001</v>
      </c>
      <c r="G1108" s="186">
        <v>0.87219999999999998</v>
      </c>
      <c r="H1108" s="186">
        <v>1.3903000000000001</v>
      </c>
      <c r="I1108" s="186">
        <v>0.72409999999999997</v>
      </c>
      <c r="J1108" s="186">
        <v>4.4903000000000004</v>
      </c>
      <c r="K1108" s="186">
        <v>12.073700000000001</v>
      </c>
      <c r="L1108" s="186">
        <v>17.139099999999999</v>
      </c>
      <c r="M1108" s="186">
        <v>43.4071</v>
      </c>
      <c r="N1108" s="186">
        <v>54.209699999999998</v>
      </c>
      <c r="O1108" s="186">
        <v>13.577500000000001</v>
      </c>
      <c r="P1108" s="186">
        <v>14.312200000000001</v>
      </c>
      <c r="Q1108" s="186">
        <v>14.5884</v>
      </c>
      <c r="R1108" s="186">
        <v>17.253799999999998</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44374</v>
      </c>
      <c r="E1111" s="184">
        <v>223.56936655871499</v>
      </c>
      <c r="F1111" s="184">
        <v>2.9722</v>
      </c>
      <c r="G1111" s="184">
        <v>2.9727000000000001</v>
      </c>
      <c r="H1111" s="184">
        <v>3.2936999999999999</v>
      </c>
      <c r="I1111" s="184">
        <v>3.0303</v>
      </c>
      <c r="J1111" s="184">
        <v>3.4398</v>
      </c>
      <c r="K1111" s="184">
        <v>3.4403000000000001</v>
      </c>
      <c r="L1111" s="184">
        <v>3.4115000000000002</v>
      </c>
      <c r="M1111" s="184">
        <v>3.3563000000000001</v>
      </c>
      <c r="N1111" s="184">
        <v>3.2997999999999998</v>
      </c>
      <c r="O1111" s="184">
        <v>5.5246000000000004</v>
      </c>
      <c r="P1111" s="184">
        <v>6.1058000000000003</v>
      </c>
      <c r="Q1111" s="184">
        <v>6.9219999999999997</v>
      </c>
      <c r="R1111" s="184">
        <v>4.4340999999999999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44374</v>
      </c>
      <c r="E1112" s="184">
        <v>331.82760000000002</v>
      </c>
      <c r="F1112" s="184">
        <v>3.2342</v>
      </c>
      <c r="G1112" s="184">
        <v>3.3081</v>
      </c>
      <c r="H1112" s="184">
        <v>3.7174</v>
      </c>
      <c r="I1112" s="184">
        <v>3.2521</v>
      </c>
      <c r="J1112" s="184">
        <v>3.2616999999999998</v>
      </c>
      <c r="K1112" s="184">
        <v>3.1968999999999999</v>
      </c>
      <c r="L1112" s="184">
        <v>3.1638000000000002</v>
      </c>
      <c r="M1112" s="184">
        <v>3.149</v>
      </c>
      <c r="N1112" s="184">
        <v>3.2057000000000002</v>
      </c>
      <c r="O1112" s="184">
        <v>5.4515000000000002</v>
      </c>
      <c r="P1112" s="184">
        <v>6.0339</v>
      </c>
      <c r="Q1112" s="184">
        <v>7.1978999999999997</v>
      </c>
      <c r="R1112" s="184">
        <v>4.4474</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44374</v>
      </c>
      <c r="E1113" s="184">
        <v>334.16520000000003</v>
      </c>
      <c r="F1113" s="184">
        <v>3.3536000000000001</v>
      </c>
      <c r="G1113" s="184">
        <v>3.4270999999999998</v>
      </c>
      <c r="H1113" s="184">
        <v>3.8319999999999999</v>
      </c>
      <c r="I1113" s="184">
        <v>3.367</v>
      </c>
      <c r="J1113" s="184">
        <v>3.3769999999999998</v>
      </c>
      <c r="K1113" s="184">
        <v>3.3178999999999998</v>
      </c>
      <c r="L1113" s="184">
        <v>3.2810999999999999</v>
      </c>
      <c r="M1113" s="184">
        <v>3.2618999999999998</v>
      </c>
      <c r="N1113" s="184">
        <v>3.3205</v>
      </c>
      <c r="O1113" s="184">
        <v>5.5542999999999996</v>
      </c>
      <c r="P1113" s="184">
        <v>6.1318000000000001</v>
      </c>
      <c r="Q1113" s="184">
        <v>7.2804000000000002</v>
      </c>
      <c r="R1113" s="184">
        <v>4.5532000000000004</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44374</v>
      </c>
      <c r="E1114" s="184">
        <v>552.59709999999995</v>
      </c>
      <c r="F1114" s="184">
        <v>3.2368000000000001</v>
      </c>
      <c r="G1114" s="184">
        <v>3.3100999999999998</v>
      </c>
      <c r="H1114" s="184">
        <v>3.7176</v>
      </c>
      <c r="I1114" s="184">
        <v>3.2524000000000002</v>
      </c>
      <c r="J1114" s="184">
        <v>3.262</v>
      </c>
      <c r="K1114" s="184">
        <v>3.1970000000000001</v>
      </c>
      <c r="L1114" s="184">
        <v>3.1638999999999999</v>
      </c>
      <c r="M1114" s="184">
        <v>3.1490999999999998</v>
      </c>
      <c r="N1114" s="184">
        <v>3.2058</v>
      </c>
      <c r="O1114" s="184">
        <v>5.4516999999999998</v>
      </c>
      <c r="P1114" s="184">
        <v>6.0342000000000002</v>
      </c>
      <c r="Q1114" s="184">
        <v>6.9241000000000001</v>
      </c>
      <c r="R1114" s="184">
        <v>4.4474999999999998</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44374</v>
      </c>
      <c r="E1115" s="184">
        <v>538.48509999999999</v>
      </c>
      <c r="F1115" s="184">
        <v>3.2403</v>
      </c>
      <c r="G1115" s="184">
        <v>3.3109999999999999</v>
      </c>
      <c r="H1115" s="184">
        <v>3.7170999999999998</v>
      </c>
      <c r="I1115" s="184">
        <v>3.2523</v>
      </c>
      <c r="J1115" s="184">
        <v>3.2618999999999998</v>
      </c>
      <c r="K1115" s="184">
        <v>3.1970999999999998</v>
      </c>
      <c r="L1115" s="184">
        <v>3.1638999999999999</v>
      </c>
      <c r="M1115" s="184">
        <v>3.149</v>
      </c>
      <c r="N1115" s="184">
        <v>3.2058</v>
      </c>
      <c r="O1115" s="184">
        <v>5.4516999999999998</v>
      </c>
      <c r="P1115" s="184">
        <v>6.0342000000000002</v>
      </c>
      <c r="Q1115" s="184">
        <v>7.2523</v>
      </c>
      <c r="R1115" s="184">
        <v>4.4474999999999998</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44374</v>
      </c>
      <c r="E1116" s="184">
        <v>2302.6671000000001</v>
      </c>
      <c r="F1116" s="184">
        <v>3.3527999999999998</v>
      </c>
      <c r="G1116" s="184">
        <v>3.3216999999999999</v>
      </c>
      <c r="H1116" s="184">
        <v>3.7320000000000002</v>
      </c>
      <c r="I1116" s="184">
        <v>3.3386</v>
      </c>
      <c r="J1116" s="184">
        <v>3.3462000000000001</v>
      </c>
      <c r="K1116" s="184">
        <v>3.2652999999999999</v>
      </c>
      <c r="L1116" s="184">
        <v>3.2492999999999999</v>
      </c>
      <c r="M1116" s="184">
        <v>3.2435999999999998</v>
      </c>
      <c r="N1116" s="184">
        <v>3.2719999999999998</v>
      </c>
      <c r="O1116" s="184">
        <v>5.5019999999999998</v>
      </c>
      <c r="P1116" s="184">
        <v>6.1081000000000003</v>
      </c>
      <c r="Q1116" s="184">
        <v>7.2281000000000004</v>
      </c>
      <c r="R1116" s="184">
        <v>4.4832000000000001</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44374</v>
      </c>
      <c r="E1117" s="184">
        <v>2290.1183999999998</v>
      </c>
      <c r="F1117" s="184">
        <v>3.2835000000000001</v>
      </c>
      <c r="G1117" s="184">
        <v>3.2511999999999999</v>
      </c>
      <c r="H1117" s="184">
        <v>3.6613000000000002</v>
      </c>
      <c r="I1117" s="184">
        <v>3.2675000000000001</v>
      </c>
      <c r="J1117" s="184">
        <v>3.2749000000000001</v>
      </c>
      <c r="K1117" s="184">
        <v>3.1937000000000002</v>
      </c>
      <c r="L1117" s="184">
        <v>3.1775000000000002</v>
      </c>
      <c r="M1117" s="184">
        <v>3.1709000000000001</v>
      </c>
      <c r="N1117" s="184">
        <v>3.1985000000000001</v>
      </c>
      <c r="O1117" s="184">
        <v>5.4389000000000003</v>
      </c>
      <c r="P1117" s="184">
        <v>6.0401999999999996</v>
      </c>
      <c r="Q1117" s="184">
        <v>7.3238000000000003</v>
      </c>
      <c r="R1117" s="184">
        <v>4.4172000000000002</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44374</v>
      </c>
      <c r="E1118" s="184">
        <v>2139.4782</v>
      </c>
      <c r="F1118" s="184">
        <v>2.7827000000000002</v>
      </c>
      <c r="G1118" s="184">
        <v>2.7507000000000001</v>
      </c>
      <c r="H1118" s="184">
        <v>3.1593</v>
      </c>
      <c r="I1118" s="184">
        <v>2.7665999999999999</v>
      </c>
      <c r="J1118" s="184">
        <v>2.7734000000000001</v>
      </c>
      <c r="K1118" s="184">
        <v>2.6898</v>
      </c>
      <c r="L1118" s="184">
        <v>2.6701000000000001</v>
      </c>
      <c r="M1118" s="184">
        <v>2.6598999999999999</v>
      </c>
      <c r="N1118" s="184">
        <v>2.6838000000000002</v>
      </c>
      <c r="O1118" s="184">
        <v>4.9212999999999996</v>
      </c>
      <c r="P1118" s="184">
        <v>5.4939</v>
      </c>
      <c r="Q1118" s="184">
        <v>6.9423000000000004</v>
      </c>
      <c r="R1118" s="184">
        <v>3.9245000000000001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44374</v>
      </c>
      <c r="E1119" s="184">
        <v>2369.0556000000001</v>
      </c>
      <c r="F1119" s="184">
        <v>3.2326999999999999</v>
      </c>
      <c r="G1119" s="184">
        <v>3.3062</v>
      </c>
      <c r="H1119" s="184">
        <v>3.5758000000000001</v>
      </c>
      <c r="I1119" s="184">
        <v>3.3334999999999999</v>
      </c>
      <c r="J1119" s="184">
        <v>3.2974000000000001</v>
      </c>
      <c r="K1119" s="184">
        <v>3.2471999999999999</v>
      </c>
      <c r="L1119" s="184">
        <v>3.2353000000000001</v>
      </c>
      <c r="M1119" s="184">
        <v>3.2044999999999999</v>
      </c>
      <c r="N1119" s="184">
        <v>3.2052</v>
      </c>
      <c r="O1119" s="184">
        <v>5.3979999999999997</v>
      </c>
      <c r="P1119" s="184">
        <v>6.0144000000000002</v>
      </c>
      <c r="Q1119" s="184">
        <v>7.2047999999999996</v>
      </c>
      <c r="R1119" s="184">
        <v>4.3593000000000002</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44374</v>
      </c>
      <c r="E1120" s="184">
        <v>2388.4207000000001</v>
      </c>
      <c r="F1120" s="184">
        <v>3.3332999999999999</v>
      </c>
      <c r="G1120" s="184">
        <v>3.4062999999999999</v>
      </c>
      <c r="H1120" s="184">
        <v>3.6760000000000002</v>
      </c>
      <c r="I1120" s="184">
        <v>3.4337</v>
      </c>
      <c r="J1120" s="184">
        <v>3.3976000000000002</v>
      </c>
      <c r="K1120" s="184">
        <v>3.3481000000000001</v>
      </c>
      <c r="L1120" s="184">
        <v>3.3369</v>
      </c>
      <c r="M1120" s="184">
        <v>3.3069000000000002</v>
      </c>
      <c r="N1120" s="184">
        <v>3.3083999999999998</v>
      </c>
      <c r="O1120" s="184">
        <v>5.5019999999999998</v>
      </c>
      <c r="P1120" s="184">
        <v>6.1219999999999999</v>
      </c>
      <c r="Q1120" s="184">
        <v>7.2682000000000002</v>
      </c>
      <c r="R1120" s="184">
        <v>4.4635999999999996</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44374</v>
      </c>
      <c r="E1121" s="184">
        <v>3486.0560999999998</v>
      </c>
      <c r="F1121" s="184">
        <v>3.2324999999999999</v>
      </c>
      <c r="G1121" s="184">
        <v>3.306</v>
      </c>
      <c r="H1121" s="184">
        <v>3.5760000000000001</v>
      </c>
      <c r="I1121" s="184">
        <v>3.3336999999999999</v>
      </c>
      <c r="J1121" s="184">
        <v>3.2974999999999999</v>
      </c>
      <c r="K1121" s="184">
        <v>3.2471999999999999</v>
      </c>
      <c r="L1121" s="184">
        <v>3.2353000000000001</v>
      </c>
      <c r="M1121" s="184">
        <v>3.2044999999999999</v>
      </c>
      <c r="N1121" s="184">
        <v>3.2052</v>
      </c>
      <c r="O1121" s="184">
        <v>5.3979999999999997</v>
      </c>
      <c r="P1121" s="184">
        <v>5.9547999999999996</v>
      </c>
      <c r="Q1121" s="184">
        <v>6.6623000000000001</v>
      </c>
      <c r="R1121" s="184">
        <v>4.3593000000000002</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44374</v>
      </c>
      <c r="E1122" s="184">
        <v>3165.7948999999999</v>
      </c>
      <c r="F1122" s="184">
        <v>3.2629000000000001</v>
      </c>
      <c r="G1122" s="184">
        <v>3.3733</v>
      </c>
      <c r="H1122" s="184">
        <v>3.6107</v>
      </c>
      <c r="I1122" s="184">
        <v>3.3043999999999998</v>
      </c>
      <c r="J1122" s="184">
        <v>3.3134000000000001</v>
      </c>
      <c r="K1122" s="184">
        <v>3.2584</v>
      </c>
      <c r="L1122" s="184">
        <v>3.2612000000000001</v>
      </c>
      <c r="M1122" s="184">
        <v>3.2339000000000002</v>
      </c>
      <c r="N1122" s="184">
        <v>3.2334999999999998</v>
      </c>
      <c r="O1122" s="184">
        <v>5.4151999999999996</v>
      </c>
      <c r="P1122" s="184">
        <v>5.9923999999999999</v>
      </c>
      <c r="Q1122" s="184">
        <v>7.0883000000000003</v>
      </c>
      <c r="R1122" s="184">
        <v>4.3914</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44374</v>
      </c>
      <c r="E1123" s="184">
        <v>3192.3303999999998</v>
      </c>
      <c r="F1123" s="184">
        <v>3.3626999999999998</v>
      </c>
      <c r="G1123" s="184">
        <v>3.4733999999999998</v>
      </c>
      <c r="H1123" s="184">
        <v>3.7107000000000001</v>
      </c>
      <c r="I1123" s="184">
        <v>3.4045999999999998</v>
      </c>
      <c r="J1123" s="184">
        <v>3.4137</v>
      </c>
      <c r="K1123" s="184">
        <v>3.3593000000000002</v>
      </c>
      <c r="L1123" s="184">
        <v>3.3628999999999998</v>
      </c>
      <c r="M1123" s="184">
        <v>3.3363999999999998</v>
      </c>
      <c r="N1123" s="184">
        <v>3.3369</v>
      </c>
      <c r="O1123" s="184">
        <v>5.5373000000000001</v>
      </c>
      <c r="P1123" s="184">
        <v>6.1040999999999999</v>
      </c>
      <c r="Q1123" s="184">
        <v>7.2100999999999997</v>
      </c>
      <c r="R1123" s="184">
        <v>4.5038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44374</v>
      </c>
      <c r="E1124" s="184">
        <v>2992.0664000000002</v>
      </c>
      <c r="F1124" s="184">
        <v>3.2271999999999998</v>
      </c>
      <c r="G1124" s="184">
        <v>3.3380999999999998</v>
      </c>
      <c r="H1124" s="184">
        <v>3.5752999999999999</v>
      </c>
      <c r="I1124" s="184">
        <v>3.2690000000000001</v>
      </c>
      <c r="J1124" s="184">
        <v>3.2778999999999998</v>
      </c>
      <c r="K1124" s="184">
        <v>3.2227999999999999</v>
      </c>
      <c r="L1124" s="184">
        <v>3.2252999999999998</v>
      </c>
      <c r="M1124" s="184">
        <v>3.1976</v>
      </c>
      <c r="N1124" s="184">
        <v>3.1968999999999999</v>
      </c>
      <c r="O1124" s="184">
        <v>5.3757999999999999</v>
      </c>
      <c r="P1124" s="184">
        <v>5.9429999999999996</v>
      </c>
      <c r="Q1124" s="184">
        <v>6.7298</v>
      </c>
      <c r="R1124" s="184">
        <v>4.3624999999999998</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44374</v>
      </c>
      <c r="E1125" s="184">
        <v>2385.4913000000001</v>
      </c>
      <c r="F1125" s="184">
        <v>3.2441</v>
      </c>
      <c r="G1125" s="184">
        <v>3.3115000000000001</v>
      </c>
      <c r="H1125" s="184">
        <v>3.5485000000000002</v>
      </c>
      <c r="I1125" s="184">
        <v>3.3005</v>
      </c>
      <c r="J1125" s="184">
        <v>3.2772999999999999</v>
      </c>
      <c r="K1125" s="184">
        <v>3.2303999999999999</v>
      </c>
      <c r="L1125" s="184">
        <v>3.23</v>
      </c>
      <c r="M1125" s="184">
        <v>3.2227000000000001</v>
      </c>
      <c r="N1125" s="184">
        <v>3.2223999999999999</v>
      </c>
      <c r="O1125" s="184">
        <v>5.3851000000000004</v>
      </c>
      <c r="P1125" s="184">
        <v>6.0429000000000004</v>
      </c>
      <c r="Q1125" s="184">
        <v>7.1961000000000004</v>
      </c>
      <c r="R1125" s="184">
        <v>4.3459000000000003</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44374</v>
      </c>
      <c r="E1126" s="184">
        <v>2366.6907000000001</v>
      </c>
      <c r="F1126" s="184">
        <v>3.1741999999999999</v>
      </c>
      <c r="G1126" s="184">
        <v>3.2421000000000002</v>
      </c>
      <c r="H1126" s="184">
        <v>3.4790000000000001</v>
      </c>
      <c r="I1126" s="184">
        <v>3.2309999999999999</v>
      </c>
      <c r="J1126" s="184">
        <v>3.2077</v>
      </c>
      <c r="K1126" s="184">
        <v>3.1564000000000001</v>
      </c>
      <c r="L1126" s="184">
        <v>3.1515</v>
      </c>
      <c r="M1126" s="184">
        <v>3.1415999999999999</v>
      </c>
      <c r="N1126" s="184">
        <v>3.1398000000000001</v>
      </c>
      <c r="O1126" s="184">
        <v>5.2972000000000001</v>
      </c>
      <c r="P1126" s="184">
        <v>5.9505999999999997</v>
      </c>
      <c r="Q1126" s="184">
        <v>6.8753000000000002</v>
      </c>
      <c r="R1126" s="184">
        <v>4.2609000000000004</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44374</v>
      </c>
      <c r="E1127" s="184">
        <v>2485.8728000000001</v>
      </c>
      <c r="F1127" s="184">
        <v>3.2320000000000002</v>
      </c>
      <c r="G1127" s="184">
        <v>3.3216999999999999</v>
      </c>
      <c r="H1127" s="184">
        <v>3.4529999999999998</v>
      </c>
      <c r="I1127" s="184">
        <v>3.2517</v>
      </c>
      <c r="J1127" s="184">
        <v>3.2435</v>
      </c>
      <c r="K1127" s="184">
        <v>3.2012999999999998</v>
      </c>
      <c r="L1127" s="184">
        <v>3.1713</v>
      </c>
      <c r="M1127" s="184">
        <v>3.1566000000000001</v>
      </c>
      <c r="N1127" s="184">
        <v>3.1617000000000002</v>
      </c>
      <c r="O1127" s="184">
        <v>5.1496000000000004</v>
      </c>
      <c r="P1127" s="184">
        <v>5.8186999999999998</v>
      </c>
      <c r="Q1127" s="184">
        <v>7.0224000000000002</v>
      </c>
      <c r="R1127" s="184">
        <v>4.0526999999999997</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44374</v>
      </c>
      <c r="E1128" s="184">
        <v>2477.9978999999998</v>
      </c>
      <c r="F1128" s="184">
        <v>3.2010000000000001</v>
      </c>
      <c r="G1128" s="184">
        <v>3.2915000000000001</v>
      </c>
      <c r="H1128" s="184">
        <v>3.4228999999999998</v>
      </c>
      <c r="I1128" s="184">
        <v>3.2216</v>
      </c>
      <c r="J1128" s="184">
        <v>3.2179000000000002</v>
      </c>
      <c r="K1128" s="184">
        <v>3.1793</v>
      </c>
      <c r="L1128" s="184">
        <v>3.1410999999999998</v>
      </c>
      <c r="M1128" s="184">
        <v>3.1278000000000001</v>
      </c>
      <c r="N1128" s="184">
        <v>3.1339999999999999</v>
      </c>
      <c r="O1128" s="184">
        <v>5.1196999999999999</v>
      </c>
      <c r="P1128" s="184">
        <v>5.7862</v>
      </c>
      <c r="Q1128" s="184">
        <v>7.2176</v>
      </c>
      <c r="R1128" s="184">
        <v>4.0282999999999998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44374</v>
      </c>
      <c r="E1129" s="184">
        <v>1118.38118438061</v>
      </c>
      <c r="F1129" s="184">
        <v>2.6284999999999998</v>
      </c>
      <c r="G1129" s="184">
        <v>2.6257999999999999</v>
      </c>
      <c r="H1129" s="184">
        <v>2.6387999999999998</v>
      </c>
      <c r="I1129" s="184">
        <v>2.6425000000000001</v>
      </c>
      <c r="J1129" s="184">
        <v>2.6358999999999999</v>
      </c>
      <c r="K1129" s="184">
        <v>2.7496</v>
      </c>
      <c r="L1129" s="184">
        <v>2.6408</v>
      </c>
      <c r="M1129" s="184">
        <v>2.6046</v>
      </c>
      <c r="N1129" s="184">
        <v>2.5762</v>
      </c>
      <c r="O1129" s="184">
        <v>3.3751000000000002</v>
      </c>
      <c r="P1129" s="184"/>
      <c r="Q1129" s="184">
        <v>3.4586999999999999</v>
      </c>
      <c r="R1129" s="184">
        <v>2.9026000000000001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44374</v>
      </c>
      <c r="E1130" s="184">
        <v>2964.3453</v>
      </c>
      <c r="F1130" s="184">
        <v>3.3136999999999999</v>
      </c>
      <c r="G1130" s="184">
        <v>3.2946</v>
      </c>
      <c r="H1130" s="184">
        <v>3.7642000000000002</v>
      </c>
      <c r="I1130" s="184">
        <v>3.3121</v>
      </c>
      <c r="J1130" s="184">
        <v>3.3330000000000002</v>
      </c>
      <c r="K1130" s="184">
        <v>3.2829000000000002</v>
      </c>
      <c r="L1130" s="184">
        <v>3.2612000000000001</v>
      </c>
      <c r="M1130" s="184">
        <v>3.2423000000000002</v>
      </c>
      <c r="N1130" s="184">
        <v>3.2517999999999998</v>
      </c>
      <c r="O1130" s="184">
        <v>5.4469000000000003</v>
      </c>
      <c r="P1130" s="184">
        <v>6.0636999999999999</v>
      </c>
      <c r="Q1130" s="184">
        <v>7.1905000000000001</v>
      </c>
      <c r="R1130" s="184">
        <v>4.4185999999999996</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44374</v>
      </c>
      <c r="E1131" s="184">
        <v>2942.0185000000001</v>
      </c>
      <c r="F1131" s="184">
        <v>3.2136</v>
      </c>
      <c r="G1131" s="184">
        <v>3.1947000000000001</v>
      </c>
      <c r="H1131" s="184">
        <v>3.6638999999999999</v>
      </c>
      <c r="I1131" s="184">
        <v>3.2118000000000002</v>
      </c>
      <c r="J1131" s="184">
        <v>3.2343000000000002</v>
      </c>
      <c r="K1131" s="184">
        <v>3.1884000000000001</v>
      </c>
      <c r="L1131" s="184">
        <v>3.1684999999999999</v>
      </c>
      <c r="M1131" s="184">
        <v>3.1545000000000001</v>
      </c>
      <c r="N1131" s="184">
        <v>3.1678999999999999</v>
      </c>
      <c r="O1131" s="184">
        <v>5.3503999999999996</v>
      </c>
      <c r="P1131" s="184">
        <v>5.9551999999999996</v>
      </c>
      <c r="Q1131" s="184">
        <v>7.1595000000000004</v>
      </c>
      <c r="R1131" s="184">
        <v>4.3268000000000004</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44374</v>
      </c>
      <c r="E1132" s="184">
        <v>2675.7311</v>
      </c>
      <c r="F1132" s="184">
        <v>3.4843000000000002</v>
      </c>
      <c r="G1132" s="184">
        <v>3.5863999999999998</v>
      </c>
      <c r="H1132" s="184">
        <v>3.9634</v>
      </c>
      <c r="I1132" s="184">
        <v>3.5007000000000001</v>
      </c>
      <c r="J1132" s="184">
        <v>3.4845000000000002</v>
      </c>
      <c r="K1132" s="184">
        <v>3.4658000000000002</v>
      </c>
      <c r="L1132" s="184">
        <v>3.4344000000000001</v>
      </c>
      <c r="M1132" s="184">
        <v>3.4075000000000002</v>
      </c>
      <c r="N1132" s="184">
        <v>3.3872</v>
      </c>
      <c r="O1132" s="184">
        <v>5.5904999999999996</v>
      </c>
      <c r="P1132" s="184">
        <v>6.0689000000000002</v>
      </c>
      <c r="Q1132" s="184">
        <v>7.1444999999999999</v>
      </c>
      <c r="R1132" s="184">
        <v>4.6041999999999996</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44374</v>
      </c>
      <c r="E1133" s="184">
        <v>2643.6822000000002</v>
      </c>
      <c r="F1133" s="184">
        <v>3.2338</v>
      </c>
      <c r="G1133" s="184">
        <v>3.3361000000000001</v>
      </c>
      <c r="H1133" s="184">
        <v>3.7132000000000001</v>
      </c>
      <c r="I1133" s="184">
        <v>3.2503000000000002</v>
      </c>
      <c r="J1133" s="184">
        <v>3.2338</v>
      </c>
      <c r="K1133" s="184">
        <v>3.2136999999999998</v>
      </c>
      <c r="L1133" s="184">
        <v>3.1802000000000001</v>
      </c>
      <c r="M1133" s="184">
        <v>3.1514000000000002</v>
      </c>
      <c r="N1133" s="184">
        <v>3.1291000000000002</v>
      </c>
      <c r="O1133" s="184">
        <v>5.3739999999999997</v>
      </c>
      <c r="P1133" s="184">
        <v>5.8948999999999998</v>
      </c>
      <c r="Q1133" s="184">
        <v>7.2247000000000003</v>
      </c>
      <c r="R1133" s="184">
        <v>4.3376999999999999</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44374</v>
      </c>
      <c r="E1134" s="184">
        <v>2404.2415999999998</v>
      </c>
      <c r="F1134" s="184">
        <v>3.2339000000000002</v>
      </c>
      <c r="G1134" s="184">
        <v>3.3363</v>
      </c>
      <c r="H1134" s="184">
        <v>3.7132000000000001</v>
      </c>
      <c r="I1134" s="184">
        <v>3.2507000000000001</v>
      </c>
      <c r="J1134" s="184">
        <v>3.2341000000000002</v>
      </c>
      <c r="K1134" s="184">
        <v>3.2141000000000002</v>
      </c>
      <c r="L1134" s="184">
        <v>3.1806000000000001</v>
      </c>
      <c r="M1134" s="184">
        <v>3.1516999999999999</v>
      </c>
      <c r="N1134" s="184">
        <v>3.1294</v>
      </c>
      <c r="O1134" s="184">
        <v>5.3738999999999999</v>
      </c>
      <c r="P1134" s="184">
        <v>5.8794000000000004</v>
      </c>
      <c r="Q1134" s="184">
        <v>6.5753000000000004</v>
      </c>
      <c r="R1134" s="184">
        <v>4.3375000000000004</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44374</v>
      </c>
      <c r="E1136" s="184">
        <v>4787.0528999999997</v>
      </c>
      <c r="F1136" s="184">
        <v>2.5705</v>
      </c>
      <c r="G1136" s="184">
        <v>2.6349</v>
      </c>
      <c r="H1136" s="184">
        <v>2.9016000000000002</v>
      </c>
      <c r="I1136" s="184">
        <v>2.5630999999999999</v>
      </c>
      <c r="J1136" s="184">
        <v>2.5798999999999999</v>
      </c>
      <c r="K1136" s="184">
        <v>2.5142000000000002</v>
      </c>
      <c r="L1136" s="184">
        <v>2.4701</v>
      </c>
      <c r="M1136" s="184">
        <v>2.456</v>
      </c>
      <c r="N1136" s="184">
        <v>2.4588000000000001</v>
      </c>
      <c r="O1136" s="184">
        <v>4.8419999999999996</v>
      </c>
      <c r="P1136" s="184">
        <v>5.3876999999999997</v>
      </c>
      <c r="Q1136" s="184">
        <v>6.9894999999999996</v>
      </c>
      <c r="R1136" s="184">
        <v>3.8273000000000001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44374</v>
      </c>
      <c r="E1137" s="184">
        <v>3099.348</v>
      </c>
      <c r="F1137" s="184">
        <v>3.2317999999999998</v>
      </c>
      <c r="G1137" s="184">
        <v>3.2968000000000002</v>
      </c>
      <c r="H1137" s="184">
        <v>3.5640000000000001</v>
      </c>
      <c r="I1137" s="184">
        <v>3.2258</v>
      </c>
      <c r="J1137" s="184">
        <v>3.2433999999999998</v>
      </c>
      <c r="K1137" s="184">
        <v>3.1865999999999999</v>
      </c>
      <c r="L1137" s="184">
        <v>3.1492</v>
      </c>
      <c r="M1137" s="184">
        <v>3.1404999999999998</v>
      </c>
      <c r="N1137" s="184">
        <v>3.1478999999999999</v>
      </c>
      <c r="O1137" s="184">
        <v>5.5542999999999996</v>
      </c>
      <c r="P1137" s="184">
        <v>6.1002000000000001</v>
      </c>
      <c r="Q1137" s="184">
        <v>7.4085999999999999</v>
      </c>
      <c r="R1137" s="184">
        <v>4.5284000000000004</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44374</v>
      </c>
      <c r="E1138" s="184">
        <v>3115.9389999999999</v>
      </c>
      <c r="F1138" s="184">
        <v>3.3094999999999999</v>
      </c>
      <c r="G1138" s="184">
        <v>3.3742000000000001</v>
      </c>
      <c r="H1138" s="184">
        <v>3.6414</v>
      </c>
      <c r="I1138" s="184">
        <v>3.3031999999999999</v>
      </c>
      <c r="J1138" s="184">
        <v>3.3203</v>
      </c>
      <c r="K1138" s="184">
        <v>3.2637</v>
      </c>
      <c r="L1138" s="184">
        <v>3.2271999999999998</v>
      </c>
      <c r="M1138" s="184">
        <v>3.2204000000000002</v>
      </c>
      <c r="N1138" s="184">
        <v>3.2309999999999999</v>
      </c>
      <c r="O1138" s="184">
        <v>5.6269</v>
      </c>
      <c r="P1138" s="184">
        <v>6.1699000000000002</v>
      </c>
      <c r="Q1138" s="184">
        <v>7.3240999999999996</v>
      </c>
      <c r="R1138" s="184">
        <v>4.6067</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44374</v>
      </c>
      <c r="E1139" s="184">
        <v>4047.7179999999998</v>
      </c>
      <c r="F1139" s="184">
        <v>3.1833999999999998</v>
      </c>
      <c r="G1139" s="184">
        <v>3.3031000000000001</v>
      </c>
      <c r="H1139" s="184">
        <v>3.5568</v>
      </c>
      <c r="I1139" s="184">
        <v>3.2204999999999999</v>
      </c>
      <c r="J1139" s="184">
        <v>3.2311000000000001</v>
      </c>
      <c r="K1139" s="184">
        <v>3.1284000000000001</v>
      </c>
      <c r="L1139" s="184">
        <v>3.0840000000000001</v>
      </c>
      <c r="M1139" s="184">
        <v>3.0806</v>
      </c>
      <c r="N1139" s="184">
        <v>3.1021000000000001</v>
      </c>
      <c r="O1139" s="184">
        <v>5.2911000000000001</v>
      </c>
      <c r="P1139" s="184">
        <v>5.8807</v>
      </c>
      <c r="Q1139" s="184">
        <v>6.9852999999999996</v>
      </c>
      <c r="R1139" s="184">
        <v>4.2710999999999997</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44374</v>
      </c>
      <c r="E1140" s="184">
        <v>4076.7392</v>
      </c>
      <c r="F1140" s="184">
        <v>3.2833999999999999</v>
      </c>
      <c r="G1140" s="184">
        <v>3.4032</v>
      </c>
      <c r="H1140" s="184">
        <v>3.657</v>
      </c>
      <c r="I1140" s="184">
        <v>3.3206000000000002</v>
      </c>
      <c r="J1140" s="184">
        <v>3.3315000000000001</v>
      </c>
      <c r="K1140" s="184">
        <v>3.2277</v>
      </c>
      <c r="L1140" s="184">
        <v>3.1848000000000001</v>
      </c>
      <c r="M1140" s="184">
        <v>3.1825000000000001</v>
      </c>
      <c r="N1140" s="184">
        <v>3.2048999999999999</v>
      </c>
      <c r="O1140" s="184">
        <v>5.3963999999999999</v>
      </c>
      <c r="P1140" s="184">
        <v>5.9867999999999997</v>
      </c>
      <c r="Q1140" s="184">
        <v>7.1638000000000002</v>
      </c>
      <c r="R1140" s="184">
        <v>4.3754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44374</v>
      </c>
      <c r="E1141" s="184">
        <v>2053.9047999999998</v>
      </c>
      <c r="F1141" s="184">
        <v>3.0847000000000002</v>
      </c>
      <c r="G1141" s="184">
        <v>3.2404999999999999</v>
      </c>
      <c r="H1141" s="184">
        <v>3.6036999999999999</v>
      </c>
      <c r="I1141" s="184">
        <v>3.2418</v>
      </c>
      <c r="J1141" s="184">
        <v>3.2416</v>
      </c>
      <c r="K1141" s="184">
        <v>3.1663000000000001</v>
      </c>
      <c r="L1141" s="184">
        <v>3.1528999999999998</v>
      </c>
      <c r="M1141" s="184">
        <v>3.1309</v>
      </c>
      <c r="N1141" s="184">
        <v>3.1513</v>
      </c>
      <c r="O1141" s="184">
        <v>5.3541999999999996</v>
      </c>
      <c r="P1141" s="184">
        <v>5.9725999999999999</v>
      </c>
      <c r="Q1141" s="184">
        <v>4.3033999999999999</v>
      </c>
      <c r="R1141" s="184">
        <v>4.2896999999999998</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44374</v>
      </c>
      <c r="E1142" s="184">
        <v>2064.8541</v>
      </c>
      <c r="F1142" s="184">
        <v>3.1797</v>
      </c>
      <c r="G1142" s="184">
        <v>3.3359000000000001</v>
      </c>
      <c r="H1142" s="184">
        <v>3.6987999999999999</v>
      </c>
      <c r="I1142" s="184">
        <v>3.3371</v>
      </c>
      <c r="J1142" s="184">
        <v>3.3372000000000002</v>
      </c>
      <c r="K1142" s="184">
        <v>3.2625999999999999</v>
      </c>
      <c r="L1142" s="184">
        <v>3.2522000000000002</v>
      </c>
      <c r="M1142" s="184">
        <v>3.2315999999999998</v>
      </c>
      <c r="N1142" s="184">
        <v>3.2530000000000001</v>
      </c>
      <c r="O1142" s="184">
        <v>5.4451000000000001</v>
      </c>
      <c r="P1142" s="184">
        <v>6.0529000000000002</v>
      </c>
      <c r="Q1142" s="184">
        <v>7.1840999999999999</v>
      </c>
      <c r="R1142" s="184">
        <v>4.3933999999999997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44374</v>
      </c>
      <c r="E1143" s="184">
        <v>2996.1273000000001</v>
      </c>
      <c r="F1143" s="184">
        <v>2.2881</v>
      </c>
      <c r="G1143" s="184">
        <v>2.4439000000000002</v>
      </c>
      <c r="H1143" s="184">
        <v>2.8068</v>
      </c>
      <c r="I1143" s="184">
        <v>2.4443999999999999</v>
      </c>
      <c r="J1143" s="184">
        <v>2.4432999999999998</v>
      </c>
      <c r="K1143" s="184">
        <v>2.3645</v>
      </c>
      <c r="L1143" s="184">
        <v>2.3475000000000001</v>
      </c>
      <c r="M1143" s="184">
        <v>2.3208000000000002</v>
      </c>
      <c r="N1143" s="184">
        <v>2.3357999999999999</v>
      </c>
      <c r="O1143" s="184">
        <v>4.5007999999999999</v>
      </c>
      <c r="P1143" s="184">
        <v>5.0918000000000001</v>
      </c>
      <c r="Q1143" s="184">
        <v>6.0853999999999999</v>
      </c>
      <c r="R1143" s="184">
        <v>3.4672999999999998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44374</v>
      </c>
      <c r="E1144" s="184">
        <v>1089.70663741976</v>
      </c>
      <c r="F1144" s="184">
        <v>2.6842000000000001</v>
      </c>
      <c r="G1144" s="184">
        <v>2.6844999999999999</v>
      </c>
      <c r="H1144" s="184">
        <v>2.6898</v>
      </c>
      <c r="I1144" s="184">
        <v>2.6827999999999999</v>
      </c>
      <c r="J1144" s="184">
        <v>2.6251000000000002</v>
      </c>
      <c r="K1144" s="184">
        <v>2.5935999999999999</v>
      </c>
      <c r="L1144" s="184">
        <v>2.5326</v>
      </c>
      <c r="M1144" s="184">
        <v>2.4903</v>
      </c>
      <c r="N1144" s="184">
        <v>2.5123000000000002</v>
      </c>
      <c r="O1144" s="184"/>
      <c r="P1144" s="184"/>
      <c r="Q1144" s="184">
        <v>3.1577999999999999</v>
      </c>
      <c r="R1144" s="184">
        <v>2.7635999999999998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44374</v>
      </c>
      <c r="E1145" s="184">
        <v>305.31869999999998</v>
      </c>
      <c r="F1145" s="184">
        <v>3.1562999999999999</v>
      </c>
      <c r="G1145" s="184">
        <v>3.1926999999999999</v>
      </c>
      <c r="H1145" s="184">
        <v>3.5615000000000001</v>
      </c>
      <c r="I1145" s="184">
        <v>3.1890000000000001</v>
      </c>
      <c r="J1145" s="184">
        <v>3.2153</v>
      </c>
      <c r="K1145" s="184">
        <v>3.1419999999999999</v>
      </c>
      <c r="L1145" s="184">
        <v>3.1297000000000001</v>
      </c>
      <c r="M1145" s="184">
        <v>3.1373000000000002</v>
      </c>
      <c r="N1145" s="184">
        <v>3.1728999999999998</v>
      </c>
      <c r="O1145" s="184">
        <v>5.4025999999999996</v>
      </c>
      <c r="P1145" s="184">
        <v>5.9980000000000002</v>
      </c>
      <c r="Q1145" s="184">
        <v>7.4077999999999999</v>
      </c>
      <c r="R1145" s="184">
        <v>4.3947000000000003</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44374</v>
      </c>
      <c r="E1146" s="184">
        <v>307.11349999999999</v>
      </c>
      <c r="F1146" s="184">
        <v>3.2686000000000002</v>
      </c>
      <c r="G1146" s="184">
        <v>3.3128000000000002</v>
      </c>
      <c r="H1146" s="184">
        <v>3.6818</v>
      </c>
      <c r="I1146" s="184">
        <v>3.3081999999999998</v>
      </c>
      <c r="J1146" s="184">
        <v>3.3359999999999999</v>
      </c>
      <c r="K1146" s="184">
        <v>3.2629999999999999</v>
      </c>
      <c r="L1146" s="184">
        <v>3.2515999999999998</v>
      </c>
      <c r="M1146" s="184">
        <v>3.2602000000000002</v>
      </c>
      <c r="N1146" s="184">
        <v>3.2968000000000002</v>
      </c>
      <c r="O1146" s="184">
        <v>5.5000999999999998</v>
      </c>
      <c r="P1146" s="184">
        <v>6.0792000000000002</v>
      </c>
      <c r="Q1146" s="184">
        <v>7.2217000000000002</v>
      </c>
      <c r="R1146" s="184">
        <v>4.5030000000000001</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44374</v>
      </c>
      <c r="E1147" s="184">
        <v>2213.9960999999998</v>
      </c>
      <c r="F1147" s="184">
        <v>3.3552</v>
      </c>
      <c r="G1147" s="184">
        <v>3.5263</v>
      </c>
      <c r="H1147" s="184">
        <v>3.8420000000000001</v>
      </c>
      <c r="I1147" s="184">
        <v>3.5177999999999998</v>
      </c>
      <c r="J1147" s="184">
        <v>3.4748999999999999</v>
      </c>
      <c r="K1147" s="184">
        <v>3.3736000000000002</v>
      </c>
      <c r="L1147" s="184">
        <v>3.3283999999999998</v>
      </c>
      <c r="M1147" s="184">
        <v>3.3472</v>
      </c>
      <c r="N1147" s="184">
        <v>3.4272999999999998</v>
      </c>
      <c r="O1147" s="184">
        <v>5.5585000000000004</v>
      </c>
      <c r="P1147" s="184">
        <v>6.0738000000000003</v>
      </c>
      <c r="Q1147" s="184">
        <v>7.5103</v>
      </c>
      <c r="R1147" s="184">
        <v>4.6079999999999997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44374</v>
      </c>
      <c r="E1148" s="184">
        <v>2231.3624</v>
      </c>
      <c r="F1148" s="184">
        <v>3.3944999999999999</v>
      </c>
      <c r="G1148" s="184">
        <v>3.5665</v>
      </c>
      <c r="H1148" s="184">
        <v>3.8820000000000001</v>
      </c>
      <c r="I1148" s="184">
        <v>3.5579000000000001</v>
      </c>
      <c r="J1148" s="184">
        <v>3.5150000000000001</v>
      </c>
      <c r="K1148" s="184">
        <v>3.4142000000000001</v>
      </c>
      <c r="L1148" s="184">
        <v>3.3691</v>
      </c>
      <c r="M1148" s="184">
        <v>3.3883000000000001</v>
      </c>
      <c r="N1148" s="184">
        <v>3.4687000000000001</v>
      </c>
      <c r="O1148" s="184">
        <v>5.6345999999999998</v>
      </c>
      <c r="P1148" s="184">
        <v>6.1669</v>
      </c>
      <c r="Q1148" s="184">
        <v>7.2367999999999997</v>
      </c>
      <c r="R1148" s="184">
        <v>4.6619000000000002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44374</v>
      </c>
      <c r="E1149" s="184">
        <v>2505.2858999999999</v>
      </c>
      <c r="F1149" s="184">
        <v>3.2608999999999999</v>
      </c>
      <c r="G1149" s="184">
        <v>3.3498999999999999</v>
      </c>
      <c r="H1149" s="184">
        <v>3.7225999999999999</v>
      </c>
      <c r="I1149" s="184">
        <v>3.3338000000000001</v>
      </c>
      <c r="J1149" s="184">
        <v>3.3018999999999998</v>
      </c>
      <c r="K1149" s="184">
        <v>3.2433999999999998</v>
      </c>
      <c r="L1149" s="184">
        <v>3.1890000000000001</v>
      </c>
      <c r="M1149" s="184">
        <v>3.1869999999999998</v>
      </c>
      <c r="N1149" s="184">
        <v>3.1903999999999999</v>
      </c>
      <c r="O1149" s="184">
        <v>5.2880000000000003</v>
      </c>
      <c r="P1149" s="184">
        <v>5.9450000000000003</v>
      </c>
      <c r="Q1149" s="184">
        <v>7.1234000000000002</v>
      </c>
      <c r="R1149" s="184">
        <v>4.2709999999999999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44374</v>
      </c>
      <c r="E1150" s="184">
        <v>2492.3782000000001</v>
      </c>
      <c r="F1150" s="184">
        <v>3.2103999999999999</v>
      </c>
      <c r="G1150" s="184">
        <v>3.2997999999999998</v>
      </c>
      <c r="H1150" s="184">
        <v>3.6724999999999999</v>
      </c>
      <c r="I1150" s="184">
        <v>3.2837999999999998</v>
      </c>
      <c r="J1150" s="184">
        <v>3.2517</v>
      </c>
      <c r="K1150" s="184">
        <v>3.1930000000000001</v>
      </c>
      <c r="L1150" s="184">
        <v>3.1381999999999999</v>
      </c>
      <c r="M1150" s="184">
        <v>3.1358999999999999</v>
      </c>
      <c r="N1150" s="184">
        <v>3.1387999999999998</v>
      </c>
      <c r="O1150" s="184">
        <v>5.226</v>
      </c>
      <c r="P1150" s="184">
        <v>5.8742000000000001</v>
      </c>
      <c r="Q1150" s="184">
        <v>5.4371</v>
      </c>
      <c r="R1150" s="184">
        <v>4.2175000000000002</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44374</v>
      </c>
      <c r="E1151" s="184">
        <v>1601.3219999999999</v>
      </c>
      <c r="F1151" s="184">
        <v>2.9624999999999999</v>
      </c>
      <c r="G1151" s="184">
        <v>3.0346000000000002</v>
      </c>
      <c r="H1151" s="184">
        <v>3.2208000000000001</v>
      </c>
      <c r="I1151" s="184">
        <v>3.0451999999999999</v>
      </c>
      <c r="J1151" s="184">
        <v>3.0322</v>
      </c>
      <c r="K1151" s="184">
        <v>2.9733000000000001</v>
      </c>
      <c r="L1151" s="184">
        <v>2.8902999999999999</v>
      </c>
      <c r="M1151" s="184">
        <v>2.8559000000000001</v>
      </c>
      <c r="N1151" s="184">
        <v>2.8894000000000002</v>
      </c>
      <c r="O1151" s="184">
        <v>4.7976999999999999</v>
      </c>
      <c r="P1151" s="184">
        <v>5.4734999999999996</v>
      </c>
      <c r="Q1151" s="184">
        <v>6.3665000000000003</v>
      </c>
      <c r="R1151" s="184">
        <v>3.8172999999999999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44374</v>
      </c>
      <c r="E1152" s="184">
        <v>1595.2233000000001</v>
      </c>
      <c r="F1152" s="184">
        <v>2.9119999999999999</v>
      </c>
      <c r="G1152" s="184">
        <v>2.9843999999999999</v>
      </c>
      <c r="H1152" s="184">
        <v>3.1711999999999998</v>
      </c>
      <c r="I1152" s="184">
        <v>2.9954000000000001</v>
      </c>
      <c r="J1152" s="184">
        <v>2.9821</v>
      </c>
      <c r="K1152" s="184">
        <v>2.9228999999999998</v>
      </c>
      <c r="L1152" s="184">
        <v>2.8395999999999999</v>
      </c>
      <c r="M1152" s="184">
        <v>2.8048000000000002</v>
      </c>
      <c r="N1152" s="184">
        <v>2.8380000000000001</v>
      </c>
      <c r="O1152" s="184">
        <v>4.7454000000000001</v>
      </c>
      <c r="P1152" s="184">
        <v>5.4208999999999996</v>
      </c>
      <c r="Q1152" s="184">
        <v>6.3132999999999999</v>
      </c>
      <c r="R1152" s="184">
        <v>3.7654999999999998</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44374</v>
      </c>
      <c r="E1153" s="184">
        <v>2003.6565000000001</v>
      </c>
      <c r="F1153" s="184">
        <v>2.9258000000000002</v>
      </c>
      <c r="G1153" s="184">
        <v>2.8940999999999999</v>
      </c>
      <c r="H1153" s="184">
        <v>3.2271000000000001</v>
      </c>
      <c r="I1153" s="184">
        <v>2.9563999999999999</v>
      </c>
      <c r="J1153" s="184">
        <v>2.8961999999999999</v>
      </c>
      <c r="K1153" s="184">
        <v>2.8353000000000002</v>
      </c>
      <c r="L1153" s="184">
        <v>3.2103999999999999</v>
      </c>
      <c r="M1153" s="184">
        <v>3.1354000000000002</v>
      </c>
      <c r="N1153" s="184">
        <v>3.1074999999999999</v>
      </c>
      <c r="O1153" s="184">
        <v>5.2454000000000001</v>
      </c>
      <c r="P1153" s="184">
        <v>5.9421999999999997</v>
      </c>
      <c r="Q1153" s="184">
        <v>7.4439000000000002</v>
      </c>
      <c r="R1153" s="184">
        <v>4.1978999999999997</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44374</v>
      </c>
      <c r="E1154" s="184">
        <v>2020.3905999999999</v>
      </c>
      <c r="F1154" s="184">
        <v>3.0245000000000002</v>
      </c>
      <c r="G1154" s="184">
        <v>2.9935999999999998</v>
      </c>
      <c r="H1154" s="184">
        <v>3.327</v>
      </c>
      <c r="I1154" s="184">
        <v>3.0562</v>
      </c>
      <c r="J1154" s="184">
        <v>2.9943</v>
      </c>
      <c r="K1154" s="184">
        <v>2.9342999999999999</v>
      </c>
      <c r="L1154" s="184">
        <v>3.3125</v>
      </c>
      <c r="M1154" s="184">
        <v>3.2382</v>
      </c>
      <c r="N1154" s="184">
        <v>3.2109999999999999</v>
      </c>
      <c r="O1154" s="184">
        <v>5.3507999999999996</v>
      </c>
      <c r="P1154" s="184">
        <v>6.0486000000000004</v>
      </c>
      <c r="Q1154" s="184">
        <v>7.2256999999999998</v>
      </c>
      <c r="R1154" s="184">
        <v>4.3022</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44374</v>
      </c>
      <c r="E1155" s="184">
        <v>2009.1729</v>
      </c>
      <c r="F1155" s="184">
        <v>4.0970000000000004</v>
      </c>
      <c r="G1155" s="184">
        <v>4.0991999999999997</v>
      </c>
      <c r="H1155" s="184">
        <v>4.1007999999999996</v>
      </c>
      <c r="I1155" s="184">
        <v>3.7126999999999999</v>
      </c>
      <c r="J1155" s="184">
        <v>2.4283999999999999</v>
      </c>
      <c r="K1155" s="184">
        <v>2.5701999999999998</v>
      </c>
      <c r="L1155" s="184">
        <v>2.8544</v>
      </c>
      <c r="M1155" s="184">
        <v>2.7523</v>
      </c>
      <c r="N1155" s="184">
        <v>2.6979000000000002</v>
      </c>
      <c r="O1155" s="184"/>
      <c r="P1155" s="184"/>
      <c r="Q1155" s="184">
        <v>3.2879999999999998</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44374</v>
      </c>
      <c r="E1156" s="184">
        <v>2020.6057000000001</v>
      </c>
      <c r="F1156" s="184">
        <v>2.9194</v>
      </c>
      <c r="G1156" s="184">
        <v>2.8776999999999999</v>
      </c>
      <c r="H1156" s="184">
        <v>3.2496999999999998</v>
      </c>
      <c r="I1156" s="184">
        <v>3.0076999999999998</v>
      </c>
      <c r="J1156" s="184">
        <v>2.9129</v>
      </c>
      <c r="K1156" s="184">
        <v>2.9121999999999999</v>
      </c>
      <c r="L1156" s="184">
        <v>3.2959999999999998</v>
      </c>
      <c r="M1156" s="184">
        <v>3.2198000000000002</v>
      </c>
      <c r="N1156" s="184">
        <v>3.1859999999999999</v>
      </c>
      <c r="O1156" s="184"/>
      <c r="P1156" s="184"/>
      <c r="Q1156" s="184">
        <v>3.6852</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44374</v>
      </c>
      <c r="E1157" s="184">
        <v>2020.8104000000001</v>
      </c>
      <c r="F1157" s="184">
        <v>3.0274999999999999</v>
      </c>
      <c r="G1157" s="184">
        <v>2.9954000000000001</v>
      </c>
      <c r="H1157" s="184">
        <v>3.3294000000000001</v>
      </c>
      <c r="I1157" s="184">
        <v>3.0581</v>
      </c>
      <c r="J1157" s="184">
        <v>2.9965000000000002</v>
      </c>
      <c r="K1157" s="184">
        <v>2.9426999999999999</v>
      </c>
      <c r="L1157" s="184">
        <v>3.3166000000000002</v>
      </c>
      <c r="M1157" s="184">
        <v>3.2414999999999998</v>
      </c>
      <c r="N1157" s="184">
        <v>3.2136</v>
      </c>
      <c r="O1157" s="184"/>
      <c r="P1157" s="184"/>
      <c r="Q1157" s="184">
        <v>3.6938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44374</v>
      </c>
      <c r="E1158" s="184">
        <v>2020.3910000000001</v>
      </c>
      <c r="F1158" s="184">
        <v>3.0064000000000002</v>
      </c>
      <c r="G1158" s="184">
        <v>2.9563000000000001</v>
      </c>
      <c r="H1158" s="184">
        <v>3.3730000000000002</v>
      </c>
      <c r="I1158" s="184">
        <v>3.0954999999999999</v>
      </c>
      <c r="J1158" s="184">
        <v>2.9942000000000002</v>
      </c>
      <c r="K1158" s="184">
        <v>2.9394</v>
      </c>
      <c r="L1158" s="184">
        <v>3.3125</v>
      </c>
      <c r="M1158" s="184">
        <v>3.2222</v>
      </c>
      <c r="N1158" s="184">
        <v>3.1823000000000001</v>
      </c>
      <c r="O1158" s="184"/>
      <c r="P1158" s="184"/>
      <c r="Q1158" s="184">
        <v>3.6764999999999999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44374</v>
      </c>
      <c r="E1159" s="184">
        <v>2831.5560999999998</v>
      </c>
      <c r="F1159" s="184">
        <v>3.2692999999999999</v>
      </c>
      <c r="G1159" s="184">
        <v>3.3189000000000002</v>
      </c>
      <c r="H1159" s="184">
        <v>3.6423999999999999</v>
      </c>
      <c r="I1159" s="184">
        <v>3.2376999999999998</v>
      </c>
      <c r="J1159" s="184">
        <v>3.2416999999999998</v>
      </c>
      <c r="K1159" s="184">
        <v>3.1696</v>
      </c>
      <c r="L1159" s="184">
        <v>3.1541000000000001</v>
      </c>
      <c r="M1159" s="184">
        <v>3.1511</v>
      </c>
      <c r="N1159" s="184">
        <v>3.1629999999999998</v>
      </c>
      <c r="O1159" s="184">
        <v>5.3095999999999997</v>
      </c>
      <c r="P1159" s="184">
        <v>5.9497</v>
      </c>
      <c r="Q1159" s="184">
        <v>7.3792</v>
      </c>
      <c r="R1159" s="184">
        <v>4.2577999999999996</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44374</v>
      </c>
      <c r="E1160" s="184">
        <v>2847.9839000000002</v>
      </c>
      <c r="F1160" s="184">
        <v>3.3401999999999998</v>
      </c>
      <c r="G1160" s="184">
        <v>3.3895</v>
      </c>
      <c r="H1160" s="184">
        <v>3.7128999999999999</v>
      </c>
      <c r="I1160" s="184">
        <v>3.3081</v>
      </c>
      <c r="J1160" s="184">
        <v>3.3121</v>
      </c>
      <c r="K1160" s="184">
        <v>3.2404000000000002</v>
      </c>
      <c r="L1160" s="184">
        <v>3.2254999999999998</v>
      </c>
      <c r="M1160" s="184">
        <v>3.2229000000000001</v>
      </c>
      <c r="N1160" s="184">
        <v>3.2355</v>
      </c>
      <c r="O1160" s="184">
        <v>5.3834999999999997</v>
      </c>
      <c r="P1160" s="184">
        <v>6.0239000000000003</v>
      </c>
      <c r="Q1160" s="184">
        <v>7.1905999999999999</v>
      </c>
      <c r="R1160" s="184">
        <v>4.3308999999999997</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44374</v>
      </c>
      <c r="E1161" s="184">
        <v>2561.2354999999998</v>
      </c>
      <c r="F1161" s="184">
        <v>2.7391999999999999</v>
      </c>
      <c r="G1161" s="184">
        <v>2.7890999999999999</v>
      </c>
      <c r="H1161" s="184">
        <v>3.1122000000000001</v>
      </c>
      <c r="I1161" s="184">
        <v>2.7071000000000001</v>
      </c>
      <c r="J1161" s="184">
        <v>2.7103999999999999</v>
      </c>
      <c r="K1161" s="184">
        <v>2.6358000000000001</v>
      </c>
      <c r="L1161" s="184">
        <v>2.6164999999999998</v>
      </c>
      <c r="M1161" s="184">
        <v>2.6097000000000001</v>
      </c>
      <c r="N1161" s="184">
        <v>2.6177000000000001</v>
      </c>
      <c r="O1161" s="184">
        <v>4.7549999999999999</v>
      </c>
      <c r="P1161" s="184">
        <v>5.3627000000000002</v>
      </c>
      <c r="Q1161" s="184">
        <v>6.6447000000000003</v>
      </c>
      <c r="R1161" s="184">
        <v>3.7094999999999998</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44374</v>
      </c>
      <c r="E1162" s="184">
        <v>1088.047</v>
      </c>
      <c r="F1162" s="184">
        <v>3.1905000000000001</v>
      </c>
      <c r="G1162" s="184">
        <v>3.3041</v>
      </c>
      <c r="H1162" s="184">
        <v>3.4681000000000002</v>
      </c>
      <c r="I1162" s="184">
        <v>3.2330999999999999</v>
      </c>
      <c r="J1162" s="184">
        <v>3.1642999999999999</v>
      </c>
      <c r="K1162" s="184">
        <v>3.0960999999999999</v>
      </c>
      <c r="L1162" s="184">
        <v>3.0371999999999999</v>
      </c>
      <c r="M1162" s="184">
        <v>3.0169999999999999</v>
      </c>
      <c r="N1162" s="184">
        <v>3.0240999999999998</v>
      </c>
      <c r="O1162" s="184"/>
      <c r="P1162" s="184"/>
      <c r="Q1162" s="184">
        <v>3.9460999999999999</v>
      </c>
      <c r="R1162" s="184">
        <v>3.7273000000000001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44374</v>
      </c>
      <c r="E1163" s="184">
        <v>1085.4413</v>
      </c>
      <c r="F1163" s="184">
        <v>3.0804999999999998</v>
      </c>
      <c r="G1163" s="184">
        <v>3.1930999999999998</v>
      </c>
      <c r="H1163" s="184">
        <v>3.3576000000000001</v>
      </c>
      <c r="I1163" s="184">
        <v>3.1229</v>
      </c>
      <c r="J1163" s="184">
        <v>3.0541</v>
      </c>
      <c r="K1163" s="184">
        <v>2.9847000000000001</v>
      </c>
      <c r="L1163" s="184">
        <v>2.9251</v>
      </c>
      <c r="M1163" s="184">
        <v>2.9043000000000001</v>
      </c>
      <c r="N1163" s="184">
        <v>2.9106000000000001</v>
      </c>
      <c r="O1163" s="184"/>
      <c r="P1163" s="184"/>
      <c r="Q1163" s="184">
        <v>3.8319000000000001</v>
      </c>
      <c r="R1163" s="184">
        <v>3.6133000000000002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44374</v>
      </c>
      <c r="E1164" s="184">
        <v>56.3108</v>
      </c>
      <c r="F1164" s="184">
        <v>3.1764000000000001</v>
      </c>
      <c r="G1164" s="184">
        <v>3.177</v>
      </c>
      <c r="H1164" s="184">
        <v>3.4190999999999998</v>
      </c>
      <c r="I1164" s="184">
        <v>3.2170999999999998</v>
      </c>
      <c r="J1164" s="184">
        <v>3.2562000000000002</v>
      </c>
      <c r="K1164" s="184">
        <v>3.2181999999999999</v>
      </c>
      <c r="L1164" s="184">
        <v>3.2010999999999998</v>
      </c>
      <c r="M1164" s="184">
        <v>3.1673</v>
      </c>
      <c r="N1164" s="184">
        <v>3.1787000000000001</v>
      </c>
      <c r="O1164" s="184">
        <v>5.3285999999999998</v>
      </c>
      <c r="P1164" s="184">
        <v>5.9767000000000001</v>
      </c>
      <c r="Q1164" s="184">
        <v>7.6303000000000001</v>
      </c>
      <c r="R1164" s="184">
        <v>4.2466999999999997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44374</v>
      </c>
      <c r="E1165" s="184">
        <v>56.691299999999998</v>
      </c>
      <c r="F1165" s="184">
        <v>3.2195</v>
      </c>
      <c r="G1165" s="184">
        <v>3.2414999999999998</v>
      </c>
      <c r="H1165" s="184">
        <v>3.4975000000000001</v>
      </c>
      <c r="I1165" s="184">
        <v>3.2968999999999999</v>
      </c>
      <c r="J1165" s="184">
        <v>3.3344999999999998</v>
      </c>
      <c r="K1165" s="184">
        <v>3.2989000000000002</v>
      </c>
      <c r="L1165" s="184">
        <v>3.2823000000000002</v>
      </c>
      <c r="M1165" s="184">
        <v>3.2490999999999999</v>
      </c>
      <c r="N1165" s="184">
        <v>3.2612999999999999</v>
      </c>
      <c r="O1165" s="184">
        <v>5.4128999999999996</v>
      </c>
      <c r="P1165" s="184">
        <v>6.0606999999999998</v>
      </c>
      <c r="Q1165" s="184">
        <v>7.2389000000000001</v>
      </c>
      <c r="R1165" s="184">
        <v>4.33</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44374</v>
      </c>
      <c r="E1166" s="184">
        <v>32.380099999999999</v>
      </c>
      <c r="F1166" s="184">
        <v>3.1564999999999999</v>
      </c>
      <c r="G1166" s="184">
        <v>3.1570999999999998</v>
      </c>
      <c r="H1166" s="184">
        <v>3.4161999999999999</v>
      </c>
      <c r="I1166" s="184">
        <v>3.2166000000000001</v>
      </c>
      <c r="J1166" s="184">
        <v>3.2524999999999999</v>
      </c>
      <c r="K1166" s="184">
        <v>3.2176999999999998</v>
      </c>
      <c r="L1166" s="184">
        <v>3.2010000000000001</v>
      </c>
      <c r="M1166" s="184">
        <v>3.1676000000000002</v>
      </c>
      <c r="N1166" s="184">
        <v>3.1791999999999998</v>
      </c>
      <c r="O1166" s="184">
        <v>5.3289</v>
      </c>
      <c r="P1166" s="184">
        <v>5.9767999999999999</v>
      </c>
      <c r="Q1166" s="184">
        <v>7.1050000000000004</v>
      </c>
      <c r="R1166" s="184">
        <v>4.2470999999999997</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44374</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44374</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44374</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44374</v>
      </c>
      <c r="E1170" s="184">
        <v>56.693399999999997</v>
      </c>
      <c r="F1170" s="184">
        <v>3.2193999999999998</v>
      </c>
      <c r="G1170" s="184">
        <v>3.2414000000000001</v>
      </c>
      <c r="H1170" s="184">
        <v>3.4973000000000001</v>
      </c>
      <c r="I1170" s="184">
        <v>3.2968000000000002</v>
      </c>
      <c r="J1170" s="184">
        <v>3.3344</v>
      </c>
      <c r="K1170" s="184">
        <v>3.2988</v>
      </c>
      <c r="L1170" s="184">
        <v>3.2822</v>
      </c>
      <c r="M1170" s="184">
        <v>3.2490000000000001</v>
      </c>
      <c r="N1170" s="184">
        <v>3.2612000000000001</v>
      </c>
      <c r="O1170" s="184">
        <v>5.4127000000000001</v>
      </c>
      <c r="P1170" s="184">
        <v>6.0616000000000003</v>
      </c>
      <c r="Q1170" s="184">
        <v>6.1604999999999999</v>
      </c>
      <c r="R1170" s="184">
        <v>4.3299000000000003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44374</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44374</v>
      </c>
      <c r="E1172" s="184">
        <v>56.6935</v>
      </c>
      <c r="F1172" s="184">
        <v>3.2837000000000001</v>
      </c>
      <c r="G1172" s="184">
        <v>3.2629000000000001</v>
      </c>
      <c r="H1172" s="184">
        <v>3.4973000000000001</v>
      </c>
      <c r="I1172" s="184">
        <v>3.2968000000000002</v>
      </c>
      <c r="J1172" s="184">
        <v>3.3365</v>
      </c>
      <c r="K1172" s="184">
        <v>3.2988</v>
      </c>
      <c r="L1172" s="184">
        <v>3.2822</v>
      </c>
      <c r="M1172" s="184">
        <v>3.2492000000000001</v>
      </c>
      <c r="N1172" s="184">
        <v>3.2614000000000001</v>
      </c>
      <c r="O1172" s="184">
        <v>5.4127999999999998</v>
      </c>
      <c r="P1172" s="184">
        <v>6.0616000000000003</v>
      </c>
      <c r="Q1172" s="184">
        <v>6.1604999999999999</v>
      </c>
      <c r="R1172" s="184">
        <v>4.33</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44374</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44374</v>
      </c>
      <c r="E1174" s="184">
        <v>4191.7605000000003</v>
      </c>
      <c r="F1174" s="184">
        <v>3.1958000000000002</v>
      </c>
      <c r="G1174" s="184">
        <v>3.3098000000000001</v>
      </c>
      <c r="H1174" s="184">
        <v>3.7008000000000001</v>
      </c>
      <c r="I1174" s="184">
        <v>3.3491</v>
      </c>
      <c r="J1174" s="184">
        <v>3.3593999999999999</v>
      </c>
      <c r="K1174" s="184">
        <v>3.2928999999999999</v>
      </c>
      <c r="L1174" s="184">
        <v>3.2408000000000001</v>
      </c>
      <c r="M1174" s="184">
        <v>3.2341000000000002</v>
      </c>
      <c r="N1174" s="184">
        <v>3.2572999999999999</v>
      </c>
      <c r="O1174" s="184">
        <v>5.3780999999999999</v>
      </c>
      <c r="P1174" s="184">
        <v>5.9984999999999999</v>
      </c>
      <c r="Q1174" s="184">
        <v>7.1593</v>
      </c>
      <c r="R1174" s="184">
        <v>4.3666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44374</v>
      </c>
      <c r="E1175" s="184">
        <v>4172.1463999999996</v>
      </c>
      <c r="F1175" s="184">
        <v>3.0743</v>
      </c>
      <c r="G1175" s="184">
        <v>3.1882000000000001</v>
      </c>
      <c r="H1175" s="184">
        <v>3.5792000000000002</v>
      </c>
      <c r="I1175" s="184">
        <v>3.2273999999999998</v>
      </c>
      <c r="J1175" s="184">
        <v>3.2372999999999998</v>
      </c>
      <c r="K1175" s="184">
        <v>3.17</v>
      </c>
      <c r="L1175" s="184">
        <v>3.1244000000000001</v>
      </c>
      <c r="M1175" s="184">
        <v>3.1232000000000002</v>
      </c>
      <c r="N1175" s="184">
        <v>3.1568999999999998</v>
      </c>
      <c r="O1175" s="184">
        <v>5.3082000000000003</v>
      </c>
      <c r="P1175" s="184">
        <v>5.9351000000000003</v>
      </c>
      <c r="Q1175" s="184">
        <v>7.0747</v>
      </c>
      <c r="R1175" s="184">
        <v>4.2889999999999997</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44374</v>
      </c>
      <c r="E1176" s="184">
        <v>2827.5149000000001</v>
      </c>
      <c r="F1176" s="184">
        <v>3.3618000000000001</v>
      </c>
      <c r="G1176" s="184">
        <v>3.3033999999999999</v>
      </c>
      <c r="H1176" s="184">
        <v>3.6646000000000001</v>
      </c>
      <c r="I1176" s="184">
        <v>3.2395999999999998</v>
      </c>
      <c r="J1176" s="184">
        <v>3.2479</v>
      </c>
      <c r="K1176" s="184">
        <v>3.1787000000000001</v>
      </c>
      <c r="L1176" s="184">
        <v>3.15</v>
      </c>
      <c r="M1176" s="184">
        <v>3.1503999999999999</v>
      </c>
      <c r="N1176" s="184">
        <v>3.1686999999999999</v>
      </c>
      <c r="O1176" s="184">
        <v>5.3684000000000003</v>
      </c>
      <c r="P1176" s="184">
        <v>5.9903000000000004</v>
      </c>
      <c r="Q1176" s="184">
        <v>7.3048999999999999</v>
      </c>
      <c r="R1176" s="184">
        <v>4.3478000000000003</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44374</v>
      </c>
      <c r="E1177" s="184">
        <v>2840.6556999999998</v>
      </c>
      <c r="F1177" s="184">
        <v>3.4117999999999999</v>
      </c>
      <c r="G1177" s="184">
        <v>3.3536999999999999</v>
      </c>
      <c r="H1177" s="184">
        <v>3.7143999999999999</v>
      </c>
      <c r="I1177" s="184">
        <v>3.2896999999999998</v>
      </c>
      <c r="J1177" s="184">
        <v>3.2980999999999998</v>
      </c>
      <c r="K1177" s="184">
        <v>3.2292000000000001</v>
      </c>
      <c r="L1177" s="184">
        <v>3.2008000000000001</v>
      </c>
      <c r="M1177" s="184">
        <v>3.2016</v>
      </c>
      <c r="N1177" s="184">
        <v>3.2202999999999999</v>
      </c>
      <c r="O1177" s="184">
        <v>5.4219999999999997</v>
      </c>
      <c r="P1177" s="184">
        <v>6.0480999999999998</v>
      </c>
      <c r="Q1177" s="184">
        <v>7.1860999999999997</v>
      </c>
      <c r="R1177" s="184">
        <v>4.3998999999999997</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44374</v>
      </c>
      <c r="E1178" s="184">
        <v>3731.0509999999999</v>
      </c>
      <c r="F1178" s="184">
        <v>3.1396000000000002</v>
      </c>
      <c r="G1178" s="184">
        <v>3.1408</v>
      </c>
      <c r="H1178" s="184">
        <v>3.4310999999999998</v>
      </c>
      <c r="I1178" s="184">
        <v>3.2229000000000001</v>
      </c>
      <c r="J1178" s="184">
        <v>3.2279</v>
      </c>
      <c r="K1178" s="184">
        <v>3.1709999999999998</v>
      </c>
      <c r="L1178" s="184">
        <v>3.1797</v>
      </c>
      <c r="M1178" s="184">
        <v>3.1602000000000001</v>
      </c>
      <c r="N1178" s="184">
        <v>3.1886999999999999</v>
      </c>
      <c r="O1178" s="184">
        <v>5.3704999999999998</v>
      </c>
      <c r="P1178" s="184">
        <v>5.9606000000000003</v>
      </c>
      <c r="Q1178" s="184">
        <v>7.0587999999999997</v>
      </c>
      <c r="R1178" s="184">
        <v>4.3933</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44374</v>
      </c>
      <c r="E1179" s="184">
        <v>3766.5907000000002</v>
      </c>
      <c r="F1179" s="184">
        <v>3.2805</v>
      </c>
      <c r="G1179" s="184">
        <v>3.2808000000000002</v>
      </c>
      <c r="H1179" s="184">
        <v>3.5712999999999999</v>
      </c>
      <c r="I1179" s="184">
        <v>3.3633000000000002</v>
      </c>
      <c r="J1179" s="184">
        <v>3.3683999999999998</v>
      </c>
      <c r="K1179" s="184">
        <v>3.3121999999999998</v>
      </c>
      <c r="L1179" s="184">
        <v>3.3228</v>
      </c>
      <c r="M1179" s="184">
        <v>3.3022999999999998</v>
      </c>
      <c r="N1179" s="184">
        <v>3.3323</v>
      </c>
      <c r="O1179" s="184">
        <v>5.5157999999999996</v>
      </c>
      <c r="P1179" s="184">
        <v>6.1078000000000001</v>
      </c>
      <c r="Q1179" s="184">
        <v>7.2122999999999999</v>
      </c>
      <c r="R1179" s="184">
        <v>4.5361000000000002</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44374</v>
      </c>
      <c r="E1180" s="184">
        <v>1348.0518999999999</v>
      </c>
      <c r="F1180" s="184">
        <v>3.4498000000000002</v>
      </c>
      <c r="G1180" s="184">
        <v>3.5615999999999999</v>
      </c>
      <c r="H1180" s="184">
        <v>3.8828999999999998</v>
      </c>
      <c r="I1180" s="184">
        <v>3.4579</v>
      </c>
      <c r="J1180" s="184">
        <v>3.4500999999999999</v>
      </c>
      <c r="K1180" s="184">
        <v>3.3925999999999998</v>
      </c>
      <c r="L1180" s="184">
        <v>3.3509000000000002</v>
      </c>
      <c r="M1180" s="184">
        <v>3.3565999999999998</v>
      </c>
      <c r="N1180" s="184">
        <v>3.4039000000000001</v>
      </c>
      <c r="O1180" s="184">
        <v>5.6001000000000003</v>
      </c>
      <c r="P1180" s="184"/>
      <c r="Q1180" s="184">
        <v>6.1726999999999999</v>
      </c>
      <c r="R1180" s="184">
        <v>4.5864000000000003</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44374</v>
      </c>
      <c r="E1181" s="184">
        <v>1339.6847</v>
      </c>
      <c r="F1181" s="184">
        <v>3.3378000000000001</v>
      </c>
      <c r="G1181" s="184">
        <v>3.452</v>
      </c>
      <c r="H1181" s="184">
        <v>3.7726999999999999</v>
      </c>
      <c r="I1181" s="184">
        <v>3.3479000000000001</v>
      </c>
      <c r="J1181" s="184">
        <v>3.3397000000000001</v>
      </c>
      <c r="K1181" s="184">
        <v>3.2816999999999998</v>
      </c>
      <c r="L1181" s="184">
        <v>3.2391000000000001</v>
      </c>
      <c r="M1181" s="184">
        <v>3.2437999999999998</v>
      </c>
      <c r="N1181" s="184">
        <v>3.2898999999999998</v>
      </c>
      <c r="O1181" s="184">
        <v>5.4805000000000001</v>
      </c>
      <c r="P1181" s="184"/>
      <c r="Q1181" s="184">
        <v>6.0401999999999996</v>
      </c>
      <c r="R1181" s="184">
        <v>4.4715999999999996</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44374</v>
      </c>
      <c r="E1182" s="184">
        <v>2188.9439000000002</v>
      </c>
      <c r="F1182" s="184">
        <v>3.3197000000000001</v>
      </c>
      <c r="G1182" s="184">
        <v>3.3847999999999998</v>
      </c>
      <c r="H1182" s="184">
        <v>3.6665000000000001</v>
      </c>
      <c r="I1182" s="184">
        <v>3.4091999999999998</v>
      </c>
      <c r="J1182" s="184">
        <v>3.4218000000000002</v>
      </c>
      <c r="K1182" s="184">
        <v>3.3673999999999999</v>
      </c>
      <c r="L1182" s="184">
        <v>3.3532000000000002</v>
      </c>
      <c r="M1182" s="184">
        <v>3.3569</v>
      </c>
      <c r="N1182" s="184">
        <v>3.3681999999999999</v>
      </c>
      <c r="O1182" s="184">
        <v>5.4748000000000001</v>
      </c>
      <c r="P1182" s="184">
        <v>6.0393999999999997</v>
      </c>
      <c r="Q1182" s="184">
        <v>7.0007000000000001</v>
      </c>
      <c r="R1182" s="184">
        <v>4.476</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44374</v>
      </c>
      <c r="E1183" s="184">
        <v>2160.5976000000001</v>
      </c>
      <c r="F1183" s="184">
        <v>3.2204999999999999</v>
      </c>
      <c r="G1183" s="184">
        <v>3.2860999999999998</v>
      </c>
      <c r="H1183" s="184">
        <v>3.5670000000000002</v>
      </c>
      <c r="I1183" s="184">
        <v>3.3092999999999999</v>
      </c>
      <c r="J1183" s="184">
        <v>3.3220000000000001</v>
      </c>
      <c r="K1183" s="184">
        <v>3.2692000000000001</v>
      </c>
      <c r="L1183" s="184">
        <v>3.2553999999999998</v>
      </c>
      <c r="M1183" s="184">
        <v>3.2574000000000001</v>
      </c>
      <c r="N1183" s="184">
        <v>3.2688999999999999</v>
      </c>
      <c r="O1183" s="184">
        <v>5.3849</v>
      </c>
      <c r="P1183" s="184">
        <v>5.9414999999999996</v>
      </c>
      <c r="Q1183" s="184">
        <v>6.3764000000000003</v>
      </c>
      <c r="R1183" s="184">
        <v>4.3742000000000001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44374</v>
      </c>
      <c r="E1184" s="184">
        <v>11.1165</v>
      </c>
      <c r="F1184" s="184">
        <v>3.1198000000000001</v>
      </c>
      <c r="G1184" s="184">
        <v>3.1747999999999998</v>
      </c>
      <c r="H1184" s="184">
        <v>3.3794</v>
      </c>
      <c r="I1184" s="184">
        <v>3.0994999999999999</v>
      </c>
      <c r="J1184" s="184">
        <v>3.1009000000000002</v>
      </c>
      <c r="K1184" s="184">
        <v>3.0062000000000002</v>
      </c>
      <c r="L1184" s="184">
        <v>2.9992999999999999</v>
      </c>
      <c r="M1184" s="184">
        <v>2.9929000000000001</v>
      </c>
      <c r="N1184" s="184">
        <v>2.992</v>
      </c>
      <c r="O1184" s="184"/>
      <c r="P1184" s="184"/>
      <c r="Q1184" s="184">
        <v>4.2839999999999998</v>
      </c>
      <c r="R1184" s="184">
        <v>3.8147000000000002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44374</v>
      </c>
      <c r="E1185" s="184">
        <v>11.074400000000001</v>
      </c>
      <c r="F1185" s="184">
        <v>2.8018999999999998</v>
      </c>
      <c r="G1185" s="184">
        <v>2.9670000000000001</v>
      </c>
      <c r="H1185" s="184">
        <v>3.2037</v>
      </c>
      <c r="I1185" s="184">
        <v>2.9224999999999999</v>
      </c>
      <c r="J1185" s="184">
        <v>2.9417</v>
      </c>
      <c r="K1185" s="184">
        <v>2.8521999999999998</v>
      </c>
      <c r="L1185" s="184">
        <v>2.8449</v>
      </c>
      <c r="M1185" s="184">
        <v>2.8369</v>
      </c>
      <c r="N1185" s="184">
        <v>2.8367</v>
      </c>
      <c r="O1185" s="184"/>
      <c r="P1185" s="184"/>
      <c r="Q1185" s="184">
        <v>4.1273</v>
      </c>
      <c r="R1185" s="184">
        <v>3.6587999999999998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44374</v>
      </c>
      <c r="E1186" s="184">
        <v>2265.6795999999999</v>
      </c>
      <c r="F1186" s="184">
        <v>3.1741999999999999</v>
      </c>
      <c r="G1186" s="184">
        <v>2.8708999999999998</v>
      </c>
      <c r="H1186" s="184">
        <v>2.8132000000000001</v>
      </c>
      <c r="I1186" s="184">
        <v>2.9138999999999999</v>
      </c>
      <c r="J1186" s="184">
        <v>3.0543999999999998</v>
      </c>
      <c r="K1186" s="184">
        <v>3.1802000000000001</v>
      </c>
      <c r="L1186" s="184">
        <v>3.1398999999999999</v>
      </c>
      <c r="M1186" s="184">
        <v>3.0712000000000002</v>
      </c>
      <c r="N1186" s="184">
        <v>3.0832999999999999</v>
      </c>
      <c r="O1186" s="184">
        <v>5.1624999999999996</v>
      </c>
      <c r="P1186" s="184">
        <v>5.9509999999999996</v>
      </c>
      <c r="Q1186" s="184">
        <v>7.1894</v>
      </c>
      <c r="R1186" s="184">
        <v>4</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44374</v>
      </c>
      <c r="E1187" s="184">
        <v>2249.7923000000001</v>
      </c>
      <c r="F1187" s="184">
        <v>3.1244000000000001</v>
      </c>
      <c r="G1187" s="184">
        <v>2.8214000000000001</v>
      </c>
      <c r="H1187" s="184">
        <v>2.7625000000000002</v>
      </c>
      <c r="I1187" s="184">
        <v>2.8633999999999999</v>
      </c>
      <c r="J1187" s="184">
        <v>3.0038999999999998</v>
      </c>
      <c r="K1187" s="184">
        <v>3.1297999999999999</v>
      </c>
      <c r="L1187" s="184">
        <v>3.0891000000000002</v>
      </c>
      <c r="M1187" s="184">
        <v>3.0200999999999998</v>
      </c>
      <c r="N1187" s="184">
        <v>3.0318000000000001</v>
      </c>
      <c r="O1187" s="184">
        <v>5.0818000000000003</v>
      </c>
      <c r="P1187" s="184">
        <v>5.8567999999999998</v>
      </c>
      <c r="Q1187" s="184">
        <v>7.3993000000000002</v>
      </c>
      <c r="R1187" s="184">
        <v>3.9378000000000002</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44374</v>
      </c>
      <c r="E1188" s="184">
        <v>2304.6931034244599</v>
      </c>
      <c r="F1188" s="184">
        <v>0</v>
      </c>
      <c r="G1188" s="184">
        <v>0.86660000000000004</v>
      </c>
      <c r="H1188" s="184">
        <v>1.8566</v>
      </c>
      <c r="I1188" s="184">
        <v>2.2395999999999998</v>
      </c>
      <c r="J1188" s="184">
        <v>2.0969000000000002</v>
      </c>
      <c r="K1188" s="184">
        <v>2.4041000000000001</v>
      </c>
      <c r="L1188" s="184">
        <v>2.3986999999999998</v>
      </c>
      <c r="M1188" s="184">
        <v>2.3706</v>
      </c>
      <c r="N1188" s="184">
        <v>2.4152</v>
      </c>
      <c r="O1188" s="184">
        <v>3.1863000000000001</v>
      </c>
      <c r="P1188" s="184">
        <v>3.5373000000000001</v>
      </c>
      <c r="Q1188" s="184">
        <v>4.7523</v>
      </c>
      <c r="R1188" s="184">
        <v>2.6713</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44374</v>
      </c>
      <c r="E1189" s="184">
        <v>5034.9174999999996</v>
      </c>
      <c r="F1189" s="184">
        <v>3.1617000000000002</v>
      </c>
      <c r="G1189" s="184">
        <v>3.2454000000000001</v>
      </c>
      <c r="H1189" s="184">
        <v>3.6589</v>
      </c>
      <c r="I1189" s="184">
        <v>3.1951000000000001</v>
      </c>
      <c r="J1189" s="184">
        <v>3.2004999999999999</v>
      </c>
      <c r="K1189" s="184">
        <v>3.1324000000000001</v>
      </c>
      <c r="L1189" s="184">
        <v>3.1240000000000001</v>
      </c>
      <c r="M1189" s="184">
        <v>3.1198000000000001</v>
      </c>
      <c r="N1189" s="184">
        <v>3.1581000000000001</v>
      </c>
      <c r="O1189" s="184">
        <v>5.4471999999999996</v>
      </c>
      <c r="P1189" s="184">
        <v>6.0340999999999996</v>
      </c>
      <c r="Q1189" s="184">
        <v>7.0561999999999996</v>
      </c>
      <c r="R1189" s="184">
        <v>4.4046000000000003</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44374</v>
      </c>
      <c r="E1190" s="184">
        <v>5072.0434999999998</v>
      </c>
      <c r="F1190" s="184">
        <v>3.302</v>
      </c>
      <c r="G1190" s="184">
        <v>3.3854000000000002</v>
      </c>
      <c r="H1190" s="184">
        <v>3.7984</v>
      </c>
      <c r="I1190" s="184">
        <v>3.3348</v>
      </c>
      <c r="J1190" s="184">
        <v>3.3405</v>
      </c>
      <c r="K1190" s="184">
        <v>3.2772999999999999</v>
      </c>
      <c r="L1190" s="184">
        <v>3.2782</v>
      </c>
      <c r="M1190" s="184">
        <v>3.2591000000000001</v>
      </c>
      <c r="N1190" s="184">
        <v>3.2881999999999998</v>
      </c>
      <c r="O1190" s="184">
        <v>5.5515999999999996</v>
      </c>
      <c r="P1190" s="184">
        <v>6.1311</v>
      </c>
      <c r="Q1190" s="184">
        <v>7.2565999999999997</v>
      </c>
      <c r="R1190" s="184">
        <v>4.5179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44374</v>
      </c>
      <c r="E1191" s="184">
        <v>4566.1280999999999</v>
      </c>
      <c r="F1191" s="184">
        <v>2.5421999999999998</v>
      </c>
      <c r="G1191" s="184">
        <v>2.6251000000000002</v>
      </c>
      <c r="H1191" s="184">
        <v>3.0379999999999998</v>
      </c>
      <c r="I1191" s="184">
        <v>2.5741000000000001</v>
      </c>
      <c r="J1191" s="184">
        <v>2.5788000000000002</v>
      </c>
      <c r="K1191" s="184">
        <v>2.5078999999999998</v>
      </c>
      <c r="L1191" s="184">
        <v>2.4952000000000001</v>
      </c>
      <c r="M1191" s="184">
        <v>2.4746999999999999</v>
      </c>
      <c r="N1191" s="184">
        <v>2.4990999999999999</v>
      </c>
      <c r="O1191" s="184">
        <v>4.6933999999999996</v>
      </c>
      <c r="P1191" s="184">
        <v>5.2180999999999997</v>
      </c>
      <c r="Q1191" s="184">
        <v>6.7370000000000001</v>
      </c>
      <c r="R1191" s="184">
        <v>3.7179000000000002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44374</v>
      </c>
      <c r="E1192" s="184">
        <v>1161.8009999999999</v>
      </c>
      <c r="F1192" s="184">
        <v>3.2065999999999999</v>
      </c>
      <c r="G1192" s="184">
        <v>3.2545999999999999</v>
      </c>
      <c r="H1192" s="184">
        <v>3.5470999999999999</v>
      </c>
      <c r="I1192" s="184">
        <v>3.2069000000000001</v>
      </c>
      <c r="J1192" s="184">
        <v>3.2286999999999999</v>
      </c>
      <c r="K1192" s="184">
        <v>3.1602000000000001</v>
      </c>
      <c r="L1192" s="184">
        <v>3.1126999999999998</v>
      </c>
      <c r="M1192" s="184">
        <v>3.1089000000000002</v>
      </c>
      <c r="N1192" s="184">
        <v>3.0979000000000001</v>
      </c>
      <c r="O1192" s="184">
        <v>4.8459000000000003</v>
      </c>
      <c r="P1192" s="184"/>
      <c r="Q1192" s="184">
        <v>4.9055999999999997</v>
      </c>
      <c r="R1192" s="184">
        <v>4.0435999999999996</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44374</v>
      </c>
      <c r="E1193" s="184">
        <v>1158.0423000000001</v>
      </c>
      <c r="F1193" s="184">
        <v>3.1067</v>
      </c>
      <c r="G1193" s="184">
        <v>3.1547999999999998</v>
      </c>
      <c r="H1193" s="184">
        <v>3.4472999999999998</v>
      </c>
      <c r="I1193" s="184">
        <v>3.1065</v>
      </c>
      <c r="J1193" s="184">
        <v>3.1280999999999999</v>
      </c>
      <c r="K1193" s="184">
        <v>3.0594999999999999</v>
      </c>
      <c r="L1193" s="184">
        <v>3.0118999999999998</v>
      </c>
      <c r="M1193" s="184">
        <v>3.0070999999999999</v>
      </c>
      <c r="N1193" s="184">
        <v>2.9950999999999999</v>
      </c>
      <c r="O1193" s="184">
        <v>4.7385000000000002</v>
      </c>
      <c r="P1193" s="184"/>
      <c r="Q1193" s="184">
        <v>4.7971000000000004</v>
      </c>
      <c r="R1193" s="184">
        <v>3.94</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44374</v>
      </c>
      <c r="E1194" s="184">
        <v>268.3365</v>
      </c>
      <c r="F1194" s="184">
        <v>3.2376</v>
      </c>
      <c r="G1194" s="184">
        <v>3.3652000000000002</v>
      </c>
      <c r="H1194" s="184">
        <v>3.6810999999999998</v>
      </c>
      <c r="I1194" s="184">
        <v>3.3338999999999999</v>
      </c>
      <c r="J1194" s="184">
        <v>3.331</v>
      </c>
      <c r="K1194" s="184">
        <v>3.2610000000000001</v>
      </c>
      <c r="L1194" s="184">
        <v>3.1955</v>
      </c>
      <c r="M1194" s="184">
        <v>3.1640000000000001</v>
      </c>
      <c r="N1194" s="184">
        <v>3.1907000000000001</v>
      </c>
      <c r="O1194" s="184">
        <v>5.4438000000000004</v>
      </c>
      <c r="P1194" s="184">
        <v>6.0345000000000004</v>
      </c>
      <c r="Q1194" s="184">
        <v>7.4024999999999999</v>
      </c>
      <c r="R1194" s="184">
        <v>4.3841000000000001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44374</v>
      </c>
      <c r="E1195" s="184">
        <v>270.22649999999999</v>
      </c>
      <c r="F1195" s="184">
        <v>3.3365999999999998</v>
      </c>
      <c r="G1195" s="184">
        <v>3.4678</v>
      </c>
      <c r="H1195" s="184">
        <v>3.7827999999999999</v>
      </c>
      <c r="I1195" s="184">
        <v>3.4344000000000001</v>
      </c>
      <c r="J1195" s="184">
        <v>3.4321000000000002</v>
      </c>
      <c r="K1195" s="184">
        <v>3.3652000000000002</v>
      </c>
      <c r="L1195" s="184">
        <v>3.3258999999999999</v>
      </c>
      <c r="M1195" s="184">
        <v>3.3003999999999998</v>
      </c>
      <c r="N1195" s="184">
        <v>3.3302999999999998</v>
      </c>
      <c r="O1195" s="184">
        <v>5.5621999999999998</v>
      </c>
      <c r="P1195" s="184">
        <v>6.1283000000000003</v>
      </c>
      <c r="Q1195" s="184">
        <v>7.2385000000000002</v>
      </c>
      <c r="R1195" s="184">
        <v>4.5317999999999996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44374</v>
      </c>
      <c r="E1196" s="184">
        <v>2912.2208000000001</v>
      </c>
      <c r="F1196" s="184">
        <v>3.1848000000000001</v>
      </c>
      <c r="G1196" s="184">
        <v>3.2435</v>
      </c>
      <c r="H1196" s="184">
        <v>3.4601000000000002</v>
      </c>
      <c r="I1196" s="184">
        <v>3.2086000000000001</v>
      </c>
      <c r="J1196" s="184">
        <v>3.1846000000000001</v>
      </c>
      <c r="K1196" s="184">
        <v>3.1334</v>
      </c>
      <c r="L1196" s="184">
        <v>3.1061999999999999</v>
      </c>
      <c r="M1196" s="184">
        <v>3.0834000000000001</v>
      </c>
      <c r="N1196" s="184">
        <v>3.1076999999999999</v>
      </c>
      <c r="O1196" s="184">
        <v>1.9975000000000001</v>
      </c>
      <c r="P1196" s="184">
        <v>3.9565999999999999</v>
      </c>
      <c r="Q1196" s="184">
        <v>6.5549999999999997</v>
      </c>
      <c r="R1196" s="184">
        <v>4.0617000000000001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44374</v>
      </c>
      <c r="E1197" s="184">
        <v>2930.2857600000002</v>
      </c>
      <c r="F1197" s="184">
        <v>3.2747999999999999</v>
      </c>
      <c r="G1197" s="184">
        <v>3.3332000000000002</v>
      </c>
      <c r="H1197" s="184">
        <v>3.5491000000000001</v>
      </c>
      <c r="I1197" s="184">
        <v>3.2947000000000002</v>
      </c>
      <c r="J1197" s="184">
        <v>3.2728999999999999</v>
      </c>
      <c r="K1197" s="184">
        <v>3.2235</v>
      </c>
      <c r="L1197" s="184">
        <v>3.1966000000000001</v>
      </c>
      <c r="M1197" s="184">
        <v>3.1684000000000001</v>
      </c>
      <c r="N1197" s="184">
        <v>3.1934</v>
      </c>
      <c r="O1197" s="184">
        <v>2.0627</v>
      </c>
      <c r="P1197" s="184">
        <v>4.0248999999999997</v>
      </c>
      <c r="Q1197" s="184">
        <v>5.9970999999999997</v>
      </c>
      <c r="R1197" s="184">
        <v>4.1205999999999996</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44374</v>
      </c>
      <c r="E1198" s="184">
        <v>10.3721</v>
      </c>
      <c r="F1198" s="184">
        <v>3.6958000000000002</v>
      </c>
      <c r="G1198" s="184">
        <v>3.7547999999999999</v>
      </c>
      <c r="H1198" s="184">
        <v>3.9744999999999999</v>
      </c>
      <c r="I1198" s="184">
        <v>3.8010999999999999</v>
      </c>
      <c r="J1198" s="184">
        <v>4.0552000000000001</v>
      </c>
      <c r="K1198" s="184">
        <v>4.5784000000000002</v>
      </c>
      <c r="L1198" s="184">
        <v>4.5399000000000003</v>
      </c>
      <c r="M1198" s="184">
        <v>4.7134</v>
      </c>
      <c r="N1198" s="184"/>
      <c r="O1198" s="184"/>
      <c r="P1198" s="184"/>
      <c r="Q1198" s="184">
        <v>4.7488000000000001</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44374</v>
      </c>
      <c r="E1199" s="184">
        <v>10.3726</v>
      </c>
      <c r="F1199" s="184">
        <v>3.6956000000000002</v>
      </c>
      <c r="G1199" s="184">
        <v>3.7545999999999999</v>
      </c>
      <c r="H1199" s="184">
        <v>3.9742999999999999</v>
      </c>
      <c r="I1199" s="184">
        <v>3.7757000000000001</v>
      </c>
      <c r="J1199" s="184">
        <v>4.0434999999999999</v>
      </c>
      <c r="K1199" s="184">
        <v>4.5975000000000001</v>
      </c>
      <c r="L1199" s="184">
        <v>4.5498000000000003</v>
      </c>
      <c r="M1199" s="184">
        <v>4.72</v>
      </c>
      <c r="N1199" s="184"/>
      <c r="O1199" s="184"/>
      <c r="P1199" s="184"/>
      <c r="Q1199" s="184">
        <v>4.7552000000000003</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44374</v>
      </c>
      <c r="E1200" s="184">
        <v>10.3721</v>
      </c>
      <c r="F1200" s="184">
        <v>3.6958000000000002</v>
      </c>
      <c r="G1200" s="184">
        <v>3.7547999999999999</v>
      </c>
      <c r="H1200" s="184">
        <v>3.9744999999999999</v>
      </c>
      <c r="I1200" s="184">
        <v>3.8010999999999999</v>
      </c>
      <c r="J1200" s="184">
        <v>4.0552000000000001</v>
      </c>
      <c r="K1200" s="184">
        <v>4.5784000000000002</v>
      </c>
      <c r="L1200" s="184">
        <v>4.5399000000000003</v>
      </c>
      <c r="M1200" s="184">
        <v>4.7134</v>
      </c>
      <c r="N1200" s="184"/>
      <c r="O1200" s="184"/>
      <c r="P1200" s="184"/>
      <c r="Q1200" s="184">
        <v>4.7488000000000001</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44374</v>
      </c>
      <c r="E1201" s="184">
        <v>10.3733</v>
      </c>
      <c r="F1201" s="184">
        <v>3.6953</v>
      </c>
      <c r="G1201" s="184">
        <v>3.7544</v>
      </c>
      <c r="H1201" s="184">
        <v>3.9237000000000002</v>
      </c>
      <c r="I1201" s="184">
        <v>3.7753999999999999</v>
      </c>
      <c r="J1201" s="184">
        <v>4.0204000000000004</v>
      </c>
      <c r="K1201" s="184">
        <v>4.5856000000000003</v>
      </c>
      <c r="L1201" s="184">
        <v>4.5534999999999997</v>
      </c>
      <c r="M1201" s="184">
        <v>4.7335000000000003</v>
      </c>
      <c r="N1201" s="184"/>
      <c r="O1201" s="184"/>
      <c r="P1201" s="184"/>
      <c r="Q1201" s="184">
        <v>4.7641</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44374</v>
      </c>
      <c r="E1202" s="184">
        <v>32.761499999999998</v>
      </c>
      <c r="F1202" s="184">
        <v>3.343</v>
      </c>
      <c r="G1202" s="184">
        <v>3.3803999999999998</v>
      </c>
      <c r="H1202" s="184">
        <v>3.5676000000000001</v>
      </c>
      <c r="I1202" s="184">
        <v>3.3864999999999998</v>
      </c>
      <c r="J1202" s="184">
        <v>3.6410999999999998</v>
      </c>
      <c r="K1202" s="184">
        <v>4.1599000000000004</v>
      </c>
      <c r="L1202" s="184">
        <v>4.1252000000000004</v>
      </c>
      <c r="M1202" s="184">
        <v>4.2968000000000002</v>
      </c>
      <c r="N1202" s="184">
        <v>4.3804999999999996</v>
      </c>
      <c r="O1202" s="184">
        <v>5.9722999999999997</v>
      </c>
      <c r="P1202" s="184">
        <v>6.3417000000000003</v>
      </c>
      <c r="Q1202" s="184">
        <v>7.8236999999999997</v>
      </c>
      <c r="R1202" s="184">
        <v>5.1933999999999996</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44374</v>
      </c>
      <c r="E1203" s="184">
        <v>33.269100000000002</v>
      </c>
      <c r="F1203" s="184">
        <v>3.6760999999999999</v>
      </c>
      <c r="G1203" s="184">
        <v>3.7313000000000001</v>
      </c>
      <c r="H1203" s="184">
        <v>3.9211999999999998</v>
      </c>
      <c r="I1203" s="184">
        <v>3.7433999999999998</v>
      </c>
      <c r="J1203" s="184">
        <v>3.9950000000000001</v>
      </c>
      <c r="K1203" s="184">
        <v>4.5176999999999996</v>
      </c>
      <c r="L1203" s="184">
        <v>4.4835000000000003</v>
      </c>
      <c r="M1203" s="184">
        <v>4.6577999999999999</v>
      </c>
      <c r="N1203" s="184">
        <v>4.7445000000000004</v>
      </c>
      <c r="O1203" s="184">
        <v>6.3076999999999996</v>
      </c>
      <c r="P1203" s="184">
        <v>6.5726000000000004</v>
      </c>
      <c r="Q1203" s="184">
        <v>7.7112999999999996</v>
      </c>
      <c r="R1203" s="184">
        <v>5.5603999999999996</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44374</v>
      </c>
      <c r="E1204" s="184">
        <v>27.9954</v>
      </c>
      <c r="F1204" s="184">
        <v>3.2597999999999998</v>
      </c>
      <c r="G1204" s="184">
        <v>3.3473000000000002</v>
      </c>
      <c r="H1204" s="184">
        <v>3.6532</v>
      </c>
      <c r="I1204" s="184">
        <v>3.2262</v>
      </c>
      <c r="J1204" s="184">
        <v>3.2305000000000001</v>
      </c>
      <c r="K1204" s="184">
        <v>3.1423999999999999</v>
      </c>
      <c r="L1204" s="184">
        <v>3.1055000000000001</v>
      </c>
      <c r="M1204" s="184">
        <v>3.1055000000000001</v>
      </c>
      <c r="N1204" s="184">
        <v>3.0922000000000001</v>
      </c>
      <c r="O1204" s="184">
        <v>4.9097999999999997</v>
      </c>
      <c r="P1204" s="184">
        <v>5.4260000000000002</v>
      </c>
      <c r="Q1204" s="184">
        <v>6.9916999999999998</v>
      </c>
      <c r="R1204" s="184">
        <v>3.9889999999999999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44374</v>
      </c>
      <c r="E1205" s="184">
        <v>27.9116</v>
      </c>
      <c r="F1205" s="184">
        <v>3.1387</v>
      </c>
      <c r="G1205" s="184">
        <v>3.2700999999999998</v>
      </c>
      <c r="H1205" s="184">
        <v>3.5518999999999998</v>
      </c>
      <c r="I1205" s="184">
        <v>3.1234999999999999</v>
      </c>
      <c r="J1205" s="184">
        <v>3.1299000000000001</v>
      </c>
      <c r="K1205" s="184">
        <v>3.0421999999999998</v>
      </c>
      <c r="L1205" s="184">
        <v>3.0038999999999998</v>
      </c>
      <c r="M1205" s="184">
        <v>3.0032999999999999</v>
      </c>
      <c r="N1205" s="184">
        <v>2.9891000000000001</v>
      </c>
      <c r="O1205" s="184">
        <v>4.8281000000000001</v>
      </c>
      <c r="P1205" s="184">
        <v>5.3548</v>
      </c>
      <c r="Q1205" s="184">
        <v>6.9321000000000002</v>
      </c>
      <c r="R1205" s="184">
        <v>3.8976999999999999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44374</v>
      </c>
      <c r="E1206" s="184">
        <v>3227.3208</v>
      </c>
      <c r="F1206" s="184">
        <v>3.1602000000000001</v>
      </c>
      <c r="G1206" s="184">
        <v>3.2675000000000001</v>
      </c>
      <c r="H1206" s="184">
        <v>3.5773999999999999</v>
      </c>
      <c r="I1206" s="184">
        <v>3.2242999999999999</v>
      </c>
      <c r="J1206" s="184">
        <v>3.2258</v>
      </c>
      <c r="K1206" s="184">
        <v>3.1646000000000001</v>
      </c>
      <c r="L1206" s="184">
        <v>3.1551999999999998</v>
      </c>
      <c r="M1206" s="184">
        <v>3.1520999999999999</v>
      </c>
      <c r="N1206" s="184">
        <v>3.1711</v>
      </c>
      <c r="O1206" s="184">
        <v>5.3341000000000003</v>
      </c>
      <c r="P1206" s="184">
        <v>5.9192999999999998</v>
      </c>
      <c r="Q1206" s="184">
        <v>6.9096000000000002</v>
      </c>
      <c r="R1206" s="184">
        <v>4.3341000000000003</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44374</v>
      </c>
      <c r="E1207" s="184">
        <v>3246.6430999999998</v>
      </c>
      <c r="F1207" s="184">
        <v>3.2595000000000001</v>
      </c>
      <c r="G1207" s="184">
        <v>3.3677000000000001</v>
      </c>
      <c r="H1207" s="184">
        <v>3.6776</v>
      </c>
      <c r="I1207" s="184">
        <v>3.3246000000000002</v>
      </c>
      <c r="J1207" s="184">
        <v>3.3176999999999999</v>
      </c>
      <c r="K1207" s="184">
        <v>3.2484999999999999</v>
      </c>
      <c r="L1207" s="184">
        <v>3.2382</v>
      </c>
      <c r="M1207" s="184">
        <v>3.2351999999999999</v>
      </c>
      <c r="N1207" s="184">
        <v>3.2545999999999999</v>
      </c>
      <c r="O1207" s="184">
        <v>5.4211999999999998</v>
      </c>
      <c r="P1207" s="184">
        <v>5.9992999999999999</v>
      </c>
      <c r="Q1207" s="184">
        <v>7.1532999999999998</v>
      </c>
      <c r="R1207" s="184">
        <v>4.4147999999999996</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44374</v>
      </c>
      <c r="E1208" s="184">
        <v>3257.8139999999999</v>
      </c>
      <c r="F1208" s="184">
        <v>3.1585999999999999</v>
      </c>
      <c r="G1208" s="184">
        <v>3.2671999999999999</v>
      </c>
      <c r="H1208" s="184">
        <v>3.5783999999999998</v>
      </c>
      <c r="I1208" s="184">
        <v>3.2256999999999998</v>
      </c>
      <c r="J1208" s="184">
        <v>3.2271999999999998</v>
      </c>
      <c r="K1208" s="184">
        <v>3.1661000000000001</v>
      </c>
      <c r="L1208" s="184">
        <v>3.1560999999999999</v>
      </c>
      <c r="M1208" s="184">
        <v>3.1528</v>
      </c>
      <c r="N1208" s="184">
        <v>3.1717</v>
      </c>
      <c r="O1208" s="184">
        <v>5.3349000000000002</v>
      </c>
      <c r="P1208" s="184">
        <v>5.9204999999999997</v>
      </c>
      <c r="Q1208" s="184">
        <v>6.9363999999999999</v>
      </c>
      <c r="R1208" s="184">
        <v>4.3348000000000004</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44374</v>
      </c>
      <c r="E1209" s="184">
        <v>43.740499999999997</v>
      </c>
      <c r="F1209" s="184">
        <v>3.2547000000000001</v>
      </c>
      <c r="G1209" s="184">
        <v>3.3388</v>
      </c>
      <c r="H1209" s="184">
        <v>3.6981000000000002</v>
      </c>
      <c r="I1209" s="184">
        <v>3.3780000000000001</v>
      </c>
      <c r="J1209" s="184">
        <v>3.3500999999999999</v>
      </c>
      <c r="K1209" s="184">
        <v>3.3071999999999999</v>
      </c>
      <c r="L1209" s="184">
        <v>3.3067000000000002</v>
      </c>
      <c r="M1209" s="184">
        <v>3.3031999999999999</v>
      </c>
      <c r="N1209" s="184">
        <v>3.3207</v>
      </c>
      <c r="O1209" s="184">
        <v>5.4854000000000003</v>
      </c>
      <c r="P1209" s="184">
        <v>6.0735999999999999</v>
      </c>
      <c r="Q1209" s="184">
        <v>7.2084999999999999</v>
      </c>
      <c r="R1209" s="184">
        <v>4.4531000000000001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44374</v>
      </c>
      <c r="E1210" s="184">
        <v>43.451700000000002</v>
      </c>
      <c r="F1210" s="184">
        <v>3.1922999999999999</v>
      </c>
      <c r="G1210" s="184">
        <v>3.2488999999999999</v>
      </c>
      <c r="H1210" s="184">
        <v>3.6025</v>
      </c>
      <c r="I1210" s="184">
        <v>3.2862</v>
      </c>
      <c r="J1210" s="184">
        <v>3.2606999999999999</v>
      </c>
      <c r="K1210" s="184">
        <v>3.2113999999999998</v>
      </c>
      <c r="L1210" s="184">
        <v>3.2126999999999999</v>
      </c>
      <c r="M1210" s="184">
        <v>3.2094</v>
      </c>
      <c r="N1210" s="184">
        <v>3.2263999999999999</v>
      </c>
      <c r="O1210" s="184">
        <v>5.3994999999999997</v>
      </c>
      <c r="P1210" s="184">
        <v>5.9824999999999999</v>
      </c>
      <c r="Q1210" s="184">
        <v>7.3159000000000001</v>
      </c>
      <c r="R1210" s="184">
        <v>4.3627000000000002</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44374</v>
      </c>
      <c r="E1211" s="184">
        <v>40.607999999999997</v>
      </c>
      <c r="F1211" s="184">
        <v>3.2361</v>
      </c>
      <c r="G1211" s="184">
        <v>3.2366999999999999</v>
      </c>
      <c r="H1211" s="184">
        <v>3.6107</v>
      </c>
      <c r="I1211" s="184">
        <v>3.2913000000000001</v>
      </c>
      <c r="J1211" s="184">
        <v>3.2622</v>
      </c>
      <c r="K1211" s="184">
        <v>3.2118000000000002</v>
      </c>
      <c r="L1211" s="184">
        <v>3.2124000000000001</v>
      </c>
      <c r="M1211" s="184">
        <v>3.2092999999999998</v>
      </c>
      <c r="N1211" s="184">
        <v>3.2263000000000002</v>
      </c>
      <c r="O1211" s="184">
        <v>5.3997000000000002</v>
      </c>
      <c r="P1211" s="184">
        <v>5.9832999999999998</v>
      </c>
      <c r="Q1211" s="184">
        <v>6.7927999999999997</v>
      </c>
      <c r="R1211" s="184">
        <v>4.3630000000000004</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44374</v>
      </c>
      <c r="E1212" s="184">
        <v>3273.1320000000001</v>
      </c>
      <c r="F1212" s="184">
        <v>3.3334999999999999</v>
      </c>
      <c r="G1212" s="184">
        <v>3.3136000000000001</v>
      </c>
      <c r="H1212" s="184">
        <v>3.6924999999999999</v>
      </c>
      <c r="I1212" s="184">
        <v>3.3296000000000001</v>
      </c>
      <c r="J1212" s="184">
        <v>3.3344</v>
      </c>
      <c r="K1212" s="184">
        <v>3.2814999999999999</v>
      </c>
      <c r="L1212" s="184">
        <v>3.2315999999999998</v>
      </c>
      <c r="M1212" s="184">
        <v>3.2435999999999998</v>
      </c>
      <c r="N1212" s="184">
        <v>3.2738999999999998</v>
      </c>
      <c r="O1212" s="184">
        <v>5.5209000000000001</v>
      </c>
      <c r="P1212" s="184">
        <v>6.1067</v>
      </c>
      <c r="Q1212" s="184">
        <v>7.2561999999999998</v>
      </c>
      <c r="R1212" s="184">
        <v>4.5175000000000001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44374</v>
      </c>
      <c r="E1213" s="184">
        <v>3249.2235000000001</v>
      </c>
      <c r="F1213" s="184">
        <v>3.2242999999999999</v>
      </c>
      <c r="G1213" s="184">
        <v>3.2035</v>
      </c>
      <c r="H1213" s="184">
        <v>3.5827</v>
      </c>
      <c r="I1213" s="184">
        <v>3.2195</v>
      </c>
      <c r="J1213" s="184">
        <v>3.2242000000000002</v>
      </c>
      <c r="K1213" s="184">
        <v>3.1680999999999999</v>
      </c>
      <c r="L1213" s="184">
        <v>3.1116999999999999</v>
      </c>
      <c r="M1213" s="184">
        <v>3.1246999999999998</v>
      </c>
      <c r="N1213" s="184">
        <v>3.1555</v>
      </c>
      <c r="O1213" s="184">
        <v>5.4146999999999998</v>
      </c>
      <c r="P1213" s="184">
        <v>6.0171999999999999</v>
      </c>
      <c r="Q1213" s="184">
        <v>7.2527999999999997</v>
      </c>
      <c r="R1213" s="184">
        <v>4.3933999999999997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44372</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44374</v>
      </c>
      <c r="E1218" s="184">
        <v>1005.8754</v>
      </c>
      <c r="F1218" s="184">
        <v>3.2627999999999999</v>
      </c>
      <c r="G1218" s="184">
        <v>3.4083000000000001</v>
      </c>
      <c r="H1218" s="184">
        <v>3.5222000000000002</v>
      </c>
      <c r="I1218" s="184">
        <v>3.3250000000000002</v>
      </c>
      <c r="J1218" s="184">
        <v>3.3176000000000001</v>
      </c>
      <c r="K1218" s="184"/>
      <c r="L1218" s="184"/>
      <c r="M1218" s="184"/>
      <c r="N1218" s="184"/>
      <c r="O1218" s="184"/>
      <c r="P1218" s="184"/>
      <c r="Q1218" s="184">
        <v>3.2993000000000001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44374</v>
      </c>
      <c r="E1219" s="184">
        <v>1005.5984999999999</v>
      </c>
      <c r="F1219" s="184">
        <v>3.1112000000000002</v>
      </c>
      <c r="G1219" s="184">
        <v>3.2566999999999999</v>
      </c>
      <c r="H1219" s="184">
        <v>3.3513000000000002</v>
      </c>
      <c r="I1219" s="184">
        <v>3.1644999999999999</v>
      </c>
      <c r="J1219" s="184">
        <v>3.1623999999999999</v>
      </c>
      <c r="K1219" s="184"/>
      <c r="L1219" s="184"/>
      <c r="M1219" s="184"/>
      <c r="N1219" s="184"/>
      <c r="O1219" s="184"/>
      <c r="P1219" s="184"/>
      <c r="Q1219" s="184">
        <v>3.1438000000000001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44374</v>
      </c>
      <c r="E1220" s="184">
        <v>1981.3469</v>
      </c>
      <c r="F1220" s="184">
        <v>3.3144</v>
      </c>
      <c r="G1220" s="184">
        <v>3.3660000000000001</v>
      </c>
      <c r="H1220" s="184">
        <v>3.6347999999999998</v>
      </c>
      <c r="I1220" s="184">
        <v>3.2715000000000001</v>
      </c>
      <c r="J1220" s="184">
        <v>3.2664</v>
      </c>
      <c r="K1220" s="184">
        <v>3.2242999999999999</v>
      </c>
      <c r="L1220" s="184">
        <v>3.2145999999999999</v>
      </c>
      <c r="M1220" s="184">
        <v>3.1909000000000001</v>
      </c>
      <c r="N1220" s="184">
        <v>3.2033</v>
      </c>
      <c r="O1220" s="184">
        <v>4.1124999999999998</v>
      </c>
      <c r="P1220" s="184">
        <v>5.1641000000000004</v>
      </c>
      <c r="Q1220" s="184">
        <v>7.0450999999999997</v>
      </c>
      <c r="R1220" s="184">
        <v>4.4013999999999998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44374</v>
      </c>
      <c r="E1221" s="184">
        <v>1997.82</v>
      </c>
      <c r="F1221" s="184">
        <v>3.3948999999999998</v>
      </c>
      <c r="G1221" s="184">
        <v>3.4472999999999998</v>
      </c>
      <c r="H1221" s="184">
        <v>3.7164000000000001</v>
      </c>
      <c r="I1221" s="184">
        <v>3.3527</v>
      </c>
      <c r="J1221" s="184">
        <v>3.3496999999999999</v>
      </c>
      <c r="K1221" s="184">
        <v>3.3191000000000002</v>
      </c>
      <c r="L1221" s="184">
        <v>3.3029000000000002</v>
      </c>
      <c r="M1221" s="184">
        <v>3.2843</v>
      </c>
      <c r="N1221" s="184">
        <v>3.2997999999999998</v>
      </c>
      <c r="O1221" s="184">
        <v>4.2176999999999998</v>
      </c>
      <c r="P1221" s="184">
        <v>5.2789999999999999</v>
      </c>
      <c r="Q1221" s="184">
        <v>6.7114000000000003</v>
      </c>
      <c r="R1221" s="184">
        <v>4.5023999999999997</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44374</v>
      </c>
      <c r="E1222" s="184">
        <v>3397.0304000000001</v>
      </c>
      <c r="F1222" s="184">
        <v>3.3300999999999998</v>
      </c>
      <c r="G1222" s="184">
        <v>3.4285000000000001</v>
      </c>
      <c r="H1222" s="184">
        <v>3.7780999999999998</v>
      </c>
      <c r="I1222" s="184">
        <v>3.3668</v>
      </c>
      <c r="J1222" s="184">
        <v>3.3561999999999999</v>
      </c>
      <c r="K1222" s="184">
        <v>3.2892999999999999</v>
      </c>
      <c r="L1222" s="184">
        <v>3.2664</v>
      </c>
      <c r="M1222" s="184">
        <v>3.2621000000000002</v>
      </c>
      <c r="N1222" s="184">
        <v>3.2841</v>
      </c>
      <c r="O1222" s="184">
        <v>5.4820000000000002</v>
      </c>
      <c r="P1222" s="184">
        <v>6.0736999999999997</v>
      </c>
      <c r="Q1222" s="184">
        <v>7.1878000000000002</v>
      </c>
      <c r="R1222" s="184">
        <v>4.4455</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44374</v>
      </c>
      <c r="E1223" s="184">
        <v>3120.4774000000002</v>
      </c>
      <c r="F1223" s="184">
        <v>2.7010000000000001</v>
      </c>
      <c r="G1223" s="184">
        <v>2.7989000000000002</v>
      </c>
      <c r="H1223" s="184">
        <v>3.1482000000000001</v>
      </c>
      <c r="I1223" s="184">
        <v>2.7366999999999999</v>
      </c>
      <c r="J1223" s="184">
        <v>2.7252000000000001</v>
      </c>
      <c r="K1223" s="184">
        <v>2.6617999999999999</v>
      </c>
      <c r="L1223" s="184">
        <v>2.6396000000000002</v>
      </c>
      <c r="M1223" s="184">
        <v>2.6320000000000001</v>
      </c>
      <c r="N1223" s="184">
        <v>2.6516000000000002</v>
      </c>
      <c r="O1223" s="184">
        <v>4.8246000000000002</v>
      </c>
      <c r="P1223" s="184">
        <v>5.3910999999999998</v>
      </c>
      <c r="Q1223" s="184">
        <v>6.5190999999999999</v>
      </c>
      <c r="R1223" s="184">
        <v>3.8048999999999999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44374</v>
      </c>
      <c r="E1224" s="184">
        <v>3378.8285999999998</v>
      </c>
      <c r="F1224" s="184">
        <v>3.24</v>
      </c>
      <c r="G1224" s="184">
        <v>3.3384999999999998</v>
      </c>
      <c r="H1224" s="184">
        <v>3.6880000000000002</v>
      </c>
      <c r="I1224" s="184">
        <v>3.2766999999999999</v>
      </c>
      <c r="J1224" s="184">
        <v>3.266</v>
      </c>
      <c r="K1224" s="184">
        <v>3.2027999999999999</v>
      </c>
      <c r="L1224" s="184">
        <v>3.1821999999999999</v>
      </c>
      <c r="M1224" s="184">
        <v>3.1787000000000001</v>
      </c>
      <c r="N1224" s="184">
        <v>3.2021999999999999</v>
      </c>
      <c r="O1224" s="184">
        <v>5.4016000000000002</v>
      </c>
      <c r="P1224" s="184">
        <v>6.0073999999999996</v>
      </c>
      <c r="Q1224" s="184">
        <v>7.0449000000000002</v>
      </c>
      <c r="R1224" s="184">
        <v>4.3574999999999999</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44374</v>
      </c>
      <c r="E1225" s="184">
        <v>1120.1008999999999</v>
      </c>
      <c r="F1225" s="184">
        <v>2.9706999999999999</v>
      </c>
      <c r="G1225" s="184">
        <v>2.9704000000000002</v>
      </c>
      <c r="H1225" s="184">
        <v>2.9548999999999999</v>
      </c>
      <c r="I1225" s="184">
        <v>2.9582000000000002</v>
      </c>
      <c r="J1225" s="184">
        <v>2.9478</v>
      </c>
      <c r="K1225" s="184">
        <v>3.0200999999999998</v>
      </c>
      <c r="L1225" s="184">
        <v>3.0148999999999999</v>
      </c>
      <c r="M1225" s="184">
        <v>3.0312000000000001</v>
      </c>
      <c r="N1225" s="184">
        <v>3.0116000000000001</v>
      </c>
      <c r="O1225" s="184"/>
      <c r="P1225" s="184"/>
      <c r="Q1225" s="184">
        <v>4.7347000000000001</v>
      </c>
      <c r="R1225" s="184">
        <v>4.1374000000000004</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44374</v>
      </c>
      <c r="E1226" s="184">
        <v>1117.931</v>
      </c>
      <c r="F1226" s="184">
        <v>2.8898999999999999</v>
      </c>
      <c r="G1226" s="184">
        <v>2.8902000000000001</v>
      </c>
      <c r="H1226" s="184">
        <v>2.8746999999999998</v>
      </c>
      <c r="I1226" s="184">
        <v>2.8780000000000001</v>
      </c>
      <c r="J1226" s="184">
        <v>2.8675999999999999</v>
      </c>
      <c r="K1226" s="184">
        <v>2.9398</v>
      </c>
      <c r="L1226" s="184">
        <v>2.9338000000000002</v>
      </c>
      <c r="M1226" s="184">
        <v>2.9495</v>
      </c>
      <c r="N1226" s="184">
        <v>2.9293999999999998</v>
      </c>
      <c r="O1226" s="184"/>
      <c r="P1226" s="184"/>
      <c r="Q1226" s="184">
        <v>4.6519000000000004</v>
      </c>
      <c r="R1226" s="184">
        <v>4.0552000000000001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2.9971178571428583</v>
      </c>
      <c r="G1227" s="186">
        <v>3.0553999999999992</v>
      </c>
      <c r="H1227" s="186">
        <v>3.3283482142857141</v>
      </c>
      <c r="I1227" s="186">
        <v>3.0478133928571425</v>
      </c>
      <c r="J1227" s="186">
        <v>3.0498008928571418</v>
      </c>
      <c r="K1227" s="186">
        <v>3.035139090909091</v>
      </c>
      <c r="L1227" s="186">
        <v>3.0305363636363625</v>
      </c>
      <c r="M1227" s="186">
        <v>3.0237972727272737</v>
      </c>
      <c r="N1227" s="186">
        <v>3.0597184466019423</v>
      </c>
      <c r="O1227" s="186">
        <v>5.0210000000000017</v>
      </c>
      <c r="P1227" s="186">
        <v>5.7118453488372101</v>
      </c>
      <c r="Q1227" s="186">
        <v>6.0691241071428577</v>
      </c>
      <c r="R1227" s="186">
        <v>4.1127070707070708</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3.2223999999999999</v>
      </c>
      <c r="G1228" s="186">
        <v>3.29305</v>
      </c>
      <c r="H1228" s="186">
        <v>3.5758999999999999</v>
      </c>
      <c r="I1228" s="186">
        <v>3.2511999999999999</v>
      </c>
      <c r="J1228" s="186">
        <v>3.2521</v>
      </c>
      <c r="K1228" s="186">
        <v>3.1970499999999999</v>
      </c>
      <c r="L1228" s="186">
        <v>3.1835</v>
      </c>
      <c r="M1228" s="186">
        <v>3.1656500000000003</v>
      </c>
      <c r="N1228" s="186">
        <v>3.1886999999999999</v>
      </c>
      <c r="O1228" s="186">
        <v>5.3841999999999999</v>
      </c>
      <c r="P1228" s="186">
        <v>5.98855</v>
      </c>
      <c r="Q1228" s="186">
        <v>6.9905999999999997</v>
      </c>
      <c r="R1228" s="186">
        <v>4.3376999999999999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44372</v>
      </c>
      <c r="E1231" s="184">
        <v>71.4084</v>
      </c>
      <c r="F1231" s="184">
        <v>-94.673299999999998</v>
      </c>
      <c r="G1231" s="184">
        <v>-28.353400000000001</v>
      </c>
      <c r="H1231" s="184">
        <v>-11.875299999999999</v>
      </c>
      <c r="I1231" s="184">
        <v>-20.2471</v>
      </c>
      <c r="J1231" s="184">
        <v>-8.3528000000000002</v>
      </c>
      <c r="K1231" s="184">
        <v>4.6105</v>
      </c>
      <c r="L1231" s="184">
        <v>-0.99519999999999997</v>
      </c>
      <c r="M1231" s="184">
        <v>2.5882000000000001</v>
      </c>
      <c r="N1231" s="184">
        <v>2.6238999999999999</v>
      </c>
      <c r="O1231" s="184">
        <v>9.5344999999999995</v>
      </c>
      <c r="P1231" s="184">
        <v>8.5023</v>
      </c>
      <c r="Q1231" s="184">
        <v>8.9319000000000006</v>
      </c>
      <c r="R1231" s="184">
        <v>7.3377999999999997</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44372</v>
      </c>
      <c r="E1232" s="184">
        <v>76.444400000000002</v>
      </c>
      <c r="F1232" s="184">
        <v>-94.057599999999994</v>
      </c>
      <c r="G1232" s="184">
        <v>-27.757200000000001</v>
      </c>
      <c r="H1232" s="184">
        <v>-11.278</v>
      </c>
      <c r="I1232" s="184">
        <v>-19.652200000000001</v>
      </c>
      <c r="J1232" s="184">
        <v>-7.7560000000000002</v>
      </c>
      <c r="K1232" s="184">
        <v>5.2182000000000004</v>
      </c>
      <c r="L1232" s="184">
        <v>-0.39789999999999998</v>
      </c>
      <c r="M1232" s="184">
        <v>3.2012999999999998</v>
      </c>
      <c r="N1232" s="184">
        <v>3.2416999999999998</v>
      </c>
      <c r="O1232" s="184">
        <v>10.1396</v>
      </c>
      <c r="P1232" s="184">
        <v>9.2258999999999993</v>
      </c>
      <c r="Q1232" s="184">
        <v>9.1285000000000007</v>
      </c>
      <c r="R1232" s="184">
        <v>7.9135999999999997</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44372</v>
      </c>
      <c r="E1233" s="184">
        <v>13.6877</v>
      </c>
      <c r="F1233" s="184">
        <v>-3.7328999999999999</v>
      </c>
      <c r="G1233" s="184">
        <v>-39.338500000000003</v>
      </c>
      <c r="H1233" s="184">
        <v>-22.7193</v>
      </c>
      <c r="I1233" s="184">
        <v>-27.123999999999999</v>
      </c>
      <c r="J1233" s="184">
        <v>-17.064900000000002</v>
      </c>
      <c r="K1233" s="184">
        <v>-2.3683999999999998</v>
      </c>
      <c r="L1233" s="184">
        <v>-3.2313000000000001</v>
      </c>
      <c r="M1233" s="184">
        <v>2.5522999999999998</v>
      </c>
      <c r="N1233" s="184">
        <v>1.8968</v>
      </c>
      <c r="O1233" s="184"/>
      <c r="P1233" s="184"/>
      <c r="Q1233" s="184">
        <v>11.1379</v>
      </c>
      <c r="R1233" s="184">
        <v>7.1017999999999999</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44372</v>
      </c>
      <c r="E1234" s="184">
        <v>13.820499999999999</v>
      </c>
      <c r="F1234" s="184">
        <v>-3.1688999999999998</v>
      </c>
      <c r="G1234" s="184">
        <v>-39.049199999999999</v>
      </c>
      <c r="H1234" s="184">
        <v>-22.427099999999999</v>
      </c>
      <c r="I1234" s="184">
        <v>-26.8475</v>
      </c>
      <c r="J1234" s="184">
        <v>-16.7957</v>
      </c>
      <c r="K1234" s="184">
        <v>-2.0988000000000002</v>
      </c>
      <c r="L1234" s="184">
        <v>-2.9390999999999998</v>
      </c>
      <c r="M1234" s="184">
        <v>2.8675999999999999</v>
      </c>
      <c r="N1234" s="184">
        <v>2.2181000000000002</v>
      </c>
      <c r="O1234" s="184"/>
      <c r="P1234" s="184"/>
      <c r="Q1234" s="184">
        <v>11.499499999999999</v>
      </c>
      <c r="R1234" s="184">
        <v>7.4428999999999998</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-48.908175</v>
      </c>
      <c r="G1235" s="186">
        <v>-33.624575000000007</v>
      </c>
      <c r="H1235" s="186">
        <v>-17.074925</v>
      </c>
      <c r="I1235" s="186">
        <v>-23.467699999999997</v>
      </c>
      <c r="J1235" s="186">
        <v>-12.492350000000002</v>
      </c>
      <c r="K1235" s="186">
        <v>1.3403750000000003</v>
      </c>
      <c r="L1235" s="186">
        <v>-1.8908749999999999</v>
      </c>
      <c r="M1235" s="186">
        <v>2.8023499999999997</v>
      </c>
      <c r="N1235" s="186">
        <v>2.4951249999999998</v>
      </c>
      <c r="O1235" s="186">
        <v>9.8370499999999996</v>
      </c>
      <c r="P1235" s="186">
        <v>8.8641000000000005</v>
      </c>
      <c r="Q1235" s="186">
        <v>10.17445</v>
      </c>
      <c r="R1235" s="186">
        <v>7.4490250000000007</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-48.895249999999997</v>
      </c>
      <c r="G1236" s="186">
        <v>-33.701300000000003</v>
      </c>
      <c r="H1236" s="186">
        <v>-17.151199999999999</v>
      </c>
      <c r="I1236" s="186">
        <v>-23.5473</v>
      </c>
      <c r="J1236" s="186">
        <v>-12.574249999999999</v>
      </c>
      <c r="K1236" s="186">
        <v>1.2558500000000001</v>
      </c>
      <c r="L1236" s="186">
        <v>-1.96715</v>
      </c>
      <c r="M1236" s="186">
        <v>2.7279</v>
      </c>
      <c r="N1236" s="186">
        <v>2.4210000000000003</v>
      </c>
      <c r="O1236" s="186">
        <v>9.8370499999999996</v>
      </c>
      <c r="P1236" s="186">
        <v>8.8641000000000005</v>
      </c>
      <c r="Q1236" s="186">
        <v>10.1332</v>
      </c>
      <c r="R1236" s="186">
        <v>7.3903499999999998</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44372</v>
      </c>
      <c r="E1239" s="184">
        <v>521.30529999999999</v>
      </c>
      <c r="F1239" s="184">
        <v>0.35709999999999997</v>
      </c>
      <c r="G1239" s="184">
        <v>2.3203</v>
      </c>
      <c r="H1239" s="184">
        <v>3.7376</v>
      </c>
      <c r="I1239" s="184">
        <v>1.2839</v>
      </c>
      <c r="J1239" s="184">
        <v>3.8022</v>
      </c>
      <c r="K1239" s="184">
        <v>4.8235000000000001</v>
      </c>
      <c r="L1239" s="184">
        <v>3.6326999999999998</v>
      </c>
      <c r="M1239" s="184">
        <v>4.4588000000000001</v>
      </c>
      <c r="N1239" s="184">
        <v>5.0636999999999999</v>
      </c>
      <c r="O1239" s="184">
        <v>7.2317999999999998</v>
      </c>
      <c r="P1239" s="184">
        <v>7.0984999999999996</v>
      </c>
      <c r="Q1239" s="184">
        <v>7.3990999999999998</v>
      </c>
      <c r="R1239" s="184">
        <v>6.8217999999999996</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44372</v>
      </c>
      <c r="E1240" s="184">
        <v>559.00559999999996</v>
      </c>
      <c r="F1240" s="184">
        <v>1.1819</v>
      </c>
      <c r="G1240" s="184">
        <v>3.1501999999999999</v>
      </c>
      <c r="H1240" s="184">
        <v>4.5457000000000001</v>
      </c>
      <c r="I1240" s="184">
        <v>2.0771000000000002</v>
      </c>
      <c r="J1240" s="184">
        <v>4.5911999999999997</v>
      </c>
      <c r="K1240" s="184">
        <v>5.6003999999999996</v>
      </c>
      <c r="L1240" s="184">
        <v>4.4096000000000002</v>
      </c>
      <c r="M1240" s="184">
        <v>5.2690000000000001</v>
      </c>
      <c r="N1240" s="184">
        <v>5.8974000000000002</v>
      </c>
      <c r="O1240" s="184">
        <v>8.1159999999999997</v>
      </c>
      <c r="P1240" s="184">
        <v>7.9903000000000004</v>
      </c>
      <c r="Q1240" s="184">
        <v>8.6056000000000008</v>
      </c>
      <c r="R1240" s="184">
        <v>7.6978</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44372</v>
      </c>
      <c r="E1241" s="184">
        <v>2508.9427999999998</v>
      </c>
      <c r="F1241" s="184">
        <v>1.161</v>
      </c>
      <c r="G1241" s="184">
        <v>3.2829000000000002</v>
      </c>
      <c r="H1241" s="184">
        <v>3.3698000000000001</v>
      </c>
      <c r="I1241" s="184">
        <v>1.2902</v>
      </c>
      <c r="J1241" s="184">
        <v>3.2961</v>
      </c>
      <c r="K1241" s="184">
        <v>4.7253999999999996</v>
      </c>
      <c r="L1241" s="184">
        <v>4.0819000000000001</v>
      </c>
      <c r="M1241" s="184">
        <v>4.7165999999999997</v>
      </c>
      <c r="N1241" s="184">
        <v>5.1062000000000003</v>
      </c>
      <c r="O1241" s="184">
        <v>7.6750999999999996</v>
      </c>
      <c r="P1241" s="184">
        <v>7.6014999999999997</v>
      </c>
      <c r="Q1241" s="184">
        <v>8.2773000000000003</v>
      </c>
      <c r="R1241" s="184">
        <v>7.085</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44372</v>
      </c>
      <c r="E1242" s="184">
        <v>2424.6464000000001</v>
      </c>
      <c r="F1242" s="184">
        <v>0.86109999999999998</v>
      </c>
      <c r="G1242" s="184">
        <v>2.9784000000000002</v>
      </c>
      <c r="H1242" s="184">
        <v>3.0579000000000001</v>
      </c>
      <c r="I1242" s="184">
        <v>0.97540000000000004</v>
      </c>
      <c r="J1242" s="184">
        <v>2.9786999999999999</v>
      </c>
      <c r="K1242" s="184">
        <v>4.4034000000000004</v>
      </c>
      <c r="L1242" s="184">
        <v>3.7561</v>
      </c>
      <c r="M1242" s="184">
        <v>4.3893000000000004</v>
      </c>
      <c r="N1242" s="184">
        <v>4.7758000000000003</v>
      </c>
      <c r="O1242" s="184">
        <v>7.3079999999999998</v>
      </c>
      <c r="P1242" s="184">
        <v>7.1577000000000002</v>
      </c>
      <c r="Q1242" s="184">
        <v>7.8513999999999999</v>
      </c>
      <c r="R1242" s="184">
        <v>6.7568000000000001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44372</v>
      </c>
      <c r="E1243" s="184">
        <v>1567.989</v>
      </c>
      <c r="F1243" s="184">
        <v>4.9729000000000001</v>
      </c>
      <c r="G1243" s="184">
        <v>5.8937999999999997</v>
      </c>
      <c r="H1243" s="184">
        <v>2.3990999999999998</v>
      </c>
      <c r="I1243" s="184">
        <v>0.58389999999999997</v>
      </c>
      <c r="J1243" s="184">
        <v>2.3908999999999998</v>
      </c>
      <c r="K1243" s="184">
        <v>5.32</v>
      </c>
      <c r="L1243" s="184">
        <v>5.0518000000000001</v>
      </c>
      <c r="M1243" s="184">
        <v>8.3971999999999998</v>
      </c>
      <c r="N1243" s="184">
        <v>36.070799999999998</v>
      </c>
      <c r="O1243" s="184">
        <v>-8.6842000000000006</v>
      </c>
      <c r="P1243" s="184">
        <v>-2.4365000000000001</v>
      </c>
      <c r="Q1243" s="184">
        <v>3.8159000000000001</v>
      </c>
      <c r="R1243" s="184">
        <v>-6.7359</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44372</v>
      </c>
      <c r="E1244" s="184">
        <v>1608.7535</v>
      </c>
      <c r="F1244" s="184">
        <v>5.1828000000000003</v>
      </c>
      <c r="G1244" s="184">
        <v>6.1040000000000001</v>
      </c>
      <c r="H1244" s="184">
        <v>2.6092</v>
      </c>
      <c r="I1244" s="184">
        <v>0.79379999999999995</v>
      </c>
      <c r="J1244" s="184">
        <v>2.6015999999999999</v>
      </c>
      <c r="K1244" s="184">
        <v>5.5327999999999999</v>
      </c>
      <c r="L1244" s="184">
        <v>5.2670000000000003</v>
      </c>
      <c r="M1244" s="184">
        <v>8.6204000000000001</v>
      </c>
      <c r="N1244" s="184">
        <v>36.3568</v>
      </c>
      <c r="O1244" s="184">
        <v>-8.4375999999999998</v>
      </c>
      <c r="P1244" s="184">
        <v>-2.1459999999999999</v>
      </c>
      <c r="Q1244" s="184">
        <v>2.5083000000000002</v>
      </c>
      <c r="R1244" s="184">
        <v>-6.4960000000000004</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44372</v>
      </c>
      <c r="E1247" s="184">
        <v>32.062399999999997</v>
      </c>
      <c r="F1247" s="184">
        <v>-6.9429999999999996</v>
      </c>
      <c r="G1247" s="184">
        <v>-1.4797</v>
      </c>
      <c r="H1247" s="184">
        <v>1.22</v>
      </c>
      <c r="I1247" s="184">
        <v>8.1299999999999997E-2</v>
      </c>
      <c r="J1247" s="184">
        <v>2.3365</v>
      </c>
      <c r="K1247" s="184">
        <v>4.1802000000000001</v>
      </c>
      <c r="L1247" s="184">
        <v>3.552</v>
      </c>
      <c r="M1247" s="184">
        <v>4.3117999999999999</v>
      </c>
      <c r="N1247" s="184">
        <v>4.4081999999999999</v>
      </c>
      <c r="O1247" s="184">
        <v>6.66</v>
      </c>
      <c r="P1247" s="184">
        <v>6.7317999999999998</v>
      </c>
      <c r="Q1247" s="184">
        <v>7.7096</v>
      </c>
      <c r="R1247" s="184">
        <v>6.7977999999999996</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44372</v>
      </c>
      <c r="E1248" s="184">
        <v>34.056899999999999</v>
      </c>
      <c r="F1248" s="184">
        <v>-6.1078999999999999</v>
      </c>
      <c r="G1248" s="184">
        <v>-0.67869999999999997</v>
      </c>
      <c r="H1248" s="184">
        <v>2.0064000000000002</v>
      </c>
      <c r="I1248" s="184">
        <v>0.86529999999999996</v>
      </c>
      <c r="J1248" s="184">
        <v>3.1579999999999999</v>
      </c>
      <c r="K1248" s="184">
        <v>5.0410000000000004</v>
      </c>
      <c r="L1248" s="184">
        <v>4.3848000000000003</v>
      </c>
      <c r="M1248" s="184">
        <v>5.1416000000000004</v>
      </c>
      <c r="N1248" s="184">
        <v>5.2568000000000001</v>
      </c>
      <c r="O1248" s="184">
        <v>7.5236000000000001</v>
      </c>
      <c r="P1248" s="184">
        <v>7.5111999999999997</v>
      </c>
      <c r="Q1248" s="184">
        <v>8.1980000000000004</v>
      </c>
      <c r="R1248" s="184">
        <v>7.6783000000000001</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44372</v>
      </c>
      <c r="E1249" s="184">
        <v>33.896900000000002</v>
      </c>
      <c r="F1249" s="184">
        <v>0.64610000000000001</v>
      </c>
      <c r="G1249" s="184">
        <v>2.8361999999999998</v>
      </c>
      <c r="H1249" s="184">
        <v>2.8319999999999999</v>
      </c>
      <c r="I1249" s="184">
        <v>1.4699</v>
      </c>
      <c r="J1249" s="184">
        <v>2.7959000000000001</v>
      </c>
      <c r="K1249" s="184">
        <v>3.6976</v>
      </c>
      <c r="L1249" s="184">
        <v>3.2963</v>
      </c>
      <c r="M1249" s="184">
        <v>3.8635000000000002</v>
      </c>
      <c r="N1249" s="184">
        <v>4.0494000000000003</v>
      </c>
      <c r="O1249" s="184">
        <v>6.8197000000000001</v>
      </c>
      <c r="P1249" s="184">
        <v>7.0183999999999997</v>
      </c>
      <c r="Q1249" s="184">
        <v>7.7916999999999996</v>
      </c>
      <c r="R1249" s="184">
        <v>6.1371000000000002</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44372</v>
      </c>
      <c r="E1250" s="184">
        <v>33.351199999999999</v>
      </c>
      <c r="F1250" s="184">
        <v>0.32829999999999998</v>
      </c>
      <c r="G1250" s="184">
        <v>2.5541999999999998</v>
      </c>
      <c r="H1250" s="184">
        <v>2.5653000000000001</v>
      </c>
      <c r="I1250" s="184">
        <v>1.2043999999999999</v>
      </c>
      <c r="J1250" s="184">
        <v>2.5331999999999999</v>
      </c>
      <c r="K1250" s="184">
        <v>3.4291999999999998</v>
      </c>
      <c r="L1250" s="184">
        <v>3.0295000000000001</v>
      </c>
      <c r="M1250" s="184">
        <v>3.6038999999999999</v>
      </c>
      <c r="N1250" s="184">
        <v>3.7818000000000001</v>
      </c>
      <c r="O1250" s="184">
        <v>6.5613999999999999</v>
      </c>
      <c r="P1250" s="184">
        <v>6.7881999999999998</v>
      </c>
      <c r="Q1250" s="184">
        <v>7.6595000000000004</v>
      </c>
      <c r="R1250" s="184">
        <v>5.8779000000000003</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44372</v>
      </c>
      <c r="E1251" s="184">
        <v>15.9758</v>
      </c>
      <c r="F1251" s="184">
        <v>2.7418999999999998</v>
      </c>
      <c r="G1251" s="184">
        <v>4.4949000000000003</v>
      </c>
      <c r="H1251" s="184">
        <v>3.9196</v>
      </c>
      <c r="I1251" s="184">
        <v>1.4532</v>
      </c>
      <c r="J1251" s="184">
        <v>3.0221</v>
      </c>
      <c r="K1251" s="184">
        <v>4.3533999999999997</v>
      </c>
      <c r="L1251" s="184">
        <v>3.7730000000000001</v>
      </c>
      <c r="M1251" s="184">
        <v>4.3437000000000001</v>
      </c>
      <c r="N1251" s="184">
        <v>4.4715999999999996</v>
      </c>
      <c r="O1251" s="184">
        <v>7.3479999999999999</v>
      </c>
      <c r="P1251" s="184">
        <v>7.3564999999999996</v>
      </c>
      <c r="Q1251" s="184">
        <v>7.7215999999999996</v>
      </c>
      <c r="R1251" s="184">
        <v>7.3204000000000002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44372</v>
      </c>
      <c r="E1252" s="184">
        <v>15.6632</v>
      </c>
      <c r="F1252" s="184">
        <v>2.3304999999999998</v>
      </c>
      <c r="G1252" s="184">
        <v>4.1182999999999996</v>
      </c>
      <c r="H1252" s="184">
        <v>3.5977999999999999</v>
      </c>
      <c r="I1252" s="184">
        <v>1.1657</v>
      </c>
      <c r="J1252" s="184">
        <v>2.7275</v>
      </c>
      <c r="K1252" s="184">
        <v>4.0660999999999996</v>
      </c>
      <c r="L1252" s="184">
        <v>3.4931999999999999</v>
      </c>
      <c r="M1252" s="184">
        <v>4.0633999999999997</v>
      </c>
      <c r="N1252" s="184">
        <v>4.1906999999999996</v>
      </c>
      <c r="O1252" s="184">
        <v>7.0406000000000004</v>
      </c>
      <c r="P1252" s="184">
        <v>7.0298999999999996</v>
      </c>
      <c r="Q1252" s="184">
        <v>7.3841000000000001</v>
      </c>
      <c r="R1252" s="184">
        <v>7.0164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44372</v>
      </c>
      <c r="E1255" s="184">
        <v>23.755299999999998</v>
      </c>
      <c r="F1255" s="184">
        <v>-1.0754999999999999</v>
      </c>
      <c r="G1255" s="184">
        <v>2.5101</v>
      </c>
      <c r="H1255" s="184">
        <v>27.4939</v>
      </c>
      <c r="I1255" s="184">
        <v>16.7227</v>
      </c>
      <c r="J1255" s="184">
        <v>15.334099999999999</v>
      </c>
      <c r="K1255" s="184">
        <v>10.329499999999999</v>
      </c>
      <c r="L1255" s="184">
        <v>10.0023</v>
      </c>
      <c r="M1255" s="184">
        <v>12.8767</v>
      </c>
      <c r="N1255" s="184">
        <v>13.3185</v>
      </c>
      <c r="O1255" s="184">
        <v>5.4462000000000002</v>
      </c>
      <c r="P1255" s="184">
        <v>6.7367999999999997</v>
      </c>
      <c r="Q1255" s="184">
        <v>8.2430000000000003</v>
      </c>
      <c r="R1255" s="184">
        <v>4.0434000000000001</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44372</v>
      </c>
      <c r="E1256" s="184">
        <v>24.3977</v>
      </c>
      <c r="F1256" s="184">
        <v>-1.1968000000000001</v>
      </c>
      <c r="G1256" s="184">
        <v>2.444</v>
      </c>
      <c r="H1256" s="184">
        <v>27.478899999999999</v>
      </c>
      <c r="I1256" s="184">
        <v>16.712499999999999</v>
      </c>
      <c r="J1256" s="184">
        <v>15.3263</v>
      </c>
      <c r="K1256" s="184">
        <v>10.329499999999999</v>
      </c>
      <c r="L1256" s="184">
        <v>10.165800000000001</v>
      </c>
      <c r="M1256" s="184">
        <v>13.1212</v>
      </c>
      <c r="N1256" s="184">
        <v>13.610799999999999</v>
      </c>
      <c r="O1256" s="184">
        <v>5.7923</v>
      </c>
      <c r="P1256" s="184">
        <v>7.0919999999999996</v>
      </c>
      <c r="Q1256" s="184">
        <v>8.2646999999999995</v>
      </c>
      <c r="R1256" s="184">
        <v>4.3689999999999998</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44372</v>
      </c>
      <c r="E1257" s="184">
        <v>44.0673001006218</v>
      </c>
      <c r="F1257" s="184">
        <v>-0.99960000000000004</v>
      </c>
      <c r="G1257" s="184">
        <v>2.4441000000000002</v>
      </c>
      <c r="H1257" s="184">
        <v>27.468299999999999</v>
      </c>
      <c r="I1257" s="184">
        <v>16.720099999999999</v>
      </c>
      <c r="J1257" s="184">
        <v>15.331899999999999</v>
      </c>
      <c r="K1257" s="184">
        <v>10.3314</v>
      </c>
      <c r="L1257" s="184">
        <v>10.002800000000001</v>
      </c>
      <c r="M1257" s="184">
        <v>12.8771</v>
      </c>
      <c r="N1257" s="184">
        <v>13.3186</v>
      </c>
      <c r="O1257" s="184">
        <v>4.2628000000000004</v>
      </c>
      <c r="P1257" s="184">
        <v>5.0528000000000004</v>
      </c>
      <c r="Q1257" s="184">
        <v>7.1782000000000004</v>
      </c>
      <c r="R1257" s="184">
        <v>3.4660000000000002</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44372</v>
      </c>
      <c r="E1258" s="184">
        <v>17.4401353380708</v>
      </c>
      <c r="F1258" s="184">
        <v>-1.2876000000000001</v>
      </c>
      <c r="G1258" s="184">
        <v>2.4683999999999999</v>
      </c>
      <c r="H1258" s="184">
        <v>27.459900000000001</v>
      </c>
      <c r="I1258" s="184">
        <v>16.707599999999999</v>
      </c>
      <c r="J1258" s="184">
        <v>15.326499999999999</v>
      </c>
      <c r="K1258" s="184">
        <v>10.3286</v>
      </c>
      <c r="L1258" s="184">
        <v>10.164099999999999</v>
      </c>
      <c r="M1258" s="184">
        <v>13.120799999999999</v>
      </c>
      <c r="N1258" s="184">
        <v>13.6097</v>
      </c>
      <c r="O1258" s="184">
        <v>4.6349999999999998</v>
      </c>
      <c r="P1258" s="184">
        <v>5.4363000000000001</v>
      </c>
      <c r="Q1258" s="184">
        <v>6.3234000000000004</v>
      </c>
      <c r="R1258" s="184">
        <v>3.8058000000000001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44372</v>
      </c>
      <c r="E1265" s="184">
        <v>45.550899999999999</v>
      </c>
      <c r="F1265" s="184">
        <v>4.4878</v>
      </c>
      <c r="G1265" s="184">
        <v>5.8789999999999996</v>
      </c>
      <c r="H1265" s="184">
        <v>5.1562999999999999</v>
      </c>
      <c r="I1265" s="184">
        <v>3.4674</v>
      </c>
      <c r="J1265" s="184">
        <v>4.6139000000000001</v>
      </c>
      <c r="K1265" s="184">
        <v>5.0865</v>
      </c>
      <c r="L1265" s="184">
        <v>3.8262999999999998</v>
      </c>
      <c r="M1265" s="184">
        <v>5.1778000000000004</v>
      </c>
      <c r="N1265" s="184">
        <v>5.8691000000000004</v>
      </c>
      <c r="O1265" s="184">
        <v>7.2309999999999999</v>
      </c>
      <c r="P1265" s="184">
        <v>7.101</v>
      </c>
      <c r="Q1265" s="184">
        <v>7.2662000000000004</v>
      </c>
      <c r="R1265" s="184">
        <v>6.9604999999999997</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44372</v>
      </c>
      <c r="E1266" s="184">
        <v>48.214599999999997</v>
      </c>
      <c r="F1266" s="184">
        <v>5.0728</v>
      </c>
      <c r="G1266" s="184">
        <v>6.4634</v>
      </c>
      <c r="H1266" s="184">
        <v>5.7489999999999997</v>
      </c>
      <c r="I1266" s="184">
        <v>4.0673000000000004</v>
      </c>
      <c r="J1266" s="184">
        <v>5.2172000000000001</v>
      </c>
      <c r="K1266" s="184">
        <v>5.6940999999999997</v>
      </c>
      <c r="L1266" s="184">
        <v>4.4390000000000001</v>
      </c>
      <c r="M1266" s="184">
        <v>5.8026</v>
      </c>
      <c r="N1266" s="184">
        <v>6.5064000000000002</v>
      </c>
      <c r="O1266" s="184">
        <v>7.8803000000000001</v>
      </c>
      <c r="P1266" s="184">
        <v>7.7838000000000003</v>
      </c>
      <c r="Q1266" s="184">
        <v>8.2260000000000009</v>
      </c>
      <c r="R1266" s="184">
        <v>7.6032999999999999</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44372</v>
      </c>
      <c r="E1267" s="184">
        <v>16.3264</v>
      </c>
      <c r="F1267" s="184">
        <v>-1.1177999999999999</v>
      </c>
      <c r="G1267" s="184">
        <v>1.6396999999999999</v>
      </c>
      <c r="H1267" s="184">
        <v>2.2046000000000001</v>
      </c>
      <c r="I1267" s="184">
        <v>0.19159999999999999</v>
      </c>
      <c r="J1267" s="184">
        <v>2.1747000000000001</v>
      </c>
      <c r="K1267" s="184">
        <v>3.9588000000000001</v>
      </c>
      <c r="L1267" s="184">
        <v>3.1067</v>
      </c>
      <c r="M1267" s="184">
        <v>3.6562999999999999</v>
      </c>
      <c r="N1267" s="184">
        <v>11.989599999999999</v>
      </c>
      <c r="O1267" s="184">
        <v>1.8911</v>
      </c>
      <c r="P1267" s="184">
        <v>3.7162999999999999</v>
      </c>
      <c r="Q1267" s="184">
        <v>3.3912</v>
      </c>
      <c r="R1267" s="184">
        <v>4.2047999999999996</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44372</v>
      </c>
      <c r="E1268" s="184">
        <v>17.391100000000002</v>
      </c>
      <c r="F1268" s="184">
        <v>0</v>
      </c>
      <c r="G1268" s="184">
        <v>2.5190999999999999</v>
      </c>
      <c r="H1268" s="184">
        <v>3.03</v>
      </c>
      <c r="I1268" s="184">
        <v>1.0347999999999999</v>
      </c>
      <c r="J1268" s="184">
        <v>2.9933000000000001</v>
      </c>
      <c r="K1268" s="184">
        <v>4.7861000000000002</v>
      </c>
      <c r="L1268" s="184">
        <v>3.9413</v>
      </c>
      <c r="M1268" s="184">
        <v>4.5010000000000003</v>
      </c>
      <c r="N1268" s="184">
        <v>12.9116</v>
      </c>
      <c r="O1268" s="184">
        <v>2.7189999999999999</v>
      </c>
      <c r="P1268" s="184">
        <v>4.5608000000000004</v>
      </c>
      <c r="Q1268" s="184">
        <v>6.4482999999999997</v>
      </c>
      <c r="R1268" s="184">
        <v>5.0567000000000002</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44372</v>
      </c>
      <c r="E1269" s="184">
        <v>421.74079999999998</v>
      </c>
      <c r="F1269" s="184">
        <v>12.917199999999999</v>
      </c>
      <c r="G1269" s="184">
        <v>11.408799999999999</v>
      </c>
      <c r="H1269" s="184">
        <v>9.8340999999999994</v>
      </c>
      <c r="I1269" s="184">
        <v>5.3967999999999998</v>
      </c>
      <c r="J1269" s="184">
        <v>5.8955000000000002</v>
      </c>
      <c r="K1269" s="184">
        <v>5.351</v>
      </c>
      <c r="L1269" s="184">
        <v>3.7726000000000002</v>
      </c>
      <c r="M1269" s="184">
        <v>5.37</v>
      </c>
      <c r="N1269" s="184">
        <v>5.9307999999999996</v>
      </c>
      <c r="O1269" s="184">
        <v>7.7298999999999998</v>
      </c>
      <c r="P1269" s="184">
        <v>7.6327999999999996</v>
      </c>
      <c r="Q1269" s="184">
        <v>7.9753999999999996</v>
      </c>
      <c r="R1269" s="184">
        <v>7.4226000000000001</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44372</v>
      </c>
      <c r="E1270" s="184">
        <v>425.58789999999999</v>
      </c>
      <c r="F1270" s="184">
        <v>13.0236</v>
      </c>
      <c r="G1270" s="184">
        <v>11.5175</v>
      </c>
      <c r="H1270" s="184">
        <v>9.9429999999999996</v>
      </c>
      <c r="I1270" s="184">
        <v>5.5065999999999997</v>
      </c>
      <c r="J1270" s="184">
        <v>6.0060000000000002</v>
      </c>
      <c r="K1270" s="184">
        <v>5.4626000000000001</v>
      </c>
      <c r="L1270" s="184">
        <v>3.8847999999999998</v>
      </c>
      <c r="M1270" s="184">
        <v>5.4844999999999997</v>
      </c>
      <c r="N1270" s="184">
        <v>6.0469999999999997</v>
      </c>
      <c r="O1270" s="184">
        <v>7.8537999999999997</v>
      </c>
      <c r="P1270" s="184">
        <v>7.7645</v>
      </c>
      <c r="Q1270" s="184">
        <v>8.4108999999999998</v>
      </c>
      <c r="R1270" s="184">
        <v>7.5297999999999998</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44372</v>
      </c>
      <c r="E1271" s="184">
        <v>30.9498</v>
      </c>
      <c r="F1271" s="184">
        <v>-3.4197000000000002</v>
      </c>
      <c r="G1271" s="184">
        <v>2.0445000000000002</v>
      </c>
      <c r="H1271" s="184">
        <v>2.5114999999999998</v>
      </c>
      <c r="I1271" s="184">
        <v>0.45500000000000002</v>
      </c>
      <c r="J1271" s="184">
        <v>2.7989999999999999</v>
      </c>
      <c r="K1271" s="184">
        <v>4.3596000000000004</v>
      </c>
      <c r="L1271" s="184">
        <v>3.7248999999999999</v>
      </c>
      <c r="M1271" s="184">
        <v>4.2279</v>
      </c>
      <c r="N1271" s="184">
        <v>4.4443999999999999</v>
      </c>
      <c r="O1271" s="184">
        <v>7.2328999999999999</v>
      </c>
      <c r="P1271" s="184">
        <v>7.3265000000000002</v>
      </c>
      <c r="Q1271" s="184">
        <v>8.1173999999999999</v>
      </c>
      <c r="R1271" s="184">
        <v>6.6077000000000004</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44372</v>
      </c>
      <c r="E1272" s="184">
        <v>30.517299999999999</v>
      </c>
      <c r="F1272" s="184">
        <v>-3.7073999999999998</v>
      </c>
      <c r="G1272" s="184">
        <v>1.7943</v>
      </c>
      <c r="H1272" s="184">
        <v>2.2906</v>
      </c>
      <c r="I1272" s="184">
        <v>0.2392</v>
      </c>
      <c r="J1272" s="184">
        <v>2.5829</v>
      </c>
      <c r="K1272" s="184">
        <v>4.1471</v>
      </c>
      <c r="L1272" s="184">
        <v>3.5116000000000001</v>
      </c>
      <c r="M1272" s="184">
        <v>4.0069999999999997</v>
      </c>
      <c r="N1272" s="184">
        <v>4.2192999999999996</v>
      </c>
      <c r="O1272" s="184">
        <v>6.9996999999999998</v>
      </c>
      <c r="P1272" s="184">
        <v>7.1151999999999997</v>
      </c>
      <c r="Q1272" s="184">
        <v>7.4903000000000004</v>
      </c>
      <c r="R1272" s="184">
        <v>6.3787000000000003</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44372</v>
      </c>
      <c r="E1273" s="184">
        <v>2992.8128000000002</v>
      </c>
      <c r="F1273" s="184">
        <v>0.49390000000000001</v>
      </c>
      <c r="G1273" s="184">
        <v>2.1680000000000001</v>
      </c>
      <c r="H1273" s="184">
        <v>3.3416999999999999</v>
      </c>
      <c r="I1273" s="184">
        <v>0.79449999999999998</v>
      </c>
      <c r="J1273" s="184">
        <v>2.7298</v>
      </c>
      <c r="K1273" s="184">
        <v>4.1677</v>
      </c>
      <c r="L1273" s="184">
        <v>3.5758999999999999</v>
      </c>
      <c r="M1273" s="184">
        <v>4.1132999999999997</v>
      </c>
      <c r="N1273" s="184">
        <v>4.4589999999999996</v>
      </c>
      <c r="O1273" s="184">
        <v>7.2354000000000003</v>
      </c>
      <c r="P1273" s="184">
        <v>7.0907999999999998</v>
      </c>
      <c r="Q1273" s="184">
        <v>7.8834</v>
      </c>
      <c r="R1273" s="184">
        <v>6.6124999999999998</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44372</v>
      </c>
      <c r="E1274" s="184">
        <v>3082.4013</v>
      </c>
      <c r="F1274" s="184">
        <v>0.82420000000000004</v>
      </c>
      <c r="G1274" s="184">
        <v>2.4990999999999999</v>
      </c>
      <c r="H1274" s="184">
        <v>3.6724000000000001</v>
      </c>
      <c r="I1274" s="184">
        <v>1.1248</v>
      </c>
      <c r="J1274" s="184">
        <v>3.0607000000000002</v>
      </c>
      <c r="K1274" s="184">
        <v>4.5014000000000003</v>
      </c>
      <c r="L1274" s="184">
        <v>3.9119999999999999</v>
      </c>
      <c r="M1274" s="184">
        <v>4.4543999999999997</v>
      </c>
      <c r="N1274" s="184">
        <v>4.8021000000000003</v>
      </c>
      <c r="O1274" s="184">
        <v>7.5670000000000002</v>
      </c>
      <c r="P1274" s="184">
        <v>7.4786000000000001</v>
      </c>
      <c r="Q1274" s="184">
        <v>8.1206999999999994</v>
      </c>
      <c r="R1274" s="184">
        <v>6.9470999999999998</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44372</v>
      </c>
      <c r="E1275" s="184">
        <v>29.4283</v>
      </c>
      <c r="F1275" s="184">
        <v>1.8605</v>
      </c>
      <c r="G1275" s="184">
        <v>2.2330000000000001</v>
      </c>
      <c r="H1275" s="184">
        <v>3.2090000000000001</v>
      </c>
      <c r="I1275" s="184">
        <v>0.96599999999999997</v>
      </c>
      <c r="J1275" s="184">
        <v>2.5299999999999998</v>
      </c>
      <c r="K1275" s="184">
        <v>3.5406</v>
      </c>
      <c r="L1275" s="184">
        <v>2.9548000000000001</v>
      </c>
      <c r="M1275" s="184">
        <v>3.4721000000000002</v>
      </c>
      <c r="N1275" s="184">
        <v>24.327400000000001</v>
      </c>
      <c r="O1275" s="184">
        <v>5.4969999999999999</v>
      </c>
      <c r="P1275" s="184">
        <v>6.1292</v>
      </c>
      <c r="Q1275" s="184">
        <v>7.5903</v>
      </c>
      <c r="R1275" s="184">
        <v>10.6257</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44372</v>
      </c>
      <c r="E1276" s="184">
        <v>29.722999999999999</v>
      </c>
      <c r="F1276" s="184">
        <v>2.2105000000000001</v>
      </c>
      <c r="G1276" s="184">
        <v>2.5384000000000002</v>
      </c>
      <c r="H1276" s="184">
        <v>3.5108999999999999</v>
      </c>
      <c r="I1276" s="184">
        <v>1.2725</v>
      </c>
      <c r="J1276" s="184">
        <v>2.8311999999999999</v>
      </c>
      <c r="K1276" s="184">
        <v>3.8422999999999998</v>
      </c>
      <c r="L1276" s="184">
        <v>3.2524000000000002</v>
      </c>
      <c r="M1276" s="184">
        <v>3.7081</v>
      </c>
      <c r="N1276" s="184">
        <v>24.572500000000002</v>
      </c>
      <c r="O1276" s="184">
        <v>5.6376999999999997</v>
      </c>
      <c r="P1276" s="184">
        <v>6.2662000000000004</v>
      </c>
      <c r="Q1276" s="184">
        <v>7.3494000000000002</v>
      </c>
      <c r="R1276" s="184">
        <v>10.7902</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44372</v>
      </c>
      <c r="E1277" s="184">
        <v>2656.0763999999999</v>
      </c>
      <c r="F1277" s="184">
        <v>1.0802</v>
      </c>
      <c r="G1277" s="184">
        <v>2.9415</v>
      </c>
      <c r="H1277" s="184">
        <v>3.5975999999999999</v>
      </c>
      <c r="I1277" s="184">
        <v>1.3962000000000001</v>
      </c>
      <c r="J1277" s="184">
        <v>3.4582000000000002</v>
      </c>
      <c r="K1277" s="184">
        <v>4.6547000000000001</v>
      </c>
      <c r="L1277" s="184">
        <v>3.4028999999999998</v>
      </c>
      <c r="M1277" s="184">
        <v>4.3417000000000003</v>
      </c>
      <c r="N1277" s="184">
        <v>4.9366000000000003</v>
      </c>
      <c r="O1277" s="184">
        <v>7.2793000000000001</v>
      </c>
      <c r="P1277" s="184">
        <v>7.4058999999999999</v>
      </c>
      <c r="Q1277" s="184">
        <v>7.6139000000000001</v>
      </c>
      <c r="R1277" s="184">
        <v>7.0827999999999998</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44372</v>
      </c>
      <c r="E1278" s="184">
        <v>2808.4888999999998</v>
      </c>
      <c r="F1278" s="184">
        <v>1.8482000000000001</v>
      </c>
      <c r="G1278" s="184">
        <v>3.7103000000000002</v>
      </c>
      <c r="H1278" s="184">
        <v>4.3757999999999999</v>
      </c>
      <c r="I1278" s="184">
        <v>2.1833</v>
      </c>
      <c r="J1278" s="184">
        <v>4.2454000000000001</v>
      </c>
      <c r="K1278" s="184">
        <v>5.4528999999999996</v>
      </c>
      <c r="L1278" s="184">
        <v>4.2008999999999999</v>
      </c>
      <c r="M1278" s="184">
        <v>5.1473000000000004</v>
      </c>
      <c r="N1278" s="184">
        <v>5.7483000000000004</v>
      </c>
      <c r="O1278" s="184">
        <v>8.0921000000000003</v>
      </c>
      <c r="P1278" s="184">
        <v>8.2151999999999994</v>
      </c>
      <c r="Q1278" s="184">
        <v>8.5952000000000002</v>
      </c>
      <c r="R1278" s="184">
        <v>7.899</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44372</v>
      </c>
      <c r="E1279" s="184">
        <v>23.119800000000001</v>
      </c>
      <c r="F1279" s="184">
        <v>-1.5787</v>
      </c>
      <c r="G1279" s="184">
        <v>2.1579999999999999</v>
      </c>
      <c r="H1279" s="184">
        <v>3.2044999999999999</v>
      </c>
      <c r="I1279" s="184">
        <v>0.46239999999999998</v>
      </c>
      <c r="J1279" s="184">
        <v>2.9817</v>
      </c>
      <c r="K1279" s="184">
        <v>4.5334000000000003</v>
      </c>
      <c r="L1279" s="184">
        <v>4.1360999999999999</v>
      </c>
      <c r="M1279" s="184">
        <v>4.8853</v>
      </c>
      <c r="N1279" s="184">
        <v>7.4184999999999999</v>
      </c>
      <c r="O1279" s="184">
        <v>6.4123000000000001</v>
      </c>
      <c r="P1279" s="184">
        <v>7.2832999999999997</v>
      </c>
      <c r="Q1279" s="184">
        <v>8.0698000000000008</v>
      </c>
      <c r="R1279" s="184">
        <v>6.7084999999999999</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44372</v>
      </c>
      <c r="E1280" s="184">
        <v>22.369499999999999</v>
      </c>
      <c r="F1280" s="184">
        <v>-2.2841999999999998</v>
      </c>
      <c r="G1280" s="184">
        <v>1.5230999999999999</v>
      </c>
      <c r="H1280" s="184">
        <v>2.5419999999999998</v>
      </c>
      <c r="I1280" s="184">
        <v>-0.1865</v>
      </c>
      <c r="J1280" s="184">
        <v>2.3311000000000002</v>
      </c>
      <c r="K1280" s="184">
        <v>3.8755000000000002</v>
      </c>
      <c r="L1280" s="184">
        <v>3.4735</v>
      </c>
      <c r="M1280" s="184">
        <v>4.2133000000000003</v>
      </c>
      <c r="N1280" s="184">
        <v>6.7308000000000003</v>
      </c>
      <c r="O1280" s="184">
        <v>5.8380000000000001</v>
      </c>
      <c r="P1280" s="184">
        <v>6.7721</v>
      </c>
      <c r="Q1280" s="184">
        <v>7.9188999999999998</v>
      </c>
      <c r="R1280" s="184">
        <v>6.0984999999999996</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44372</v>
      </c>
      <c r="E1281" s="184">
        <v>31.617000000000001</v>
      </c>
      <c r="F1281" s="184">
        <v>-0.3463</v>
      </c>
      <c r="G1281" s="184">
        <v>1.9629000000000001</v>
      </c>
      <c r="H1281" s="184">
        <v>2.9868000000000001</v>
      </c>
      <c r="I1281" s="184">
        <v>0.90739999999999998</v>
      </c>
      <c r="J1281" s="184">
        <v>2.5377999999999998</v>
      </c>
      <c r="K1281" s="184">
        <v>3.665</v>
      </c>
      <c r="L1281" s="184">
        <v>4.3010000000000002</v>
      </c>
      <c r="M1281" s="184">
        <v>4.5080999999999998</v>
      </c>
      <c r="N1281" s="184">
        <v>5.6001000000000003</v>
      </c>
      <c r="O1281" s="184">
        <v>5.5038999999999998</v>
      </c>
      <c r="P1281" s="184">
        <v>6.1204999999999998</v>
      </c>
      <c r="Q1281" s="184">
        <v>6.5770999999999997</v>
      </c>
      <c r="R1281" s="184">
        <v>6.5320999999999998</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44372</v>
      </c>
      <c r="E1282" s="184">
        <v>33.440600000000003</v>
      </c>
      <c r="F1282" s="184">
        <v>0.21829999999999999</v>
      </c>
      <c r="G1282" s="184">
        <v>2.5108999999999999</v>
      </c>
      <c r="H1282" s="184">
        <v>3.5263</v>
      </c>
      <c r="I1282" s="184">
        <v>1.4509000000000001</v>
      </c>
      <c r="J1282" s="184">
        <v>3.0817999999999999</v>
      </c>
      <c r="K1282" s="184">
        <v>4.2121000000000004</v>
      </c>
      <c r="L1282" s="184">
        <v>4.8509000000000002</v>
      </c>
      <c r="M1282" s="184">
        <v>5.0654000000000003</v>
      </c>
      <c r="N1282" s="184">
        <v>6.1741000000000001</v>
      </c>
      <c r="O1282" s="184">
        <v>6.0526</v>
      </c>
      <c r="P1282" s="184">
        <v>6.7370999999999999</v>
      </c>
      <c r="Q1282" s="184">
        <v>7.6542000000000003</v>
      </c>
      <c r="R1282" s="184">
        <v>7.0953999999999997</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44372</v>
      </c>
      <c r="E1283" s="184">
        <v>1357.9911</v>
      </c>
      <c r="F1283" s="184">
        <v>-1.5185</v>
      </c>
      <c r="G1283" s="184">
        <v>1.0814999999999999</v>
      </c>
      <c r="H1283" s="184">
        <v>1.7815000000000001</v>
      </c>
      <c r="I1283" s="184">
        <v>1.0409999999999999</v>
      </c>
      <c r="J1283" s="184">
        <v>3.2368999999999999</v>
      </c>
      <c r="K1283" s="184">
        <v>4.7484000000000002</v>
      </c>
      <c r="L1283" s="184">
        <v>4.0326000000000004</v>
      </c>
      <c r="M1283" s="184">
        <v>4.5712999999999999</v>
      </c>
      <c r="N1283" s="184">
        <v>4.931</v>
      </c>
      <c r="O1283" s="184">
        <v>7.3547000000000002</v>
      </c>
      <c r="P1283" s="184"/>
      <c r="Q1283" s="184">
        <v>7.2725999999999997</v>
      </c>
      <c r="R1283" s="184">
        <v>6.7214</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44372</v>
      </c>
      <c r="E1284" s="184">
        <v>1306.819</v>
      </c>
      <c r="F1284" s="184">
        <v>-2.3180999999999998</v>
      </c>
      <c r="G1284" s="184">
        <v>0.28120000000000001</v>
      </c>
      <c r="H1284" s="184">
        <v>0.98089999999999999</v>
      </c>
      <c r="I1284" s="184">
        <v>0.24079999999999999</v>
      </c>
      <c r="J1284" s="184">
        <v>2.4348999999999998</v>
      </c>
      <c r="K1284" s="184">
        <v>3.9274</v>
      </c>
      <c r="L1284" s="184">
        <v>3.2016</v>
      </c>
      <c r="M1284" s="184">
        <v>3.7286000000000001</v>
      </c>
      <c r="N1284" s="184">
        <v>4.0763999999999996</v>
      </c>
      <c r="O1284" s="184">
        <v>6.4653</v>
      </c>
      <c r="P1284" s="184"/>
      <c r="Q1284" s="184">
        <v>6.3314000000000004</v>
      </c>
      <c r="R1284" s="184">
        <v>5.8555000000000001</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44372</v>
      </c>
      <c r="E1285" s="184">
        <v>1908.9763</v>
      </c>
      <c r="F1285" s="184">
        <v>-2.0247000000000002</v>
      </c>
      <c r="G1285" s="184">
        <v>1.8511</v>
      </c>
      <c r="H1285" s="184">
        <v>2.7561</v>
      </c>
      <c r="I1285" s="184">
        <v>0.82650000000000001</v>
      </c>
      <c r="J1285" s="184">
        <v>2.8660999999999999</v>
      </c>
      <c r="K1285" s="184">
        <v>4.3804999999999996</v>
      </c>
      <c r="L1285" s="184">
        <v>3.6938</v>
      </c>
      <c r="M1285" s="184">
        <v>4.3780000000000001</v>
      </c>
      <c r="N1285" s="184">
        <v>5.3593999999999999</v>
      </c>
      <c r="O1285" s="184">
        <v>6.5263</v>
      </c>
      <c r="P1285" s="184">
        <v>6.6578999999999997</v>
      </c>
      <c r="Q1285" s="184">
        <v>7.3628</v>
      </c>
      <c r="R1285" s="184">
        <v>6.3108000000000004</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44372</v>
      </c>
      <c r="E1286" s="184">
        <v>1797.4921999999999</v>
      </c>
      <c r="F1286" s="184">
        <v>-2.6680000000000001</v>
      </c>
      <c r="G1286" s="184">
        <v>1.2056</v>
      </c>
      <c r="H1286" s="184">
        <v>2.1187999999999998</v>
      </c>
      <c r="I1286" s="184">
        <v>0.1845</v>
      </c>
      <c r="J1286" s="184">
        <v>2.2204000000000002</v>
      </c>
      <c r="K1286" s="184">
        <v>3.7223999999999999</v>
      </c>
      <c r="L1286" s="184">
        <v>3.0352000000000001</v>
      </c>
      <c r="M1286" s="184">
        <v>3.7151999999999998</v>
      </c>
      <c r="N1286" s="184">
        <v>4.6959</v>
      </c>
      <c r="O1286" s="184">
        <v>5.8434999999999997</v>
      </c>
      <c r="P1286" s="184">
        <v>5.9523000000000001</v>
      </c>
      <c r="Q1286" s="184">
        <v>4.5023999999999997</v>
      </c>
      <c r="R1286" s="184">
        <v>5.6485000000000003</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44372</v>
      </c>
      <c r="E1287" s="184">
        <v>2957.7570999999998</v>
      </c>
      <c r="F1287" s="184">
        <v>-2.1545000000000001</v>
      </c>
      <c r="G1287" s="184">
        <v>2.1168</v>
      </c>
      <c r="H1287" s="184">
        <v>3.0931000000000002</v>
      </c>
      <c r="I1287" s="184">
        <v>0.93520000000000003</v>
      </c>
      <c r="J1287" s="184">
        <v>3.4379</v>
      </c>
      <c r="K1287" s="184">
        <v>5.2823000000000002</v>
      </c>
      <c r="L1287" s="184">
        <v>4.3704999999999998</v>
      </c>
      <c r="M1287" s="184">
        <v>5.0350999999999999</v>
      </c>
      <c r="N1287" s="184">
        <v>5.5045999999999999</v>
      </c>
      <c r="O1287" s="184">
        <v>6.8372000000000002</v>
      </c>
      <c r="P1287" s="184">
        <v>6.9348999999999998</v>
      </c>
      <c r="Q1287" s="184">
        <v>7.8917000000000002</v>
      </c>
      <c r="R1287" s="184">
        <v>7.0603999999999996</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44372</v>
      </c>
      <c r="E1288" s="184">
        <v>3060.3629000000001</v>
      </c>
      <c r="F1288" s="184">
        <v>-1.4633</v>
      </c>
      <c r="G1288" s="184">
        <v>2.8077999999999999</v>
      </c>
      <c r="H1288" s="184">
        <v>3.7839999999999998</v>
      </c>
      <c r="I1288" s="184">
        <v>1.6262000000000001</v>
      </c>
      <c r="J1288" s="184">
        <v>4.1303999999999998</v>
      </c>
      <c r="K1288" s="184">
        <v>5.9823000000000004</v>
      </c>
      <c r="L1288" s="184">
        <v>5.0770999999999997</v>
      </c>
      <c r="M1288" s="184">
        <v>5.7530000000000001</v>
      </c>
      <c r="N1288" s="184">
        <v>6.2374999999999998</v>
      </c>
      <c r="O1288" s="184">
        <v>7.3758999999999997</v>
      </c>
      <c r="P1288" s="184">
        <v>7.3956999999999997</v>
      </c>
      <c r="Q1288" s="184">
        <v>8.1808999999999994</v>
      </c>
      <c r="R1288" s="184">
        <v>7.7041000000000004</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44372</v>
      </c>
      <c r="E1289" s="184">
        <v>23.538</v>
      </c>
      <c r="F1289" s="184">
        <v>1.3956999999999999</v>
      </c>
      <c r="G1289" s="184">
        <v>1.1890000000000001</v>
      </c>
      <c r="H1289" s="184">
        <v>1.9279999999999999</v>
      </c>
      <c r="I1289" s="184">
        <v>0.94179999999999997</v>
      </c>
      <c r="J1289" s="184">
        <v>2.8380999999999998</v>
      </c>
      <c r="K1289" s="184">
        <v>3.7826</v>
      </c>
      <c r="L1289" s="184">
        <v>3.5446</v>
      </c>
      <c r="M1289" s="184">
        <v>4.1493000000000002</v>
      </c>
      <c r="N1289" s="184">
        <v>2.2094</v>
      </c>
      <c r="O1289" s="184">
        <v>-0.70340000000000003</v>
      </c>
      <c r="P1289" s="184">
        <v>2.4794999999999998</v>
      </c>
      <c r="Q1289" s="184">
        <v>6.2964000000000002</v>
      </c>
      <c r="R1289" s="184">
        <v>4.4120999999999997</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44372</v>
      </c>
      <c r="E1290" s="184">
        <v>24.7974</v>
      </c>
      <c r="F1290" s="184">
        <v>2.2080000000000002</v>
      </c>
      <c r="G1290" s="184">
        <v>1.8647</v>
      </c>
      <c r="H1290" s="184">
        <v>2.6297999999999999</v>
      </c>
      <c r="I1290" s="184">
        <v>1.6307</v>
      </c>
      <c r="J1290" s="184">
        <v>3.5289000000000001</v>
      </c>
      <c r="K1290" s="184">
        <v>4.4768999999999997</v>
      </c>
      <c r="L1290" s="184">
        <v>4.2411000000000003</v>
      </c>
      <c r="M1290" s="184">
        <v>4.8601999999999999</v>
      </c>
      <c r="N1290" s="184">
        <v>2.9184999999999999</v>
      </c>
      <c r="O1290" s="184">
        <v>8.3000000000000001E-3</v>
      </c>
      <c r="P1290" s="184">
        <v>3.1597</v>
      </c>
      <c r="Q1290" s="184">
        <v>5.8452000000000002</v>
      </c>
      <c r="R1290" s="184">
        <v>5.1665000000000001</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44372</v>
      </c>
      <c r="E1291" s="184">
        <v>2755.2543999999998</v>
      </c>
      <c r="F1291" s="184">
        <v>0.19470000000000001</v>
      </c>
      <c r="G1291" s="184">
        <v>2.3925000000000001</v>
      </c>
      <c r="H1291" s="184">
        <v>3.0907</v>
      </c>
      <c r="I1291" s="184">
        <v>1.2081</v>
      </c>
      <c r="J1291" s="184">
        <v>2.7208999999999999</v>
      </c>
      <c r="K1291" s="184">
        <v>3.8913000000000002</v>
      </c>
      <c r="L1291" s="184">
        <v>3.4786999999999999</v>
      </c>
      <c r="M1291" s="184">
        <v>3.7774999999999999</v>
      </c>
      <c r="N1291" s="184">
        <v>9.4794</v>
      </c>
      <c r="O1291" s="184">
        <v>-0.61460000000000004</v>
      </c>
      <c r="P1291" s="184">
        <v>2.5529000000000002</v>
      </c>
      <c r="Q1291" s="184">
        <v>6.2226999999999997</v>
      </c>
      <c r="R1291" s="184">
        <v>5.1123000000000003</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44372</v>
      </c>
      <c r="E1292" s="184">
        <v>2874.0563999999999</v>
      </c>
      <c r="F1292" s="184">
        <v>0.50670000000000004</v>
      </c>
      <c r="G1292" s="184">
        <v>2.7027000000000001</v>
      </c>
      <c r="H1292" s="184">
        <v>3.4011</v>
      </c>
      <c r="I1292" s="184">
        <v>1.5055000000000001</v>
      </c>
      <c r="J1292" s="184">
        <v>3.0257999999999998</v>
      </c>
      <c r="K1292" s="184">
        <v>4.2209000000000003</v>
      </c>
      <c r="L1292" s="184">
        <v>3.8279000000000001</v>
      </c>
      <c r="M1292" s="184">
        <v>4.1261000000000001</v>
      </c>
      <c r="N1292" s="184">
        <v>9.8333999999999993</v>
      </c>
      <c r="O1292" s="184">
        <v>-0.33250000000000002</v>
      </c>
      <c r="P1292" s="184">
        <v>2.8946000000000001</v>
      </c>
      <c r="Q1292" s="184">
        <v>5.5007000000000001</v>
      </c>
      <c r="R1292" s="184">
        <v>5.3662000000000001</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44372</v>
      </c>
      <c r="E1293" s="184">
        <v>2774.2887999999998</v>
      </c>
      <c r="F1293" s="184">
        <v>3.9119000000000002</v>
      </c>
      <c r="G1293" s="184">
        <v>4.6723999999999997</v>
      </c>
      <c r="H1293" s="184">
        <v>3.5857000000000001</v>
      </c>
      <c r="I1293" s="184">
        <v>1.7116</v>
      </c>
      <c r="J1293" s="184">
        <v>3.2408999999999999</v>
      </c>
      <c r="K1293" s="184">
        <v>3.8020999999999998</v>
      </c>
      <c r="L1293" s="184">
        <v>3.1191</v>
      </c>
      <c r="M1293" s="184">
        <v>3.8184999999999998</v>
      </c>
      <c r="N1293" s="184">
        <v>4.0530999999999997</v>
      </c>
      <c r="O1293" s="184">
        <v>6.8563000000000001</v>
      </c>
      <c r="P1293" s="184">
        <v>6.9360999999999997</v>
      </c>
      <c r="Q1293" s="184">
        <v>7.6024000000000003</v>
      </c>
      <c r="R1293" s="184">
        <v>6.1858000000000004</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44372</v>
      </c>
      <c r="E1294" s="184">
        <v>2823.6790999999998</v>
      </c>
      <c r="F1294" s="184">
        <v>4.4550000000000001</v>
      </c>
      <c r="G1294" s="184">
        <v>5.2137000000000002</v>
      </c>
      <c r="H1294" s="184">
        <v>4.1280999999999999</v>
      </c>
      <c r="I1294" s="184">
        <v>2.2547000000000001</v>
      </c>
      <c r="J1294" s="184">
        <v>3.7751999999999999</v>
      </c>
      <c r="K1294" s="184">
        <v>4.3539000000000003</v>
      </c>
      <c r="L1294" s="184">
        <v>3.6213000000000002</v>
      </c>
      <c r="M1294" s="184">
        <v>4.3815999999999997</v>
      </c>
      <c r="N1294" s="184">
        <v>4.6523000000000003</v>
      </c>
      <c r="O1294" s="184">
        <v>7.3163</v>
      </c>
      <c r="P1294" s="184">
        <v>7.2549999999999999</v>
      </c>
      <c r="Q1294" s="184">
        <v>7.9516999999999998</v>
      </c>
      <c r="R1294" s="184">
        <v>6.7934999999999999</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44372</v>
      </c>
      <c r="E1295" s="184">
        <v>27.362200000000001</v>
      </c>
      <c r="F1295" s="184">
        <v>0.8004</v>
      </c>
      <c r="G1295" s="184">
        <v>2.6240000000000001</v>
      </c>
      <c r="H1295" s="184">
        <v>1.6012</v>
      </c>
      <c r="I1295" s="184">
        <v>0.47649999999999998</v>
      </c>
      <c r="J1295" s="184">
        <v>2.5659000000000001</v>
      </c>
      <c r="K1295" s="184">
        <v>4.2099000000000002</v>
      </c>
      <c r="L1295" s="184">
        <v>3.7541000000000002</v>
      </c>
      <c r="M1295" s="184">
        <v>4.0842999999999998</v>
      </c>
      <c r="N1295" s="184">
        <v>4.3625999999999996</v>
      </c>
      <c r="O1295" s="184">
        <v>3.4464000000000001</v>
      </c>
      <c r="P1295" s="184">
        <v>5.0545</v>
      </c>
      <c r="Q1295" s="184">
        <v>6.8102999999999998</v>
      </c>
      <c r="R1295" s="184">
        <v>4.0213000000000001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44372</v>
      </c>
      <c r="E1296" s="184">
        <v>26.165600000000001</v>
      </c>
      <c r="F1296" s="184">
        <v>0.13950000000000001</v>
      </c>
      <c r="G1296" s="184">
        <v>1.9533</v>
      </c>
      <c r="H1296" s="184">
        <v>0.91690000000000005</v>
      </c>
      <c r="I1296" s="184">
        <v>-0.2092</v>
      </c>
      <c r="J1296" s="184">
        <v>1.8794</v>
      </c>
      <c r="K1296" s="184">
        <v>3.3778999999999999</v>
      </c>
      <c r="L1296" s="184">
        <v>3.0053000000000001</v>
      </c>
      <c r="M1296" s="184">
        <v>3.407</v>
      </c>
      <c r="N1296" s="184">
        <v>3.7185999999999999</v>
      </c>
      <c r="O1296" s="184">
        <v>2.8818000000000001</v>
      </c>
      <c r="P1296" s="184">
        <v>4.4362000000000004</v>
      </c>
      <c r="Q1296" s="184">
        <v>7.0167000000000002</v>
      </c>
      <c r="R1296" s="184">
        <v>3.468</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44372</v>
      </c>
      <c r="E1297" s="184">
        <v>3104.8072000000002</v>
      </c>
      <c r="F1297" s="184">
        <v>-1.6057999999999999</v>
      </c>
      <c r="G1297" s="184">
        <v>2.6640999999999999</v>
      </c>
      <c r="H1297" s="184">
        <v>2.6539999999999999</v>
      </c>
      <c r="I1297" s="184">
        <v>0.22409999999999999</v>
      </c>
      <c r="J1297" s="184">
        <v>2.5949</v>
      </c>
      <c r="K1297" s="184">
        <v>4.4016000000000002</v>
      </c>
      <c r="L1297" s="184">
        <v>3.5327999999999999</v>
      </c>
      <c r="M1297" s="184">
        <v>4.3388999999999998</v>
      </c>
      <c r="N1297" s="184">
        <v>4.7713999999999999</v>
      </c>
      <c r="O1297" s="184">
        <v>5.1196000000000002</v>
      </c>
      <c r="P1297" s="184">
        <v>5.9809000000000001</v>
      </c>
      <c r="Q1297" s="184">
        <v>7.4286000000000003</v>
      </c>
      <c r="R1297" s="184">
        <v>6.6260000000000003</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44372</v>
      </c>
      <c r="E1298" s="184">
        <v>31.121300000000002</v>
      </c>
      <c r="F1298" s="184">
        <v>0</v>
      </c>
      <c r="G1298" s="184">
        <v>0</v>
      </c>
      <c r="H1298" s="184">
        <v>0</v>
      </c>
      <c r="I1298" s="184">
        <v>0</v>
      </c>
      <c r="J1298" s="184">
        <v>-1.1299999999999999E-2</v>
      </c>
      <c r="K1298" s="184">
        <v>-3.8E-3</v>
      </c>
      <c r="L1298" s="184">
        <v>-1.9E-3</v>
      </c>
      <c r="M1298" s="184">
        <v>-1.2999999999999999E-3</v>
      </c>
      <c r="N1298" s="184">
        <v>-7.0212000000000003</v>
      </c>
      <c r="O1298" s="184"/>
      <c r="P1298" s="184"/>
      <c r="Q1298" s="184">
        <v>-17.673999999999999</v>
      </c>
      <c r="R1298" s="184">
        <v>-17.9267</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44372</v>
      </c>
      <c r="E1299" s="184">
        <v>3150.9043999999999</v>
      </c>
      <c r="F1299" s="184">
        <v>-1.4317</v>
      </c>
      <c r="G1299" s="184">
        <v>2.8368000000000002</v>
      </c>
      <c r="H1299" s="184">
        <v>2.7603</v>
      </c>
      <c r="I1299" s="184">
        <v>0.3755</v>
      </c>
      <c r="J1299" s="184">
        <v>2.7814000000000001</v>
      </c>
      <c r="K1299" s="184">
        <v>4.6100000000000003</v>
      </c>
      <c r="L1299" s="184">
        <v>3.7435</v>
      </c>
      <c r="M1299" s="184">
        <v>4.5487000000000002</v>
      </c>
      <c r="N1299" s="184">
        <v>4.9768999999999997</v>
      </c>
      <c r="O1299" s="184">
        <v>5.3135000000000003</v>
      </c>
      <c r="P1299" s="184">
        <v>6.1852</v>
      </c>
      <c r="Q1299" s="184">
        <v>7.3880999999999997</v>
      </c>
      <c r="R1299" s="184">
        <v>6.8182999999999998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44372</v>
      </c>
      <c r="E1300" s="184">
        <v>31.465800000000002</v>
      </c>
      <c r="F1300" s="184">
        <v>0</v>
      </c>
      <c r="G1300" s="184">
        <v>0</v>
      </c>
      <c r="H1300" s="184">
        <v>0</v>
      </c>
      <c r="I1300" s="184">
        <v>0</v>
      </c>
      <c r="J1300" s="184">
        <v>-4.4900000000000002E-2</v>
      </c>
      <c r="K1300" s="184">
        <v>-1.5100000000000001E-2</v>
      </c>
      <c r="L1300" s="184">
        <v>-7.6E-3</v>
      </c>
      <c r="M1300" s="184">
        <v>-5.1000000000000004E-3</v>
      </c>
      <c r="N1300" s="184">
        <v>-7.0239000000000003</v>
      </c>
      <c r="O1300" s="184"/>
      <c r="P1300" s="184"/>
      <c r="Q1300" s="184">
        <v>-17.6767</v>
      </c>
      <c r="R1300" s="184">
        <v>-17.929400000000001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44372</v>
      </c>
      <c r="E1301" s="184">
        <v>2673.1902</v>
      </c>
      <c r="F1301" s="184">
        <v>2.1246999999999998</v>
      </c>
      <c r="G1301" s="184">
        <v>3.8881000000000001</v>
      </c>
      <c r="H1301" s="184">
        <v>5.0708000000000002</v>
      </c>
      <c r="I1301" s="184">
        <v>2.6575000000000002</v>
      </c>
      <c r="J1301" s="184">
        <v>4.2207999999999997</v>
      </c>
      <c r="K1301" s="184">
        <v>4.6867000000000001</v>
      </c>
      <c r="L1301" s="184">
        <v>3.9788999999999999</v>
      </c>
      <c r="M1301" s="184">
        <v>4.4116</v>
      </c>
      <c r="N1301" s="184">
        <v>4.7706999999999997</v>
      </c>
      <c r="O1301" s="184">
        <v>2.9925000000000002</v>
      </c>
      <c r="P1301" s="184">
        <v>4.7942999999999998</v>
      </c>
      <c r="Q1301" s="184">
        <v>6.6254999999999997</v>
      </c>
      <c r="R1301" s="184">
        <v>6.7313999999999998</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44372</v>
      </c>
      <c r="E1302" s="184">
        <v>2642.9036999999998</v>
      </c>
      <c r="F1302" s="184">
        <v>2.0344000000000002</v>
      </c>
      <c r="G1302" s="184">
        <v>3.7982</v>
      </c>
      <c r="H1302" s="184">
        <v>4.9806999999999997</v>
      </c>
      <c r="I1302" s="184">
        <v>2.5674000000000001</v>
      </c>
      <c r="J1302" s="184">
        <v>4.1304999999999996</v>
      </c>
      <c r="K1302" s="184">
        <v>4.5978000000000003</v>
      </c>
      <c r="L1302" s="184">
        <v>3.8940000000000001</v>
      </c>
      <c r="M1302" s="184">
        <v>4.3300999999999998</v>
      </c>
      <c r="N1302" s="184">
        <v>4.6898</v>
      </c>
      <c r="O1302" s="184">
        <v>2.8769</v>
      </c>
      <c r="P1302" s="184">
        <v>4.6615000000000002</v>
      </c>
      <c r="Q1302" s="184">
        <v>7.0923999999999996</v>
      </c>
      <c r="R1302" s="184">
        <v>6.6345999999999998</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0.67264259259259263</v>
      </c>
      <c r="G1303" s="186">
        <v>2.9277111111111123</v>
      </c>
      <c r="H1303" s="186">
        <v>5.0316518518518514</v>
      </c>
      <c r="I1303" s="186">
        <v>2.4265851851851852</v>
      </c>
      <c r="J1303" s="186">
        <v>3.9851111111111113</v>
      </c>
      <c r="K1303" s="186">
        <v>4.7448037037037034</v>
      </c>
      <c r="L1303" s="186">
        <v>4.138390740740741</v>
      </c>
      <c r="M1303" s="186">
        <v>5.0503648148148175</v>
      </c>
      <c r="N1303" s="186">
        <v>7.4661148148148122</v>
      </c>
      <c r="O1303" s="186">
        <v>5.1060711538461536</v>
      </c>
      <c r="P1303" s="186">
        <v>5.957008000000001</v>
      </c>
      <c r="Q1303" s="186">
        <v>6.251885185185186</v>
      </c>
      <c r="R1303" s="186">
        <v>5.010705555555556</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0.3427</v>
      </c>
      <c r="G1304" s="186">
        <v>2.5105</v>
      </c>
      <c r="H1304" s="186">
        <v>3.1488</v>
      </c>
      <c r="I1304" s="186">
        <v>1.1452499999999999</v>
      </c>
      <c r="J1304" s="186">
        <v>2.9874999999999998</v>
      </c>
      <c r="K1304" s="186">
        <v>4.4024999999999999</v>
      </c>
      <c r="L1304" s="186">
        <v>3.7643500000000003</v>
      </c>
      <c r="M1304" s="186">
        <v>4.3854500000000005</v>
      </c>
      <c r="N1304" s="186">
        <v>5.0849500000000001</v>
      </c>
      <c r="O1304" s="186">
        <v>6.4958</v>
      </c>
      <c r="P1304" s="186">
        <v>6.7801499999999999</v>
      </c>
      <c r="Q1304" s="186">
        <v>7.4594500000000004</v>
      </c>
      <c r="R1304" s="186">
        <v>6.6192500000000001</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44372</v>
      </c>
      <c r="E1307" s="184">
        <v>25.975300000000001</v>
      </c>
      <c r="F1307" s="184">
        <v>-5.3388999999999998</v>
      </c>
      <c r="G1307" s="184">
        <v>-6.4603999999999999</v>
      </c>
      <c r="H1307" s="184">
        <v>-3.1698</v>
      </c>
      <c r="I1307" s="184">
        <v>-4.6489000000000003</v>
      </c>
      <c r="J1307" s="184">
        <v>6.2428999999999997</v>
      </c>
      <c r="K1307" s="184">
        <v>8.2922999999999991</v>
      </c>
      <c r="L1307" s="184">
        <v>9.4438999999999993</v>
      </c>
      <c r="M1307" s="184">
        <v>9.5028000000000006</v>
      </c>
      <c r="N1307" s="184">
        <v>15.913</v>
      </c>
      <c r="O1307" s="184">
        <v>4.2721</v>
      </c>
      <c r="P1307" s="184">
        <v>5.9739000000000004</v>
      </c>
      <c r="Q1307" s="184">
        <v>8.0596999999999994</v>
      </c>
      <c r="R1307" s="184">
        <v>4.0663</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44372</v>
      </c>
      <c r="E1308" s="184">
        <v>24.579899999999999</v>
      </c>
      <c r="F1308" s="184">
        <v>-6.0872999999999999</v>
      </c>
      <c r="G1308" s="184">
        <v>-7.1235999999999997</v>
      </c>
      <c r="H1308" s="184">
        <v>-3.8368000000000002</v>
      </c>
      <c r="I1308" s="184">
        <v>-5.3032000000000004</v>
      </c>
      <c r="J1308" s="184">
        <v>5.5877999999999997</v>
      </c>
      <c r="K1308" s="184">
        <v>7.8464999999999998</v>
      </c>
      <c r="L1308" s="184">
        <v>8.9784000000000006</v>
      </c>
      <c r="M1308" s="184">
        <v>8.9804999999999993</v>
      </c>
      <c r="N1308" s="184">
        <v>15.2104</v>
      </c>
      <c r="O1308" s="184">
        <v>3.5728</v>
      </c>
      <c r="P1308" s="184">
        <v>5.2229999999999999</v>
      </c>
      <c r="Q1308" s="184">
        <v>7.6112000000000002</v>
      </c>
      <c r="R1308" s="184">
        <v>3.3908</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44372</v>
      </c>
      <c r="E1309" s="184">
        <v>1.3931</v>
      </c>
      <c r="F1309" s="184">
        <v>0</v>
      </c>
      <c r="G1309" s="184">
        <v>0</v>
      </c>
      <c r="H1309" s="184">
        <v>0</v>
      </c>
      <c r="I1309" s="184">
        <v>0</v>
      </c>
      <c r="J1309" s="184">
        <v>0</v>
      </c>
      <c r="K1309" s="184">
        <v>0</v>
      </c>
      <c r="L1309" s="184">
        <v>0</v>
      </c>
      <c r="M1309" s="184">
        <v>0</v>
      </c>
      <c r="N1309" s="184">
        <v>0</v>
      </c>
      <c r="O1309" s="184"/>
      <c r="P1309" s="184"/>
      <c r="Q1309" s="184">
        <v>-15.8675</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44372</v>
      </c>
      <c r="E1310" s="184">
        <v>1.3322000000000001</v>
      </c>
      <c r="F1310" s="184">
        <v>0</v>
      </c>
      <c r="G1310" s="184">
        <v>0</v>
      </c>
      <c r="H1310" s="184">
        <v>0</v>
      </c>
      <c r="I1310" s="184">
        <v>0</v>
      </c>
      <c r="J1310" s="184">
        <v>0</v>
      </c>
      <c r="K1310" s="184">
        <v>0</v>
      </c>
      <c r="L1310" s="184">
        <v>0</v>
      </c>
      <c r="M1310" s="184">
        <v>0</v>
      </c>
      <c r="N1310" s="184">
        <v>0</v>
      </c>
      <c r="O1310" s="184"/>
      <c r="P1310" s="184"/>
      <c r="Q1310" s="184">
        <v>-15.8695</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44372</v>
      </c>
      <c r="E1311" s="184">
        <v>22.976600000000001</v>
      </c>
      <c r="F1311" s="184">
        <v>-14.291600000000001</v>
      </c>
      <c r="G1311" s="184">
        <v>0.74139999999999995</v>
      </c>
      <c r="H1311" s="184">
        <v>1.1349</v>
      </c>
      <c r="I1311" s="184">
        <v>-4.4516999999999998</v>
      </c>
      <c r="J1311" s="184">
        <v>3.6857000000000002</v>
      </c>
      <c r="K1311" s="184">
        <v>8.5731000000000002</v>
      </c>
      <c r="L1311" s="184">
        <v>5.8619000000000003</v>
      </c>
      <c r="M1311" s="184">
        <v>8.0731999999999999</v>
      </c>
      <c r="N1311" s="184">
        <v>8.8335000000000008</v>
      </c>
      <c r="O1311" s="184">
        <v>8.7924000000000007</v>
      </c>
      <c r="P1311" s="184">
        <v>8.9144000000000005</v>
      </c>
      <c r="Q1311" s="184">
        <v>9.2532999999999994</v>
      </c>
      <c r="R1311" s="184">
        <v>9.7436000000000007</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44372</v>
      </c>
      <c r="E1312" s="184">
        <v>21.484400000000001</v>
      </c>
      <c r="F1312" s="184">
        <v>-14.9443</v>
      </c>
      <c r="G1312" s="184">
        <v>5.6599999999999998E-2</v>
      </c>
      <c r="H1312" s="184">
        <v>0.43690000000000001</v>
      </c>
      <c r="I1312" s="184">
        <v>-5.1593</v>
      </c>
      <c r="J1312" s="184">
        <v>2.9779</v>
      </c>
      <c r="K1312" s="184">
        <v>7.8529</v>
      </c>
      <c r="L1312" s="184">
        <v>5.1336000000000004</v>
      </c>
      <c r="M1312" s="184">
        <v>7.3234000000000004</v>
      </c>
      <c r="N1312" s="184">
        <v>8.0665999999999993</v>
      </c>
      <c r="O1312" s="184">
        <v>8.0618999999999996</v>
      </c>
      <c r="P1312" s="184">
        <v>8.1933000000000007</v>
      </c>
      <c r="Q1312" s="184">
        <v>8.6195000000000004</v>
      </c>
      <c r="R1312" s="184">
        <v>8.9864999999999995</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44372</v>
      </c>
      <c r="E1313" s="184">
        <v>15.0075</v>
      </c>
      <c r="F1313" s="184">
        <v>-64.579899999999995</v>
      </c>
      <c r="G1313" s="184">
        <v>-18.1327</v>
      </c>
      <c r="H1313" s="184">
        <v>-11.855600000000001</v>
      </c>
      <c r="I1313" s="184">
        <v>-15.164099999999999</v>
      </c>
      <c r="J1313" s="184">
        <v>-3.8942000000000001</v>
      </c>
      <c r="K1313" s="184">
        <v>4.7919</v>
      </c>
      <c r="L1313" s="184">
        <v>1.1079000000000001</v>
      </c>
      <c r="M1313" s="184">
        <v>3.9702000000000002</v>
      </c>
      <c r="N1313" s="184">
        <v>3.4173</v>
      </c>
      <c r="O1313" s="184">
        <v>2.7786</v>
      </c>
      <c r="P1313" s="184">
        <v>4.1325000000000003</v>
      </c>
      <c r="Q1313" s="184">
        <v>5.7</v>
      </c>
      <c r="R1313" s="184">
        <v>7.5145</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44372</v>
      </c>
      <c r="E1314" s="184">
        <v>15.8284</v>
      </c>
      <c r="F1314" s="184">
        <v>-63.993899999999996</v>
      </c>
      <c r="G1314" s="184">
        <v>-17.576899999999998</v>
      </c>
      <c r="H1314" s="184">
        <v>-11.307700000000001</v>
      </c>
      <c r="I1314" s="184">
        <v>-14.5938</v>
      </c>
      <c r="J1314" s="184">
        <v>-3.3304999999999998</v>
      </c>
      <c r="K1314" s="184">
        <v>5.3781999999999996</v>
      </c>
      <c r="L1314" s="184">
        <v>1.6914</v>
      </c>
      <c r="M1314" s="184">
        <v>4.5423999999999998</v>
      </c>
      <c r="N1314" s="184">
        <v>3.9639000000000002</v>
      </c>
      <c r="O1314" s="184">
        <v>3.4022999999999999</v>
      </c>
      <c r="P1314" s="184">
        <v>4.8247999999999998</v>
      </c>
      <c r="Q1314" s="184">
        <v>6.4722999999999997</v>
      </c>
      <c r="R1314" s="184">
        <v>8.1080000000000005</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44372</v>
      </c>
      <c r="E1315" s="184">
        <v>67.403599999999997</v>
      </c>
      <c r="F1315" s="184">
        <v>-17.049700000000001</v>
      </c>
      <c r="G1315" s="184">
        <v>-6.3685</v>
      </c>
      <c r="H1315" s="184">
        <v>-1.2838000000000001</v>
      </c>
      <c r="I1315" s="184">
        <v>-9.1579999999999995</v>
      </c>
      <c r="J1315" s="184">
        <v>2.0630999999999999</v>
      </c>
      <c r="K1315" s="184">
        <v>6.4695</v>
      </c>
      <c r="L1315" s="184">
        <v>3.4500999999999999</v>
      </c>
      <c r="M1315" s="184">
        <v>5.6302000000000003</v>
      </c>
      <c r="N1315" s="184">
        <v>5.2195999999999998</v>
      </c>
      <c r="O1315" s="184">
        <v>5.7259000000000002</v>
      </c>
      <c r="P1315" s="184">
        <v>6.7141999999999999</v>
      </c>
      <c r="Q1315" s="184">
        <v>7.4806999999999997</v>
      </c>
      <c r="R1315" s="184">
        <v>7.8859000000000004</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44372</v>
      </c>
      <c r="E1316" s="184">
        <v>64.382400000000004</v>
      </c>
      <c r="F1316" s="184">
        <v>-17.4529</v>
      </c>
      <c r="G1316" s="184">
        <v>-6.7804000000000002</v>
      </c>
      <c r="H1316" s="184">
        <v>-1.6839999999999999</v>
      </c>
      <c r="I1316" s="184">
        <v>-9.5540000000000003</v>
      </c>
      <c r="J1316" s="184">
        <v>1.6629</v>
      </c>
      <c r="K1316" s="184">
        <v>6.0598999999999998</v>
      </c>
      <c r="L1316" s="184">
        <v>3.0411000000000001</v>
      </c>
      <c r="M1316" s="184">
        <v>5.2324999999999999</v>
      </c>
      <c r="N1316" s="184">
        <v>4.8261000000000003</v>
      </c>
      <c r="O1316" s="184">
        <v>5.2939999999999996</v>
      </c>
      <c r="P1316" s="184">
        <v>6.2328999999999999</v>
      </c>
      <c r="Q1316" s="184">
        <v>8.0084999999999997</v>
      </c>
      <c r="R1316" s="184">
        <v>7.4612999999999996</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44372</v>
      </c>
      <c r="E1317" s="184">
        <v>64.382400000000004</v>
      </c>
      <c r="F1317" s="184">
        <v>-17.4529</v>
      </c>
      <c r="G1317" s="184">
        <v>-6.7804000000000002</v>
      </c>
      <c r="H1317" s="184">
        <v>-1.6839999999999999</v>
      </c>
      <c r="I1317" s="184">
        <v>-9.5540000000000003</v>
      </c>
      <c r="J1317" s="184">
        <v>1.6629</v>
      </c>
      <c r="K1317" s="184">
        <v>6.0598999999999998</v>
      </c>
      <c r="L1317" s="184">
        <v>3.0411000000000001</v>
      </c>
      <c r="M1317" s="184">
        <v>5.2324999999999999</v>
      </c>
      <c r="N1317" s="184">
        <v>4.8261000000000003</v>
      </c>
      <c r="O1317" s="184">
        <v>5.2939999999999996</v>
      </c>
      <c r="P1317" s="184">
        <v>6.2328999999999999</v>
      </c>
      <c r="Q1317" s="184">
        <v>8.0084999999999997</v>
      </c>
      <c r="R1317" s="184">
        <v>7.4612999999999996</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44372</v>
      </c>
      <c r="E1322" s="184">
        <v>23.8583</v>
      </c>
      <c r="F1322" s="184">
        <v>-2.2947000000000002</v>
      </c>
      <c r="G1322" s="184">
        <v>-5.0999999999999997E-2</v>
      </c>
      <c r="H1322" s="184">
        <v>10.38</v>
      </c>
      <c r="I1322" s="184">
        <v>6.4302999999999999</v>
      </c>
      <c r="J1322" s="184">
        <v>16.9405</v>
      </c>
      <c r="K1322" s="184">
        <v>18.896599999999999</v>
      </c>
      <c r="L1322" s="184">
        <v>18.447099999999999</v>
      </c>
      <c r="M1322" s="184">
        <v>23.8719</v>
      </c>
      <c r="N1322" s="184">
        <v>10.372299999999999</v>
      </c>
      <c r="O1322" s="184">
        <v>4.6144999999999996</v>
      </c>
      <c r="P1322" s="184">
        <v>6.2862</v>
      </c>
      <c r="Q1322" s="184">
        <v>7.8226000000000004</v>
      </c>
      <c r="R1322" s="184">
        <v>2.9491000000000001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44372</v>
      </c>
      <c r="E1323" s="184">
        <v>25.429600000000001</v>
      </c>
      <c r="F1323" s="184">
        <v>-2.2964000000000002</v>
      </c>
      <c r="G1323" s="184">
        <v>-4.7800000000000002E-2</v>
      </c>
      <c r="H1323" s="184">
        <v>10.375500000000001</v>
      </c>
      <c r="I1323" s="184">
        <v>6.4337999999999997</v>
      </c>
      <c r="J1323" s="184">
        <v>16.936399999999999</v>
      </c>
      <c r="K1323" s="184">
        <v>18.895900000000001</v>
      </c>
      <c r="L1323" s="184">
        <v>18.784400000000002</v>
      </c>
      <c r="M1323" s="184">
        <v>24.380700000000001</v>
      </c>
      <c r="N1323" s="184">
        <v>10.918900000000001</v>
      </c>
      <c r="O1323" s="184">
        <v>5.3433999999999999</v>
      </c>
      <c r="P1323" s="184">
        <v>7.0267999999999997</v>
      </c>
      <c r="Q1323" s="184">
        <v>8.2582000000000004</v>
      </c>
      <c r="R1323" s="184">
        <v>3.6166</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44372</v>
      </c>
      <c r="E1324" s="184">
        <v>44.205399999999997</v>
      </c>
      <c r="F1324" s="184">
        <v>-3.7151999999999998</v>
      </c>
      <c r="G1324" s="184">
        <v>3.9645999999999999</v>
      </c>
      <c r="H1324" s="184">
        <v>0.25950000000000001</v>
      </c>
      <c r="I1324" s="184">
        <v>-5.8845000000000001</v>
      </c>
      <c r="J1324" s="184">
        <v>3.1084999999999998</v>
      </c>
      <c r="K1324" s="184">
        <v>8.6402999999999999</v>
      </c>
      <c r="L1324" s="184">
        <v>4.9138999999999999</v>
      </c>
      <c r="M1324" s="184">
        <v>7.6218000000000004</v>
      </c>
      <c r="N1324" s="184">
        <v>8.8237000000000005</v>
      </c>
      <c r="O1324" s="184">
        <v>8.3745999999999992</v>
      </c>
      <c r="P1324" s="184">
        <v>7.8845999999999998</v>
      </c>
      <c r="Q1324" s="184">
        <v>7.9645999999999999</v>
      </c>
      <c r="R1324" s="184">
        <v>8.4154</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44372</v>
      </c>
      <c r="E1325" s="184">
        <v>46.656799999999997</v>
      </c>
      <c r="F1325" s="184">
        <v>-2.8942999999999999</v>
      </c>
      <c r="G1325" s="184">
        <v>4.774</v>
      </c>
      <c r="H1325" s="184">
        <v>1.0507</v>
      </c>
      <c r="I1325" s="184">
        <v>-5.0861999999999998</v>
      </c>
      <c r="J1325" s="184">
        <v>3.9169999999999998</v>
      </c>
      <c r="K1325" s="184">
        <v>9.4672000000000001</v>
      </c>
      <c r="L1325" s="184">
        <v>5.7500999999999998</v>
      </c>
      <c r="M1325" s="184">
        <v>8.4821000000000009</v>
      </c>
      <c r="N1325" s="184">
        <v>9.7243999999999993</v>
      </c>
      <c r="O1325" s="184">
        <v>9.2524999999999995</v>
      </c>
      <c r="P1325" s="184">
        <v>8.6851000000000003</v>
      </c>
      <c r="Q1325" s="184">
        <v>8.8739000000000008</v>
      </c>
      <c r="R1325" s="184">
        <v>9.2978000000000005</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44372</v>
      </c>
      <c r="E1326" s="184">
        <v>34.594799999999999</v>
      </c>
      <c r="F1326" s="184">
        <v>-21.616199999999999</v>
      </c>
      <c r="G1326" s="184">
        <v>-3.7970999999999999</v>
      </c>
      <c r="H1326" s="184">
        <v>0.13569999999999999</v>
      </c>
      <c r="I1326" s="184">
        <v>-4.2510000000000003</v>
      </c>
      <c r="J1326" s="184">
        <v>3.2147999999999999</v>
      </c>
      <c r="K1326" s="184">
        <v>8.4720999999999993</v>
      </c>
      <c r="L1326" s="184">
        <v>6.0453000000000001</v>
      </c>
      <c r="M1326" s="184">
        <v>7.8003999999999998</v>
      </c>
      <c r="N1326" s="184">
        <v>9.1277000000000008</v>
      </c>
      <c r="O1326" s="184">
        <v>8.5324000000000009</v>
      </c>
      <c r="P1326" s="184">
        <v>8.0260999999999996</v>
      </c>
      <c r="Q1326" s="184">
        <v>7.6738</v>
      </c>
      <c r="R1326" s="184">
        <v>9.4480000000000004</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44372</v>
      </c>
      <c r="E1327" s="184">
        <v>36.9968</v>
      </c>
      <c r="F1327" s="184">
        <v>-20.903300000000002</v>
      </c>
      <c r="G1327" s="184">
        <v>-3.1233</v>
      </c>
      <c r="H1327" s="184">
        <v>0.80349999999999999</v>
      </c>
      <c r="I1327" s="184">
        <v>-3.5819999999999999</v>
      </c>
      <c r="J1327" s="184">
        <v>3.8826999999999998</v>
      </c>
      <c r="K1327" s="184">
        <v>9.1564999999999994</v>
      </c>
      <c r="L1327" s="184">
        <v>6.7876000000000003</v>
      </c>
      <c r="M1327" s="184">
        <v>8.5548000000000002</v>
      </c>
      <c r="N1327" s="184">
        <v>9.8887999999999998</v>
      </c>
      <c r="O1327" s="184">
        <v>9.2598000000000003</v>
      </c>
      <c r="P1327" s="184">
        <v>8.8511000000000006</v>
      </c>
      <c r="Q1327" s="184">
        <v>9.1597000000000008</v>
      </c>
      <c r="R1327" s="184">
        <v>10.143599999999999</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44372</v>
      </c>
      <c r="E1328" s="184">
        <v>39.249699999999997</v>
      </c>
      <c r="F1328" s="184">
        <v>-19.4255</v>
      </c>
      <c r="G1328" s="184">
        <v>-2.1074999999999999</v>
      </c>
      <c r="H1328" s="184">
        <v>-2.2309000000000001</v>
      </c>
      <c r="I1328" s="184">
        <v>-7.1276999999999999</v>
      </c>
      <c r="J1328" s="184">
        <v>-0.25190000000000001</v>
      </c>
      <c r="K1328" s="184">
        <v>6.7561999999999998</v>
      </c>
      <c r="L1328" s="184">
        <v>2.0889000000000002</v>
      </c>
      <c r="M1328" s="184">
        <v>5.0084</v>
      </c>
      <c r="N1328" s="184">
        <v>4.8367000000000004</v>
      </c>
      <c r="O1328" s="184">
        <v>9.0048999999999992</v>
      </c>
      <c r="P1328" s="184">
        <v>8.2157999999999998</v>
      </c>
      <c r="Q1328" s="184">
        <v>8.4830000000000005</v>
      </c>
      <c r="R1328" s="184">
        <v>8.4214000000000002</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44372</v>
      </c>
      <c r="E1329" s="184">
        <v>37.056899999999999</v>
      </c>
      <c r="F1329" s="184">
        <v>-20.180800000000001</v>
      </c>
      <c r="G1329" s="184">
        <v>-2.8557000000000001</v>
      </c>
      <c r="H1329" s="184">
        <v>-2.9392</v>
      </c>
      <c r="I1329" s="184">
        <v>-7.8281000000000001</v>
      </c>
      <c r="J1329" s="184">
        <v>-0.95240000000000002</v>
      </c>
      <c r="K1329" s="184">
        <v>6.05</v>
      </c>
      <c r="L1329" s="184">
        <v>1.3967000000000001</v>
      </c>
      <c r="M1329" s="184">
        <v>4.3032000000000004</v>
      </c>
      <c r="N1329" s="184">
        <v>4.1272000000000002</v>
      </c>
      <c r="O1329" s="184">
        <v>8.2861999999999991</v>
      </c>
      <c r="P1329" s="184">
        <v>7.5068999999999999</v>
      </c>
      <c r="Q1329" s="184">
        <v>7.5579000000000001</v>
      </c>
      <c r="R1329" s="184">
        <v>7.6961000000000004</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44372</v>
      </c>
      <c r="E1332" s="184">
        <v>17.674499999999998</v>
      </c>
      <c r="F1332" s="184">
        <v>2.2717999999999998</v>
      </c>
      <c r="G1332" s="184">
        <v>2.0655000000000001</v>
      </c>
      <c r="H1332" s="184">
        <v>0.88519999999999999</v>
      </c>
      <c r="I1332" s="184">
        <v>-5.0937999999999999</v>
      </c>
      <c r="J1332" s="184">
        <v>3.5613999999999999</v>
      </c>
      <c r="K1332" s="184">
        <v>8.6212</v>
      </c>
      <c r="L1332" s="184">
        <v>3.9472999999999998</v>
      </c>
      <c r="M1332" s="184">
        <v>7.1809000000000003</v>
      </c>
      <c r="N1332" s="184">
        <v>7.7680999999999996</v>
      </c>
      <c r="O1332" s="184">
        <v>6.9476000000000004</v>
      </c>
      <c r="P1332" s="184">
        <v>7.1604000000000001</v>
      </c>
      <c r="Q1332" s="184">
        <v>8.1509</v>
      </c>
      <c r="R1332" s="184">
        <v>7.6897000000000002</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44372</v>
      </c>
      <c r="E1333" s="184">
        <v>18.869299999999999</v>
      </c>
      <c r="F1333" s="184">
        <v>3.2887</v>
      </c>
      <c r="G1333" s="184">
        <v>3.0958000000000001</v>
      </c>
      <c r="H1333" s="184">
        <v>1.9074</v>
      </c>
      <c r="I1333" s="184">
        <v>-4.0696000000000003</v>
      </c>
      <c r="J1333" s="184">
        <v>4.5791000000000004</v>
      </c>
      <c r="K1333" s="184">
        <v>9.5846</v>
      </c>
      <c r="L1333" s="184">
        <v>4.9127999999999998</v>
      </c>
      <c r="M1333" s="184">
        <v>8.2071000000000005</v>
      </c>
      <c r="N1333" s="184">
        <v>8.8076000000000008</v>
      </c>
      <c r="O1333" s="184">
        <v>7.8704000000000001</v>
      </c>
      <c r="P1333" s="184">
        <v>8.0919000000000008</v>
      </c>
      <c r="Q1333" s="184">
        <v>9.1286000000000005</v>
      </c>
      <c r="R1333" s="184">
        <v>8.6654999999999998</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44372</v>
      </c>
      <c r="E1334" s="184">
        <v>16.9345</v>
      </c>
      <c r="F1334" s="184">
        <v>-20.6798</v>
      </c>
      <c r="G1334" s="184">
        <v>-6.9649999999999999</v>
      </c>
      <c r="H1334" s="184">
        <v>-3.2925</v>
      </c>
      <c r="I1334" s="184">
        <v>-9.0975999999999999</v>
      </c>
      <c r="J1334" s="184">
        <v>1.3643000000000001</v>
      </c>
      <c r="K1334" s="184">
        <v>6.8033999999999999</v>
      </c>
      <c r="L1334" s="184">
        <v>5.5343</v>
      </c>
      <c r="M1334" s="184">
        <v>9.0345999999999993</v>
      </c>
      <c r="N1334" s="184">
        <v>10.0343</v>
      </c>
      <c r="O1334" s="184">
        <v>8.3681000000000001</v>
      </c>
      <c r="P1334" s="184">
        <v>8.1250999999999998</v>
      </c>
      <c r="Q1334" s="184">
        <v>8.5828000000000007</v>
      </c>
      <c r="R1334" s="184">
        <v>9.1601999999999997</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44372</v>
      </c>
      <c r="E1335" s="184">
        <v>16.0061</v>
      </c>
      <c r="F1335" s="184">
        <v>-21.6508</v>
      </c>
      <c r="G1335" s="184">
        <v>-7.9001999999999999</v>
      </c>
      <c r="H1335" s="184">
        <v>-4.2316000000000003</v>
      </c>
      <c r="I1335" s="184">
        <v>-9.9952000000000005</v>
      </c>
      <c r="J1335" s="184">
        <v>0.46360000000000001</v>
      </c>
      <c r="K1335" s="184">
        <v>5.8887</v>
      </c>
      <c r="L1335" s="184">
        <v>4.6048999999999998</v>
      </c>
      <c r="M1335" s="184">
        <v>8.02</v>
      </c>
      <c r="N1335" s="184">
        <v>9.0029000000000003</v>
      </c>
      <c r="O1335" s="184">
        <v>7.4009999999999998</v>
      </c>
      <c r="P1335" s="184">
        <v>7.1653000000000002</v>
      </c>
      <c r="Q1335" s="184">
        <v>7.63</v>
      </c>
      <c r="R1335" s="184">
        <v>8.1632999999999996</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44372</v>
      </c>
      <c r="E1336" s="184">
        <v>10.805</v>
      </c>
      <c r="F1336" s="184">
        <v>-21.6068</v>
      </c>
      <c r="G1336" s="184">
        <v>-5.9649999999999999</v>
      </c>
      <c r="H1336" s="184">
        <v>-5.5918999999999999</v>
      </c>
      <c r="I1336" s="184">
        <v>-10.262499999999999</v>
      </c>
      <c r="J1336" s="184">
        <v>-1.2192000000000001</v>
      </c>
      <c r="K1336" s="184">
        <v>5.0949999999999998</v>
      </c>
      <c r="L1336" s="184">
        <v>3.1311</v>
      </c>
      <c r="M1336" s="184">
        <v>6.0652999999999997</v>
      </c>
      <c r="N1336" s="184">
        <v>2.1526999999999998</v>
      </c>
      <c r="O1336" s="184">
        <v>-8.2796000000000003</v>
      </c>
      <c r="P1336" s="184">
        <v>-2.2248000000000001</v>
      </c>
      <c r="Q1336" s="184">
        <v>1.1117999999999999</v>
      </c>
      <c r="R1336" s="184">
        <v>-12.212899999999999</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44372</v>
      </c>
      <c r="E1337" s="184">
        <v>11.4482</v>
      </c>
      <c r="F1337" s="184">
        <v>-21.3489</v>
      </c>
      <c r="G1337" s="184">
        <v>-5.5237999999999996</v>
      </c>
      <c r="H1337" s="184">
        <v>-5.0963000000000003</v>
      </c>
      <c r="I1337" s="184">
        <v>-9.7332999999999998</v>
      </c>
      <c r="J1337" s="184">
        <v>-0.6784</v>
      </c>
      <c r="K1337" s="184">
        <v>5.6483999999999996</v>
      </c>
      <c r="L1337" s="184">
        <v>3.6890999999999998</v>
      </c>
      <c r="M1337" s="184">
        <v>6.6393000000000004</v>
      </c>
      <c r="N1337" s="184">
        <v>2.7149999999999999</v>
      </c>
      <c r="O1337" s="184">
        <v>-7.5872000000000002</v>
      </c>
      <c r="P1337" s="184">
        <v>-1.4053</v>
      </c>
      <c r="Q1337" s="184">
        <v>1.9500999999999999</v>
      </c>
      <c r="R1337" s="184">
        <v>-11.6419</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44372</v>
      </c>
      <c r="E1338" s="184">
        <v>4.2700000000000002E-2</v>
      </c>
      <c r="F1338" s="184">
        <v>0</v>
      </c>
      <c r="G1338" s="184">
        <v>28.560300000000002</v>
      </c>
      <c r="H1338" s="184">
        <v>12.2401</v>
      </c>
      <c r="I1338" s="184">
        <v>12.2689</v>
      </c>
      <c r="J1338" s="184">
        <v>11.134</v>
      </c>
      <c r="K1338" s="184">
        <v>11.472</v>
      </c>
      <c r="L1338" s="184">
        <v>-40.856400000000001</v>
      </c>
      <c r="M1338" s="184">
        <v>-24.9573</v>
      </c>
      <c r="N1338" s="184">
        <v>-20.779199999999999</v>
      </c>
      <c r="O1338" s="184"/>
      <c r="P1338" s="184"/>
      <c r="Q1338" s="184">
        <v>-13.6714</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44372</v>
      </c>
      <c r="E1339" s="184">
        <v>4.4900000000000002E-2</v>
      </c>
      <c r="F1339" s="184">
        <v>0</v>
      </c>
      <c r="G1339" s="184">
        <v>27.157699999999998</v>
      </c>
      <c r="H1339" s="184">
        <v>11.638999999999999</v>
      </c>
      <c r="I1339" s="184">
        <v>11.665100000000001</v>
      </c>
      <c r="J1339" s="184">
        <v>10.583500000000001</v>
      </c>
      <c r="K1339" s="184">
        <v>11.8294</v>
      </c>
      <c r="L1339" s="184">
        <v>-40.949800000000003</v>
      </c>
      <c r="M1339" s="184">
        <v>-25.144200000000001</v>
      </c>
      <c r="N1339" s="184">
        <v>-20.671399999999998</v>
      </c>
      <c r="O1339" s="184"/>
      <c r="P1339" s="184"/>
      <c r="Q1339" s="184">
        <v>-13.6897</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44372</v>
      </c>
      <c r="E1342" s="184">
        <v>42.256399999999999</v>
      </c>
      <c r="F1342" s="184">
        <v>8.6400000000000005E-2</v>
      </c>
      <c r="G1342" s="184">
        <v>4.0610999999999997</v>
      </c>
      <c r="H1342" s="184">
        <v>4.4707999999999997</v>
      </c>
      <c r="I1342" s="184">
        <v>1.7411000000000001</v>
      </c>
      <c r="J1342" s="184">
        <v>6.4493999999999998</v>
      </c>
      <c r="K1342" s="184">
        <v>8.2461000000000002</v>
      </c>
      <c r="L1342" s="184">
        <v>4.0246000000000004</v>
      </c>
      <c r="M1342" s="184">
        <v>7.1764000000000001</v>
      </c>
      <c r="N1342" s="184">
        <v>7.7271000000000001</v>
      </c>
      <c r="O1342" s="184">
        <v>10.157999999999999</v>
      </c>
      <c r="P1342" s="184">
        <v>10.0304</v>
      </c>
      <c r="Q1342" s="184">
        <v>10.013500000000001</v>
      </c>
      <c r="R1342" s="184">
        <v>10.2745</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44372</v>
      </c>
      <c r="E1343" s="184">
        <v>39.9313</v>
      </c>
      <c r="F1343" s="184">
        <v>-0.36559999999999998</v>
      </c>
      <c r="G1343" s="184">
        <v>3.5354000000000001</v>
      </c>
      <c r="H1343" s="184">
        <v>3.9464999999999999</v>
      </c>
      <c r="I1343" s="184">
        <v>1.2083999999999999</v>
      </c>
      <c r="J1343" s="184">
        <v>5.9180000000000001</v>
      </c>
      <c r="K1343" s="184">
        <v>7.6779000000000002</v>
      </c>
      <c r="L1343" s="184">
        <v>3.4491999999999998</v>
      </c>
      <c r="M1343" s="184">
        <v>6.5960999999999999</v>
      </c>
      <c r="N1343" s="184">
        <v>7.1635999999999997</v>
      </c>
      <c r="O1343" s="184">
        <v>9.6198999999999995</v>
      </c>
      <c r="P1343" s="184">
        <v>9.2110000000000003</v>
      </c>
      <c r="Q1343" s="184">
        <v>8.1608000000000001</v>
      </c>
      <c r="R1343" s="184">
        <v>9.7719000000000005</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44372</v>
      </c>
      <c r="E1344" s="184">
        <v>58.2117</v>
      </c>
      <c r="F1344" s="184">
        <v>-28.945399999999999</v>
      </c>
      <c r="G1344" s="184">
        <v>-7.8327</v>
      </c>
      <c r="H1344" s="184">
        <v>-6.4861000000000004</v>
      </c>
      <c r="I1344" s="184">
        <v>-12.178699999999999</v>
      </c>
      <c r="J1344" s="184">
        <v>-2.0051000000000001</v>
      </c>
      <c r="K1344" s="184">
        <v>4.4424000000000001</v>
      </c>
      <c r="L1344" s="184">
        <v>1.0343</v>
      </c>
      <c r="M1344" s="184">
        <v>2.8742999999999999</v>
      </c>
      <c r="N1344" s="184">
        <v>3.3715000000000002</v>
      </c>
      <c r="O1344" s="184">
        <v>6.0076000000000001</v>
      </c>
      <c r="P1344" s="184">
        <v>6.3856999999999999</v>
      </c>
      <c r="Q1344" s="184">
        <v>7.7721</v>
      </c>
      <c r="R1344" s="184">
        <v>5.2930999999999999</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44372</v>
      </c>
      <c r="E1345" s="184">
        <v>62.654200000000003</v>
      </c>
      <c r="F1345" s="184">
        <v>-27.941600000000001</v>
      </c>
      <c r="G1345" s="184">
        <v>-6.8315999999999999</v>
      </c>
      <c r="H1345" s="184">
        <v>-5.4786000000000001</v>
      </c>
      <c r="I1345" s="184">
        <v>-11.1746</v>
      </c>
      <c r="J1345" s="184">
        <v>-0.997</v>
      </c>
      <c r="K1345" s="184">
        <v>5.6803999999999997</v>
      </c>
      <c r="L1345" s="184">
        <v>2.0847000000000002</v>
      </c>
      <c r="M1345" s="184">
        <v>3.8780000000000001</v>
      </c>
      <c r="N1345" s="184">
        <v>4.3545999999999996</v>
      </c>
      <c r="O1345" s="184">
        <v>6.9611999999999998</v>
      </c>
      <c r="P1345" s="184">
        <v>7.3586</v>
      </c>
      <c r="Q1345" s="184">
        <v>7.7214999999999998</v>
      </c>
      <c r="R1345" s="184">
        <v>6.2481</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44372</v>
      </c>
      <c r="E1346" s="184">
        <v>31.215800000000002</v>
      </c>
      <c r="F1346" s="184">
        <v>5.8472999999999997</v>
      </c>
      <c r="G1346" s="184">
        <v>1.0135000000000001</v>
      </c>
      <c r="H1346" s="184">
        <v>-2.1204999999999998</v>
      </c>
      <c r="I1346" s="184">
        <v>-5.2511999999999999</v>
      </c>
      <c r="J1346" s="184">
        <v>2.472</v>
      </c>
      <c r="K1346" s="184">
        <v>9.3709000000000007</v>
      </c>
      <c r="L1346" s="184">
        <v>5.5372000000000003</v>
      </c>
      <c r="M1346" s="184">
        <v>7.3860999999999999</v>
      </c>
      <c r="N1346" s="184">
        <v>7.8337000000000003</v>
      </c>
      <c r="O1346" s="184">
        <v>3.2490999999999999</v>
      </c>
      <c r="P1346" s="184">
        <v>4.9378000000000002</v>
      </c>
      <c r="Q1346" s="184">
        <v>6.8063000000000002</v>
      </c>
      <c r="R1346" s="184">
        <v>10.0105</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44372</v>
      </c>
      <c r="E1347" s="184">
        <v>0.83730000000000004</v>
      </c>
      <c r="F1347" s="184">
        <v>0</v>
      </c>
      <c r="G1347" s="184">
        <v>0</v>
      </c>
      <c r="H1347" s="184">
        <v>0</v>
      </c>
      <c r="I1347" s="184">
        <v>0</v>
      </c>
      <c r="J1347" s="184">
        <v>0</v>
      </c>
      <c r="K1347" s="184">
        <v>0</v>
      </c>
      <c r="L1347" s="184">
        <v>0</v>
      </c>
      <c r="M1347" s="184">
        <v>0</v>
      </c>
      <c r="N1347" s="184">
        <v>0</v>
      </c>
      <c r="O1347" s="184"/>
      <c r="P1347" s="184"/>
      <c r="Q1347" s="184">
        <v>-22.427900000000001</v>
      </c>
      <c r="R1347" s="184">
        <v>-22.717600000000001</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44372</v>
      </c>
      <c r="E1348" s="184">
        <v>28.709299999999999</v>
      </c>
      <c r="F1348" s="184">
        <v>4.9589999999999996</v>
      </c>
      <c r="G1348" s="184">
        <v>0.12709999999999999</v>
      </c>
      <c r="H1348" s="184">
        <v>-2.9950999999999999</v>
      </c>
      <c r="I1348" s="184">
        <v>-6.1334999999999997</v>
      </c>
      <c r="J1348" s="184">
        <v>1.5851999999999999</v>
      </c>
      <c r="K1348" s="184">
        <v>8.4267000000000003</v>
      </c>
      <c r="L1348" s="184">
        <v>4.5121000000000002</v>
      </c>
      <c r="M1348" s="184">
        <v>6.3228999999999997</v>
      </c>
      <c r="N1348" s="184">
        <v>6.7598000000000003</v>
      </c>
      <c r="O1348" s="184">
        <v>2.2951999999999999</v>
      </c>
      <c r="P1348" s="184">
        <v>3.976</v>
      </c>
      <c r="Q1348" s="184">
        <v>5.8365999999999998</v>
      </c>
      <c r="R1348" s="184">
        <v>8.9536999999999995</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44372</v>
      </c>
      <c r="E1349" s="184">
        <v>0.7853</v>
      </c>
      <c r="F1349" s="184">
        <v>0</v>
      </c>
      <c r="G1349" s="184">
        <v>0</v>
      </c>
      <c r="H1349" s="184">
        <v>0</v>
      </c>
      <c r="I1349" s="184">
        <v>0</v>
      </c>
      <c r="J1349" s="184">
        <v>0</v>
      </c>
      <c r="K1349" s="184">
        <v>0</v>
      </c>
      <c r="L1349" s="184">
        <v>0</v>
      </c>
      <c r="M1349" s="184">
        <v>0</v>
      </c>
      <c r="N1349" s="184">
        <v>0</v>
      </c>
      <c r="O1349" s="184"/>
      <c r="P1349" s="184"/>
      <c r="Q1349" s="184">
        <v>-22.4297</v>
      </c>
      <c r="R1349" s="184">
        <v>-22.718399999999999</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44372</v>
      </c>
      <c r="E1350" s="184">
        <v>10.382300000000001</v>
      </c>
      <c r="F1350" s="184">
        <v>-34.771299999999997</v>
      </c>
      <c r="G1350" s="184">
        <v>-10.6546</v>
      </c>
      <c r="H1350" s="184">
        <v>-12.3256</v>
      </c>
      <c r="I1350" s="184">
        <v>-15.8736</v>
      </c>
      <c r="J1350" s="184">
        <v>-2.7492999999999999</v>
      </c>
      <c r="K1350" s="184">
        <v>7.0946999999999996</v>
      </c>
      <c r="L1350" s="184">
        <v>2.181</v>
      </c>
      <c r="M1350" s="184">
        <v>4.8951000000000002</v>
      </c>
      <c r="N1350" s="184"/>
      <c r="O1350" s="184"/>
      <c r="P1350" s="184"/>
      <c r="Q1350" s="184">
        <v>4.9134000000000002</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44372</v>
      </c>
      <c r="E1351" s="184">
        <v>10.3428</v>
      </c>
      <c r="F1351" s="184">
        <v>-34.9039</v>
      </c>
      <c r="G1351" s="184">
        <v>-10.930099999999999</v>
      </c>
      <c r="H1351" s="184">
        <v>-12.5733</v>
      </c>
      <c r="I1351" s="184">
        <v>-16.133099999999999</v>
      </c>
      <c r="J1351" s="184">
        <v>-3.077</v>
      </c>
      <c r="K1351" s="184">
        <v>6.6497999999999999</v>
      </c>
      <c r="L1351" s="184">
        <v>1.7332000000000001</v>
      </c>
      <c r="M1351" s="184">
        <v>4.3954000000000004</v>
      </c>
      <c r="N1351" s="184"/>
      <c r="O1351" s="184"/>
      <c r="P1351" s="184"/>
      <c r="Q1351" s="184">
        <v>4.4057000000000004</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44372</v>
      </c>
      <c r="E1354" s="184">
        <v>8.7400000000000005E-2</v>
      </c>
      <c r="F1354" s="184">
        <v>0</v>
      </c>
      <c r="G1354" s="184">
        <v>13.9366</v>
      </c>
      <c r="H1354" s="184">
        <v>11.9594</v>
      </c>
      <c r="I1354" s="184">
        <v>11.9869</v>
      </c>
      <c r="J1354" s="184">
        <v>10.876899999999999</v>
      </c>
      <c r="K1354" s="184">
        <v>11.202</v>
      </c>
      <c r="L1354" s="184">
        <v>-39.963700000000003</v>
      </c>
      <c r="M1354" s="184">
        <v>-24.592700000000001</v>
      </c>
      <c r="N1354" s="184">
        <v>-16.603100000000001</v>
      </c>
      <c r="O1354" s="184"/>
      <c r="P1354" s="184"/>
      <c r="Q1354" s="184">
        <v>-10.527200000000001</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44372</v>
      </c>
      <c r="E1355" s="184">
        <v>8.4099999999999994E-2</v>
      </c>
      <c r="F1355" s="184">
        <v>0</v>
      </c>
      <c r="G1355" s="184">
        <v>0</v>
      </c>
      <c r="H1355" s="184">
        <v>6.2074999999999996</v>
      </c>
      <c r="I1355" s="184">
        <v>9.3333999999999993</v>
      </c>
      <c r="J1355" s="184">
        <v>9.8824000000000005</v>
      </c>
      <c r="K1355" s="184">
        <v>11.1553</v>
      </c>
      <c r="L1355" s="184">
        <v>-40.457900000000002</v>
      </c>
      <c r="M1355" s="184">
        <v>-24.850300000000001</v>
      </c>
      <c r="N1355" s="184">
        <v>-16.815000000000001</v>
      </c>
      <c r="O1355" s="184"/>
      <c r="P1355" s="184"/>
      <c r="Q1355" s="184">
        <v>-10.686500000000001</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44372</v>
      </c>
      <c r="E1356" s="184">
        <v>14.798500000000001</v>
      </c>
      <c r="F1356" s="184">
        <v>-26.125800000000002</v>
      </c>
      <c r="G1356" s="184">
        <v>-6.2451999999999996</v>
      </c>
      <c r="H1356" s="184">
        <v>-1.6907000000000001</v>
      </c>
      <c r="I1356" s="184">
        <v>-6.5548000000000002</v>
      </c>
      <c r="J1356" s="184">
        <v>0.42180000000000001</v>
      </c>
      <c r="K1356" s="184">
        <v>5.1820000000000004</v>
      </c>
      <c r="L1356" s="184">
        <v>2.4283000000000001</v>
      </c>
      <c r="M1356" s="184">
        <v>4.7373000000000003</v>
      </c>
      <c r="N1356" s="184">
        <v>1.6806000000000001</v>
      </c>
      <c r="O1356" s="184">
        <v>4.0042</v>
      </c>
      <c r="P1356" s="184">
        <v>5.7449000000000003</v>
      </c>
      <c r="Q1356" s="184">
        <v>6.4813999999999998</v>
      </c>
      <c r="R1356" s="184">
        <v>2.9557000000000002</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44372</v>
      </c>
      <c r="E1357" s="184">
        <v>14.166700000000001</v>
      </c>
      <c r="F1357" s="184">
        <v>-26.5183</v>
      </c>
      <c r="G1357" s="184">
        <v>-6.8666999999999998</v>
      </c>
      <c r="H1357" s="184">
        <v>-2.2810000000000001</v>
      </c>
      <c r="I1357" s="184">
        <v>-7.1576000000000004</v>
      </c>
      <c r="J1357" s="184">
        <v>-0.19939999999999999</v>
      </c>
      <c r="K1357" s="184">
        <v>4.5491999999999999</v>
      </c>
      <c r="L1357" s="184">
        <v>1.8012999999999999</v>
      </c>
      <c r="M1357" s="184">
        <v>4.1109999999999998</v>
      </c>
      <c r="N1357" s="184">
        <v>1.0846</v>
      </c>
      <c r="O1357" s="184">
        <v>3.3168000000000002</v>
      </c>
      <c r="P1357" s="184">
        <v>5.0743</v>
      </c>
      <c r="Q1357" s="184">
        <v>5.7396000000000003</v>
      </c>
      <c r="R1357" s="184">
        <v>2.2785000000000002</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-13.7298243902439</v>
      </c>
      <c r="G1358" s="186">
        <v>-1.5568439024390244</v>
      </c>
      <c r="H1358" s="186">
        <v>-0.64200975609756095</v>
      </c>
      <c r="I1358" s="186">
        <v>-4.3655536585365855</v>
      </c>
      <c r="J1358" s="186">
        <v>2.9712268292682928</v>
      </c>
      <c r="K1358" s="186">
        <v>7.3726609756097572</v>
      </c>
      <c r="L1358" s="186">
        <v>-4.0463414634147127E-2</v>
      </c>
      <c r="M1358" s="186">
        <v>3.5728365853658537</v>
      </c>
      <c r="N1358" s="186">
        <v>3.6841948717948729</v>
      </c>
      <c r="O1358" s="186">
        <v>5.4901483870967738</v>
      </c>
      <c r="P1358" s="186">
        <v>6.4050258064516132</v>
      </c>
      <c r="Q1358" s="186">
        <v>2.7864170731707305</v>
      </c>
      <c r="R1358" s="186">
        <v>4.3872757575757575</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-14.291600000000001</v>
      </c>
      <c r="G1359" s="186">
        <v>-2.1074999999999999</v>
      </c>
      <c r="H1359" s="186">
        <v>-1.2838000000000001</v>
      </c>
      <c r="I1359" s="186">
        <v>-5.2511999999999999</v>
      </c>
      <c r="J1359" s="186">
        <v>1.6629</v>
      </c>
      <c r="K1359" s="186">
        <v>7.0946999999999996</v>
      </c>
      <c r="L1359" s="186">
        <v>3.1311</v>
      </c>
      <c r="M1359" s="186">
        <v>5.6302000000000003</v>
      </c>
      <c r="N1359" s="186">
        <v>4.8367000000000004</v>
      </c>
      <c r="O1359" s="186">
        <v>6.0076000000000001</v>
      </c>
      <c r="P1359" s="186">
        <v>7.0267999999999997</v>
      </c>
      <c r="Q1359" s="186">
        <v>7.6112000000000002</v>
      </c>
      <c r="R1359" s="186">
        <v>7.6961000000000004</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44372</v>
      </c>
      <c r="E1362" s="184">
        <v>99.260499999999993</v>
      </c>
      <c r="F1362" s="184">
        <v>-21.131599999999999</v>
      </c>
      <c r="G1362" s="184">
        <v>-6.0030999999999999</v>
      </c>
      <c r="H1362" s="184">
        <v>-3.3702999999999999</v>
      </c>
      <c r="I1362" s="184">
        <v>-8.8816000000000006</v>
      </c>
      <c r="J1362" s="184">
        <v>0.35239999999999999</v>
      </c>
      <c r="K1362" s="184">
        <v>7.9615</v>
      </c>
      <c r="L1362" s="184">
        <v>2.9752000000000001</v>
      </c>
      <c r="M1362" s="184">
        <v>6.1614000000000004</v>
      </c>
      <c r="N1362" s="184">
        <v>5.9734999999999996</v>
      </c>
      <c r="O1362" s="184">
        <v>9.6077999999999992</v>
      </c>
      <c r="P1362" s="184">
        <v>8.0616000000000003</v>
      </c>
      <c r="Q1362" s="184">
        <v>9.3430999999999997</v>
      </c>
      <c r="R1362" s="184">
        <v>8.8810000000000002</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44372</v>
      </c>
      <c r="E1363" s="184">
        <v>105.1991</v>
      </c>
      <c r="F1363" s="184">
        <v>-20.736499999999999</v>
      </c>
      <c r="G1363" s="184">
        <v>-5.6066000000000003</v>
      </c>
      <c r="H1363" s="184">
        <v>-2.9723000000000002</v>
      </c>
      <c r="I1363" s="184">
        <v>-8.4827999999999992</v>
      </c>
      <c r="J1363" s="184">
        <v>0.75260000000000005</v>
      </c>
      <c r="K1363" s="184">
        <v>8.3695000000000004</v>
      </c>
      <c r="L1363" s="184">
        <v>3.3875999999999999</v>
      </c>
      <c r="M1363" s="184">
        <v>6.6085000000000003</v>
      </c>
      <c r="N1363" s="184">
        <v>6.4393000000000002</v>
      </c>
      <c r="O1363" s="184">
        <v>10.302899999999999</v>
      </c>
      <c r="P1363" s="184">
        <v>8.8021999999999991</v>
      </c>
      <c r="Q1363" s="184">
        <v>8.6874000000000002</v>
      </c>
      <c r="R1363" s="184">
        <v>9.4799000000000007</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44372</v>
      </c>
      <c r="E1364" s="184">
        <v>48.959000000000003</v>
      </c>
      <c r="F1364" s="184">
        <v>-33.3688</v>
      </c>
      <c r="G1364" s="184">
        <v>-13.3302</v>
      </c>
      <c r="H1364" s="184">
        <v>-8.4001999999999999</v>
      </c>
      <c r="I1364" s="184">
        <v>-12.3172</v>
      </c>
      <c r="J1364" s="184">
        <v>-1.7817000000000001</v>
      </c>
      <c r="K1364" s="184">
        <v>6.49</v>
      </c>
      <c r="L1364" s="184">
        <v>2.633</v>
      </c>
      <c r="M1364" s="184">
        <v>5.1867999999999999</v>
      </c>
      <c r="N1364" s="184">
        <v>4.8841999999999999</v>
      </c>
      <c r="O1364" s="184">
        <v>9.4986999999999995</v>
      </c>
      <c r="P1364" s="184">
        <v>8.6401000000000003</v>
      </c>
      <c r="Q1364" s="184">
        <v>8.6875999999999998</v>
      </c>
      <c r="R1364" s="184">
        <v>8.4040999999999997</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44372</v>
      </c>
      <c r="E1365" s="184">
        <v>45.688099999999999</v>
      </c>
      <c r="F1365" s="184">
        <v>-34.399900000000002</v>
      </c>
      <c r="G1365" s="184">
        <v>-14.389699999999999</v>
      </c>
      <c r="H1365" s="184">
        <v>-9.4667999999999992</v>
      </c>
      <c r="I1365" s="184">
        <v>-13.477</v>
      </c>
      <c r="J1365" s="184">
        <v>-2.8972000000000002</v>
      </c>
      <c r="K1365" s="184">
        <v>5.3525999999999998</v>
      </c>
      <c r="L1365" s="184">
        <v>1.4914000000000001</v>
      </c>
      <c r="M1365" s="184">
        <v>4.0180999999999996</v>
      </c>
      <c r="N1365" s="184">
        <v>3.7073999999999998</v>
      </c>
      <c r="O1365" s="184">
        <v>8.3566000000000003</v>
      </c>
      <c r="P1365" s="184">
        <v>7.6108000000000002</v>
      </c>
      <c r="Q1365" s="184">
        <v>8.4268999999999998</v>
      </c>
      <c r="R1365" s="184">
        <v>7.2161999999999997</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44372</v>
      </c>
      <c r="E1366" s="184">
        <v>47.027000000000001</v>
      </c>
      <c r="F1366" s="184">
        <v>-38.301600000000001</v>
      </c>
      <c r="G1366" s="184">
        <v>-12.6897</v>
      </c>
      <c r="H1366" s="184">
        <v>-6.3124000000000002</v>
      </c>
      <c r="I1366" s="184">
        <v>-13.1775</v>
      </c>
      <c r="J1366" s="184">
        <v>-1.8523000000000001</v>
      </c>
      <c r="K1366" s="184">
        <v>5.1957000000000004</v>
      </c>
      <c r="L1366" s="184">
        <v>1.3631</v>
      </c>
      <c r="M1366" s="184">
        <v>4.0324</v>
      </c>
      <c r="N1366" s="184">
        <v>4.3444000000000003</v>
      </c>
      <c r="O1366" s="184">
        <v>7.4123999999999999</v>
      </c>
      <c r="P1366" s="184">
        <v>6.3849999999999998</v>
      </c>
      <c r="Q1366" s="184">
        <v>7.7270000000000003</v>
      </c>
      <c r="R1366" s="184">
        <v>6.8624999999999998</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44372</v>
      </c>
      <c r="E1367" s="184">
        <v>50.0045</v>
      </c>
      <c r="F1367" s="184">
        <v>-37.407299999999999</v>
      </c>
      <c r="G1367" s="184">
        <v>-11.789199999999999</v>
      </c>
      <c r="H1367" s="184">
        <v>-5.4584000000000001</v>
      </c>
      <c r="I1367" s="184">
        <v>-12.298500000000001</v>
      </c>
      <c r="J1367" s="184">
        <v>-0.96230000000000004</v>
      </c>
      <c r="K1367" s="184">
        <v>6.2268999999999997</v>
      </c>
      <c r="L1367" s="184">
        <v>2.3254999999999999</v>
      </c>
      <c r="M1367" s="184">
        <v>4.9074</v>
      </c>
      <c r="N1367" s="184">
        <v>5.1433999999999997</v>
      </c>
      <c r="O1367" s="184">
        <v>8.0358000000000001</v>
      </c>
      <c r="P1367" s="184">
        <v>7.0438000000000001</v>
      </c>
      <c r="Q1367" s="184">
        <v>7.7840999999999996</v>
      </c>
      <c r="R1367" s="184">
        <v>7.5368000000000004</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44372</v>
      </c>
      <c r="E1368" s="184">
        <v>34.6526</v>
      </c>
      <c r="F1368" s="184">
        <v>-40.4024</v>
      </c>
      <c r="G1368" s="184">
        <v>-8.7012</v>
      </c>
      <c r="H1368" s="184">
        <v>-12.1899</v>
      </c>
      <c r="I1368" s="184">
        <v>-17.3462</v>
      </c>
      <c r="J1368" s="184">
        <v>-4.5084999999999997</v>
      </c>
      <c r="K1368" s="184">
        <v>5.6845999999999997</v>
      </c>
      <c r="L1368" s="184">
        <v>-0.69969999999999999</v>
      </c>
      <c r="M1368" s="184">
        <v>3.0657999999999999</v>
      </c>
      <c r="N1368" s="184">
        <v>2.5327999999999999</v>
      </c>
      <c r="O1368" s="184">
        <v>8.0472999999999999</v>
      </c>
      <c r="P1368" s="184">
        <v>6.4093</v>
      </c>
      <c r="Q1368" s="184">
        <v>6.9279000000000002</v>
      </c>
      <c r="R1368" s="184">
        <v>6.2262000000000004</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44372</v>
      </c>
      <c r="E1369" s="184">
        <v>37.0518</v>
      </c>
      <c r="F1369" s="184">
        <v>-39.558399999999999</v>
      </c>
      <c r="G1369" s="184">
        <v>-7.843</v>
      </c>
      <c r="H1369" s="184">
        <v>-11.360200000000001</v>
      </c>
      <c r="I1369" s="184">
        <v>-16.514900000000001</v>
      </c>
      <c r="J1369" s="184">
        <v>-3.6747000000000001</v>
      </c>
      <c r="K1369" s="184">
        <v>6.5336999999999996</v>
      </c>
      <c r="L1369" s="184">
        <v>0.13569999999999999</v>
      </c>
      <c r="M1369" s="184">
        <v>3.9245999999999999</v>
      </c>
      <c r="N1369" s="184">
        <v>3.3940999999999999</v>
      </c>
      <c r="O1369" s="184">
        <v>8.923</v>
      </c>
      <c r="P1369" s="184">
        <v>7.2469999999999999</v>
      </c>
      <c r="Q1369" s="184">
        <v>7.5284000000000004</v>
      </c>
      <c r="R1369" s="184">
        <v>7.1166</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44372</v>
      </c>
      <c r="E1370" s="184">
        <v>31.2685</v>
      </c>
      <c r="F1370" s="184">
        <v>-48.4955</v>
      </c>
      <c r="G1370" s="184">
        <v>-12.0114</v>
      </c>
      <c r="H1370" s="184">
        <v>-5.0312000000000001</v>
      </c>
      <c r="I1370" s="184">
        <v>-11.7202</v>
      </c>
      <c r="J1370" s="184">
        <v>-1.3803000000000001</v>
      </c>
      <c r="K1370" s="184">
        <v>6.1787000000000001</v>
      </c>
      <c r="L1370" s="184">
        <v>2.3159000000000001</v>
      </c>
      <c r="M1370" s="184">
        <v>4.8381999999999996</v>
      </c>
      <c r="N1370" s="184">
        <v>5.4882</v>
      </c>
      <c r="O1370" s="184">
        <v>9.1103000000000005</v>
      </c>
      <c r="P1370" s="184">
        <v>8.0344999999999995</v>
      </c>
      <c r="Q1370" s="184">
        <v>9.2695000000000007</v>
      </c>
      <c r="R1370" s="184">
        <v>8.9823000000000004</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44372</v>
      </c>
      <c r="E1371" s="184">
        <v>32.480200000000004</v>
      </c>
      <c r="F1371" s="184">
        <v>-47.8095</v>
      </c>
      <c r="G1371" s="184">
        <v>-11.376799999999999</v>
      </c>
      <c r="H1371" s="184">
        <v>-4.3949999999999996</v>
      </c>
      <c r="I1371" s="184">
        <v>-11.085900000000001</v>
      </c>
      <c r="J1371" s="184">
        <v>-0.74270000000000003</v>
      </c>
      <c r="K1371" s="184">
        <v>6.8288000000000002</v>
      </c>
      <c r="L1371" s="184">
        <v>2.9645999999999999</v>
      </c>
      <c r="M1371" s="184">
        <v>5.4828000000000001</v>
      </c>
      <c r="N1371" s="184">
        <v>6.1299000000000001</v>
      </c>
      <c r="O1371" s="184">
        <v>9.73</v>
      </c>
      <c r="P1371" s="184">
        <v>8.6431000000000004</v>
      </c>
      <c r="Q1371" s="184">
        <v>8.8309999999999995</v>
      </c>
      <c r="R1371" s="184">
        <v>9.5912000000000006</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44372</v>
      </c>
      <c r="E1372" s="184">
        <v>57.094299999999997</v>
      </c>
      <c r="F1372" s="184">
        <v>-22.4254</v>
      </c>
      <c r="G1372" s="184">
        <v>-1.1718999999999999</v>
      </c>
      <c r="H1372" s="184">
        <v>-3.7690999999999999</v>
      </c>
      <c r="I1372" s="184">
        <v>-11.737299999999999</v>
      </c>
      <c r="J1372" s="184">
        <v>-2.4016999999999999</v>
      </c>
      <c r="K1372" s="184">
        <v>6.7187999999999999</v>
      </c>
      <c r="L1372" s="184">
        <v>0.42009999999999997</v>
      </c>
      <c r="M1372" s="184">
        <v>4.1665999999999999</v>
      </c>
      <c r="N1372" s="184">
        <v>3.7492000000000001</v>
      </c>
      <c r="O1372" s="184">
        <v>9.8931000000000004</v>
      </c>
      <c r="P1372" s="184">
        <v>8.7916000000000007</v>
      </c>
      <c r="Q1372" s="184">
        <v>8.9449000000000005</v>
      </c>
      <c r="R1372" s="184">
        <v>8.4733000000000001</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44372</v>
      </c>
      <c r="E1373" s="184">
        <v>53.588099999999997</v>
      </c>
      <c r="F1373" s="184">
        <v>-23.075399999999998</v>
      </c>
      <c r="G1373" s="184">
        <v>-1.8161</v>
      </c>
      <c r="H1373" s="184">
        <v>-4.4234999999999998</v>
      </c>
      <c r="I1373" s="184">
        <v>-12.3811</v>
      </c>
      <c r="J1373" s="184">
        <v>-3.0505</v>
      </c>
      <c r="K1373" s="184">
        <v>6.0468999999999999</v>
      </c>
      <c r="L1373" s="184">
        <v>-0.24129999999999999</v>
      </c>
      <c r="M1373" s="184">
        <v>3.4990999999999999</v>
      </c>
      <c r="N1373" s="184">
        <v>3.0846</v>
      </c>
      <c r="O1373" s="184">
        <v>9.2048000000000005</v>
      </c>
      <c r="P1373" s="184">
        <v>7.9927000000000001</v>
      </c>
      <c r="Q1373" s="184">
        <v>8.3381000000000007</v>
      </c>
      <c r="R1373" s="184">
        <v>7.7946</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44372</v>
      </c>
      <c r="E1374" s="184">
        <v>49.995199999999997</v>
      </c>
      <c r="F1374" s="184">
        <v>-11.8233</v>
      </c>
      <c r="G1374" s="184">
        <v>1.1681999999999999</v>
      </c>
      <c r="H1374" s="184">
        <v>-5.5946999999999996</v>
      </c>
      <c r="I1374" s="184">
        <v>-12.088900000000001</v>
      </c>
      <c r="J1374" s="184">
        <v>-2.6528999999999998</v>
      </c>
      <c r="K1374" s="184">
        <v>3.9131</v>
      </c>
      <c r="L1374" s="184">
        <v>-0.59109999999999996</v>
      </c>
      <c r="M1374" s="184">
        <v>1.7754000000000001</v>
      </c>
      <c r="N1374" s="184">
        <v>3.706</v>
      </c>
      <c r="O1374" s="184">
        <v>1.9491000000000001</v>
      </c>
      <c r="P1374" s="184">
        <v>3.0459000000000001</v>
      </c>
      <c r="Q1374" s="184">
        <v>6.2823000000000002</v>
      </c>
      <c r="R1374" s="184">
        <v>3.8944000000000001</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44372</v>
      </c>
      <c r="E1375" s="184">
        <v>54.411000000000001</v>
      </c>
      <c r="F1375" s="184">
        <v>-10.797000000000001</v>
      </c>
      <c r="G1375" s="184">
        <v>2.1917</v>
      </c>
      <c r="H1375" s="184">
        <v>-4.5959000000000003</v>
      </c>
      <c r="I1375" s="184">
        <v>-11.093</v>
      </c>
      <c r="J1375" s="184">
        <v>-1.6531</v>
      </c>
      <c r="K1375" s="184">
        <v>4.9245999999999999</v>
      </c>
      <c r="L1375" s="184">
        <v>0.4088</v>
      </c>
      <c r="M1375" s="184">
        <v>2.7928000000000002</v>
      </c>
      <c r="N1375" s="184">
        <v>4.7483000000000004</v>
      </c>
      <c r="O1375" s="184">
        <v>2.9742000000000002</v>
      </c>
      <c r="P1375" s="184">
        <v>4.0815999999999999</v>
      </c>
      <c r="Q1375" s="184">
        <v>5.6283000000000003</v>
      </c>
      <c r="R1375" s="184">
        <v>4.9397000000000002</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44372</v>
      </c>
      <c r="E1376" s="184">
        <v>65.933800000000005</v>
      </c>
      <c r="F1376" s="184">
        <v>-3.7639999999999998</v>
      </c>
      <c r="G1376" s="184">
        <v>-7.7453000000000003</v>
      </c>
      <c r="H1376" s="184">
        <v>3.6720999999999999</v>
      </c>
      <c r="I1376" s="184">
        <v>-5.5399000000000003</v>
      </c>
      <c r="J1376" s="184">
        <v>6.2870999999999997</v>
      </c>
      <c r="K1376" s="184">
        <v>7.9508999999999999</v>
      </c>
      <c r="L1376" s="184">
        <v>1.6500999999999999</v>
      </c>
      <c r="M1376" s="184">
        <v>6.2138999999999998</v>
      </c>
      <c r="N1376" s="184">
        <v>5.5541999999999998</v>
      </c>
      <c r="O1376" s="184">
        <v>10.055300000000001</v>
      </c>
      <c r="P1376" s="184">
        <v>8.3996999999999993</v>
      </c>
      <c r="Q1376" s="184">
        <v>8.3777000000000008</v>
      </c>
      <c r="R1376" s="184">
        <v>9.3634000000000004</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44372</v>
      </c>
      <c r="E1377" s="184">
        <v>61.275100000000002</v>
      </c>
      <c r="F1377" s="184">
        <v>-4.7648000000000001</v>
      </c>
      <c r="G1377" s="184">
        <v>-8.7698999999999998</v>
      </c>
      <c r="H1377" s="184">
        <v>2.6564000000000001</v>
      </c>
      <c r="I1377" s="184">
        <v>-6.5529000000000002</v>
      </c>
      <c r="J1377" s="184">
        <v>5.2614999999999998</v>
      </c>
      <c r="K1377" s="184">
        <v>6.8815</v>
      </c>
      <c r="L1377" s="184">
        <v>0.5585</v>
      </c>
      <c r="M1377" s="184">
        <v>5.1017000000000001</v>
      </c>
      <c r="N1377" s="184">
        <v>4.42</v>
      </c>
      <c r="O1377" s="184">
        <v>8.9255999999999993</v>
      </c>
      <c r="P1377" s="184">
        <v>7.3556999999999997</v>
      </c>
      <c r="Q1377" s="184">
        <v>8.7559000000000005</v>
      </c>
      <c r="R1377" s="184">
        <v>8.1997999999999998</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44372</v>
      </c>
      <c r="E1378" s="184">
        <v>57.320700000000002</v>
      </c>
      <c r="F1378" s="184">
        <v>-16.9938</v>
      </c>
      <c r="G1378" s="184">
        <v>-4.6677999999999997</v>
      </c>
      <c r="H1378" s="184">
        <v>-7.8205</v>
      </c>
      <c r="I1378" s="184">
        <v>-11.5785</v>
      </c>
      <c r="J1378" s="184">
        <v>-2.6602000000000001</v>
      </c>
      <c r="K1378" s="184">
        <v>4.4619999999999997</v>
      </c>
      <c r="L1378" s="184">
        <v>0.90600000000000003</v>
      </c>
      <c r="M1378" s="184">
        <v>3.2153</v>
      </c>
      <c r="N1378" s="184">
        <v>2.6955</v>
      </c>
      <c r="O1378" s="184">
        <v>7.89</v>
      </c>
      <c r="P1378" s="184">
        <v>6.8437000000000001</v>
      </c>
      <c r="Q1378" s="184">
        <v>8.1189</v>
      </c>
      <c r="R1378" s="184">
        <v>6.6464999999999996</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44372</v>
      </c>
      <c r="E1379" s="184">
        <v>60.0398</v>
      </c>
      <c r="F1379" s="184">
        <v>-16.831900000000001</v>
      </c>
      <c r="G1379" s="184">
        <v>-4.4969999999999999</v>
      </c>
      <c r="H1379" s="184">
        <v>-7.6486999999999998</v>
      </c>
      <c r="I1379" s="184">
        <v>-11.404999999999999</v>
      </c>
      <c r="J1379" s="184">
        <v>-2.4891999999999999</v>
      </c>
      <c r="K1379" s="184">
        <v>4.6327999999999996</v>
      </c>
      <c r="L1379" s="184">
        <v>1.1111</v>
      </c>
      <c r="M1379" s="184">
        <v>3.6535000000000002</v>
      </c>
      <c r="N1379" s="184">
        <v>3.2584</v>
      </c>
      <c r="O1379" s="184">
        <v>8.5509000000000004</v>
      </c>
      <c r="P1379" s="184">
        <v>7.4248000000000003</v>
      </c>
      <c r="Q1379" s="184">
        <v>7.5994999999999999</v>
      </c>
      <c r="R1379" s="184">
        <v>7.2972000000000001</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44372</v>
      </c>
      <c r="E1380" s="184">
        <v>71.112099999999998</v>
      </c>
      <c r="F1380" s="184">
        <v>-40.913400000000003</v>
      </c>
      <c r="G1380" s="184">
        <v>-7.7112999999999996</v>
      </c>
      <c r="H1380" s="184">
        <v>-10.0481</v>
      </c>
      <c r="I1380" s="184">
        <v>-16.579000000000001</v>
      </c>
      <c r="J1380" s="184">
        <v>-4.5948000000000002</v>
      </c>
      <c r="K1380" s="184">
        <v>5.0374999999999996</v>
      </c>
      <c r="L1380" s="184">
        <v>-0.1376</v>
      </c>
      <c r="M1380" s="184">
        <v>3.1162000000000001</v>
      </c>
      <c r="N1380" s="184">
        <v>2.6848999999999998</v>
      </c>
      <c r="O1380" s="184">
        <v>9.1365999999999996</v>
      </c>
      <c r="P1380" s="184">
        <v>7.7625000000000002</v>
      </c>
      <c r="Q1380" s="184">
        <v>8.7212999999999994</v>
      </c>
      <c r="R1380" s="184">
        <v>7.3207000000000004</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44372</v>
      </c>
      <c r="E1381" s="184">
        <v>76.480099999999993</v>
      </c>
      <c r="F1381" s="184">
        <v>-39.854399999999998</v>
      </c>
      <c r="G1381" s="184">
        <v>-6.6142000000000003</v>
      </c>
      <c r="H1381" s="184">
        <v>-8.9501000000000008</v>
      </c>
      <c r="I1381" s="184">
        <v>-15.476100000000001</v>
      </c>
      <c r="J1381" s="184">
        <v>-3.4904999999999999</v>
      </c>
      <c r="K1381" s="184">
        <v>6.1635999999999997</v>
      </c>
      <c r="L1381" s="184">
        <v>1.0284</v>
      </c>
      <c r="M1381" s="184">
        <v>4.2823000000000002</v>
      </c>
      <c r="N1381" s="184">
        <v>3.7839</v>
      </c>
      <c r="O1381" s="184">
        <v>10.069900000000001</v>
      </c>
      <c r="P1381" s="184">
        <v>8.6851000000000003</v>
      </c>
      <c r="Q1381" s="184">
        <v>8.6326999999999998</v>
      </c>
      <c r="R1381" s="184">
        <v>8.2942999999999998</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44372</v>
      </c>
      <c r="E1382" s="184">
        <v>58.409199999999998</v>
      </c>
      <c r="F1382" s="184">
        <v>-2.3119999999999998</v>
      </c>
      <c r="G1382" s="184">
        <v>3.9382000000000001</v>
      </c>
      <c r="H1382" s="184">
        <v>4.226</v>
      </c>
      <c r="I1382" s="184">
        <v>0.46879999999999999</v>
      </c>
      <c r="J1382" s="184">
        <v>6.1642000000000001</v>
      </c>
      <c r="K1382" s="184">
        <v>7.6616</v>
      </c>
      <c r="L1382" s="184">
        <v>4.1220999999999997</v>
      </c>
      <c r="M1382" s="184">
        <v>6.7007000000000003</v>
      </c>
      <c r="N1382" s="184">
        <v>7.1349</v>
      </c>
      <c r="O1382" s="184">
        <v>10.296900000000001</v>
      </c>
      <c r="P1382" s="184">
        <v>9.4382999999999999</v>
      </c>
      <c r="Q1382" s="184">
        <v>8.8721999999999994</v>
      </c>
      <c r="R1382" s="184">
        <v>10.4358</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44372</v>
      </c>
      <c r="E1383" s="184">
        <v>55.608499999999999</v>
      </c>
      <c r="F1383" s="184">
        <v>-2.9533999999999998</v>
      </c>
      <c r="G1383" s="184">
        <v>3.2827999999999999</v>
      </c>
      <c r="H1383" s="184">
        <v>3.5655999999999999</v>
      </c>
      <c r="I1383" s="184">
        <v>-0.19220000000000001</v>
      </c>
      <c r="J1383" s="184">
        <v>5.5010000000000003</v>
      </c>
      <c r="K1383" s="184">
        <v>6.9901</v>
      </c>
      <c r="L1383" s="184">
        <v>3.4592000000000001</v>
      </c>
      <c r="M1383" s="184">
        <v>6.0279999999999996</v>
      </c>
      <c r="N1383" s="184">
        <v>6.4579000000000004</v>
      </c>
      <c r="O1383" s="184">
        <v>9.5738000000000003</v>
      </c>
      <c r="P1383" s="184">
        <v>8.6610999999999994</v>
      </c>
      <c r="Q1383" s="184">
        <v>7.8604000000000003</v>
      </c>
      <c r="R1383" s="184">
        <v>9.7570999999999994</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44372</v>
      </c>
      <c r="E1384" s="184">
        <v>70.527199999999993</v>
      </c>
      <c r="F1384" s="184">
        <v>-27.4602</v>
      </c>
      <c r="G1384" s="184">
        <v>-12.2187</v>
      </c>
      <c r="H1384" s="184">
        <v>-3.4135</v>
      </c>
      <c r="I1384" s="184">
        <v>-12.9329</v>
      </c>
      <c r="J1384" s="184">
        <v>1.143</v>
      </c>
      <c r="K1384" s="184">
        <v>6.6444000000000001</v>
      </c>
      <c r="L1384" s="184">
        <v>2.1932</v>
      </c>
      <c r="M1384" s="184">
        <v>5.1951999999999998</v>
      </c>
      <c r="N1384" s="184">
        <v>5.8000999999999996</v>
      </c>
      <c r="O1384" s="184">
        <v>9.0683000000000007</v>
      </c>
      <c r="P1384" s="184">
        <v>8.1521000000000008</v>
      </c>
      <c r="Q1384" s="184">
        <v>8.6584000000000003</v>
      </c>
      <c r="R1384" s="184">
        <v>9.0729000000000006</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44372</v>
      </c>
      <c r="E1385" s="184">
        <v>65.668599999999998</v>
      </c>
      <c r="F1385" s="184">
        <v>-28.102900000000002</v>
      </c>
      <c r="G1385" s="184">
        <v>-12.8629</v>
      </c>
      <c r="H1385" s="184">
        <v>-4.0622999999999996</v>
      </c>
      <c r="I1385" s="184">
        <v>-13.593999999999999</v>
      </c>
      <c r="J1385" s="184">
        <v>0.47170000000000001</v>
      </c>
      <c r="K1385" s="184">
        <v>5.9269999999999996</v>
      </c>
      <c r="L1385" s="184">
        <v>1.3965000000000001</v>
      </c>
      <c r="M1385" s="184">
        <v>4.351</v>
      </c>
      <c r="N1385" s="184">
        <v>4.923</v>
      </c>
      <c r="O1385" s="184">
        <v>8.1013000000000002</v>
      </c>
      <c r="P1385" s="184">
        <v>7.0769000000000002</v>
      </c>
      <c r="Q1385" s="184">
        <v>8.0960000000000001</v>
      </c>
      <c r="R1385" s="184">
        <v>8.1511999999999993</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44372</v>
      </c>
      <c r="E1386" s="184">
        <v>1.7543</v>
      </c>
      <c r="F1386" s="184">
        <v>10.406000000000001</v>
      </c>
      <c r="G1386" s="184">
        <v>10.411899999999999</v>
      </c>
      <c r="H1386" s="184">
        <v>10.722200000000001</v>
      </c>
      <c r="I1386" s="184">
        <v>10.8942</v>
      </c>
      <c r="J1386" s="184">
        <v>11.0425</v>
      </c>
      <c r="K1386" s="184">
        <v>11.2563</v>
      </c>
      <c r="L1386" s="184">
        <v>-39.9071</v>
      </c>
      <c r="M1386" s="184">
        <v>-24.520600000000002</v>
      </c>
      <c r="N1386" s="184">
        <v>-16.561199999999999</v>
      </c>
      <c r="O1386" s="184"/>
      <c r="P1386" s="184"/>
      <c r="Q1386" s="184">
        <v>-10.510199999999999</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44372</v>
      </c>
      <c r="E1387" s="184">
        <v>1.6416999999999999</v>
      </c>
      <c r="F1387" s="184">
        <v>11.119899999999999</v>
      </c>
      <c r="G1387" s="184">
        <v>11.1267</v>
      </c>
      <c r="H1387" s="184">
        <v>10.821300000000001</v>
      </c>
      <c r="I1387" s="184">
        <v>11.004</v>
      </c>
      <c r="J1387" s="184">
        <v>11.0032</v>
      </c>
      <c r="K1387" s="184">
        <v>11.257999999999999</v>
      </c>
      <c r="L1387" s="184">
        <v>-40.237900000000003</v>
      </c>
      <c r="M1387" s="184">
        <v>-24.747599999999998</v>
      </c>
      <c r="N1387" s="184">
        <v>-16.736799999999999</v>
      </c>
      <c r="O1387" s="184"/>
      <c r="P1387" s="184"/>
      <c r="Q1387" s="184">
        <v>-10.650600000000001</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44372</v>
      </c>
      <c r="E1388" s="184">
        <v>54.6828</v>
      </c>
      <c r="F1388" s="184">
        <v>-38.872999999999998</v>
      </c>
      <c r="G1388" s="184">
        <v>-7.7157</v>
      </c>
      <c r="H1388" s="184">
        <v>-3.4876999999999998</v>
      </c>
      <c r="I1388" s="184">
        <v>-5.8227000000000002</v>
      </c>
      <c r="J1388" s="184">
        <v>0.62039999999999995</v>
      </c>
      <c r="K1388" s="184">
        <v>4.6040999999999999</v>
      </c>
      <c r="L1388" s="184">
        <v>1.8629</v>
      </c>
      <c r="M1388" s="184">
        <v>3.6440999999999999</v>
      </c>
      <c r="N1388" s="184">
        <v>3.5802</v>
      </c>
      <c r="O1388" s="184">
        <v>0.16669999999999999</v>
      </c>
      <c r="P1388" s="184">
        <v>3.3283999999999998</v>
      </c>
      <c r="Q1388" s="184">
        <v>5.7042000000000002</v>
      </c>
      <c r="R1388" s="184">
        <v>2.1555</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44372</v>
      </c>
      <c r="E1389" s="184">
        <v>50.915100000000002</v>
      </c>
      <c r="F1389" s="184">
        <v>-39.314300000000003</v>
      </c>
      <c r="G1389" s="184">
        <v>-8.1431000000000004</v>
      </c>
      <c r="H1389" s="184">
        <v>-3.899</v>
      </c>
      <c r="I1389" s="184">
        <v>-6.2423999999999999</v>
      </c>
      <c r="J1389" s="184">
        <v>0.20119999999999999</v>
      </c>
      <c r="K1389" s="184">
        <v>4.1717000000000004</v>
      </c>
      <c r="L1389" s="184">
        <v>1.4127000000000001</v>
      </c>
      <c r="M1389" s="184">
        <v>3.1644000000000001</v>
      </c>
      <c r="N1389" s="184">
        <v>3.0712000000000002</v>
      </c>
      <c r="O1389" s="184">
        <v>-0.55649999999999999</v>
      </c>
      <c r="P1389" s="184">
        <v>2.5590999999999999</v>
      </c>
      <c r="Q1389" s="184">
        <v>7.3201999999999998</v>
      </c>
      <c r="R1389" s="184">
        <v>1.4076</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-23.940885714285717</v>
      </c>
      <c r="G1390" s="186">
        <v>-5.5555464285714304</v>
      </c>
      <c r="H1390" s="186">
        <v>-3.6073642857142856</v>
      </c>
      <c r="I1390" s="186">
        <v>-9.1482392857142845</v>
      </c>
      <c r="J1390" s="186">
        <v>0.28600714285714313</v>
      </c>
      <c r="K1390" s="186">
        <v>6.430960714285713</v>
      </c>
      <c r="L1390" s="186">
        <v>-1.4890392857142858</v>
      </c>
      <c r="M1390" s="186">
        <v>2.3520714285714281</v>
      </c>
      <c r="N1390" s="186">
        <v>2.9782678571428574</v>
      </c>
      <c r="O1390" s="186">
        <v>7.8586461538461529</v>
      </c>
      <c r="P1390" s="186">
        <v>7.1721769230769219</v>
      </c>
      <c r="Q1390" s="186">
        <v>6.712967857142857</v>
      </c>
      <c r="R1390" s="186">
        <v>7.4423384615384602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-25.267800000000001</v>
      </c>
      <c r="G1391" s="186">
        <v>-7.7134999999999998</v>
      </c>
      <c r="H1391" s="186">
        <v>-4.4092500000000001</v>
      </c>
      <c r="I1391" s="186">
        <v>-11.64935</v>
      </c>
      <c r="J1391" s="186">
        <v>-1.1713</v>
      </c>
      <c r="K1391" s="186">
        <v>6.2027999999999999</v>
      </c>
      <c r="L1391" s="186">
        <v>1.3797999999999999</v>
      </c>
      <c r="M1391" s="186">
        <v>4.0994999999999999</v>
      </c>
      <c r="N1391" s="186">
        <v>4.0641499999999997</v>
      </c>
      <c r="O1391" s="186">
        <v>8.99695</v>
      </c>
      <c r="P1391" s="186">
        <v>7.6866500000000002</v>
      </c>
      <c r="Q1391" s="186">
        <v>8.2285000000000004</v>
      </c>
      <c r="R1391" s="186">
        <v>7.9728999999999992</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44372</v>
      </c>
      <c r="E1394" s="184">
        <v>398.76</v>
      </c>
      <c r="F1394" s="184">
        <v>0.86250000000000004</v>
      </c>
      <c r="G1394" s="184">
        <v>1.1183000000000001</v>
      </c>
      <c r="H1394" s="184">
        <v>2.0447000000000002</v>
      </c>
      <c r="I1394" s="184">
        <v>0.63090000000000002</v>
      </c>
      <c r="J1394" s="184">
        <v>6.8746</v>
      </c>
      <c r="K1394" s="184">
        <v>16.6784</v>
      </c>
      <c r="L1394" s="184">
        <v>27.407499999999999</v>
      </c>
      <c r="M1394" s="184">
        <v>53.251300000000001</v>
      </c>
      <c r="N1394" s="184">
        <v>70.090400000000002</v>
      </c>
      <c r="O1394" s="184">
        <v>9.9433000000000007</v>
      </c>
      <c r="P1394" s="184">
        <v>12.580500000000001</v>
      </c>
      <c r="Q1394" s="184">
        <v>21.735700000000001</v>
      </c>
      <c r="R1394" s="184">
        <v>19.2151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44372</v>
      </c>
      <c r="E1395" s="184">
        <v>428.87</v>
      </c>
      <c r="F1395" s="184">
        <v>0.8679</v>
      </c>
      <c r="G1395" s="184">
        <v>1.1271</v>
      </c>
      <c r="H1395" s="184">
        <v>2.0632999999999999</v>
      </c>
      <c r="I1395" s="184">
        <v>0.6643</v>
      </c>
      <c r="J1395" s="184">
        <v>6.9527999999999999</v>
      </c>
      <c r="K1395" s="184">
        <v>16.950700000000001</v>
      </c>
      <c r="L1395" s="184">
        <v>27.967400000000001</v>
      </c>
      <c r="M1395" s="184">
        <v>54.297499999999999</v>
      </c>
      <c r="N1395" s="184">
        <v>71.6922</v>
      </c>
      <c r="O1395" s="184">
        <v>10.9419</v>
      </c>
      <c r="P1395" s="184">
        <v>13.622299999999999</v>
      </c>
      <c r="Q1395" s="184">
        <v>16.2029</v>
      </c>
      <c r="R1395" s="184">
        <v>20.3127</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44372</v>
      </c>
      <c r="E1396" s="184">
        <v>67.040000000000006</v>
      </c>
      <c r="F1396" s="184">
        <v>0.44950000000000001</v>
      </c>
      <c r="G1396" s="184">
        <v>0.58509999999999995</v>
      </c>
      <c r="H1396" s="184">
        <v>0.87270000000000003</v>
      </c>
      <c r="I1396" s="184">
        <v>0.79690000000000005</v>
      </c>
      <c r="J1396" s="184">
        <v>5.6413000000000002</v>
      </c>
      <c r="K1396" s="184">
        <v>14.617900000000001</v>
      </c>
      <c r="L1396" s="184">
        <v>23.621600000000001</v>
      </c>
      <c r="M1396" s="184">
        <v>48.318600000000004</v>
      </c>
      <c r="N1396" s="184">
        <v>61.658999999999999</v>
      </c>
      <c r="O1396" s="184">
        <v>22.109500000000001</v>
      </c>
      <c r="P1396" s="184">
        <v>21.4161</v>
      </c>
      <c r="Q1396" s="184">
        <v>20.590299999999999</v>
      </c>
      <c r="R1396" s="184">
        <v>30.593800000000002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44372</v>
      </c>
      <c r="E1397" s="184">
        <v>60.43</v>
      </c>
      <c r="F1397" s="184">
        <v>0.44879999999999998</v>
      </c>
      <c r="G1397" s="184">
        <v>0.58260000000000001</v>
      </c>
      <c r="H1397" s="184">
        <v>0.85109999999999997</v>
      </c>
      <c r="I1397" s="184">
        <v>0.75029999999999997</v>
      </c>
      <c r="J1397" s="184">
        <v>5.5362</v>
      </c>
      <c r="K1397" s="184">
        <v>14.234400000000001</v>
      </c>
      <c r="L1397" s="184">
        <v>22.825199999999999</v>
      </c>
      <c r="M1397" s="184">
        <v>46.817300000000003</v>
      </c>
      <c r="N1397" s="184">
        <v>59.445900000000002</v>
      </c>
      <c r="O1397" s="184">
        <v>20.534800000000001</v>
      </c>
      <c r="P1397" s="184">
        <v>19.932099999999998</v>
      </c>
      <c r="Q1397" s="184">
        <v>18.970300000000002</v>
      </c>
      <c r="R1397" s="184">
        <v>28.838100000000001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44372</v>
      </c>
      <c r="E1398" s="184">
        <v>14.49</v>
      </c>
      <c r="F1398" s="184">
        <v>1.1165</v>
      </c>
      <c r="G1398" s="184">
        <v>0.97560000000000002</v>
      </c>
      <c r="H1398" s="184">
        <v>1.8987000000000001</v>
      </c>
      <c r="I1398" s="184">
        <v>0.97560000000000002</v>
      </c>
      <c r="J1398" s="184">
        <v>6.7009999999999996</v>
      </c>
      <c r="K1398" s="184">
        <v>16.198899999999998</v>
      </c>
      <c r="L1398" s="184">
        <v>27.777799999999999</v>
      </c>
      <c r="M1398" s="184">
        <v>53.8217</v>
      </c>
      <c r="N1398" s="184">
        <v>70.872600000000006</v>
      </c>
      <c r="O1398" s="184">
        <v>15.420299999999999</v>
      </c>
      <c r="P1398" s="184">
        <v>16.695699999999999</v>
      </c>
      <c r="Q1398" s="184">
        <v>3.5163000000000002</v>
      </c>
      <c r="R1398" s="184">
        <v>27.34</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44372</v>
      </c>
      <c r="E1399" s="184">
        <v>15.53</v>
      </c>
      <c r="F1399" s="184">
        <v>1.0409999999999999</v>
      </c>
      <c r="G1399" s="184">
        <v>0.97529999999999994</v>
      </c>
      <c r="H1399" s="184">
        <v>1.9029</v>
      </c>
      <c r="I1399" s="184">
        <v>0.97529999999999994</v>
      </c>
      <c r="J1399" s="184">
        <v>6.8087999999999997</v>
      </c>
      <c r="K1399" s="184">
        <v>16.504100000000001</v>
      </c>
      <c r="L1399" s="184">
        <v>28.347100000000001</v>
      </c>
      <c r="M1399" s="184">
        <v>54.835500000000003</v>
      </c>
      <c r="N1399" s="184">
        <v>72.172899999999998</v>
      </c>
      <c r="O1399" s="184">
        <v>16.412199999999999</v>
      </c>
      <c r="P1399" s="184">
        <v>17.696999999999999</v>
      </c>
      <c r="Q1399" s="184">
        <v>9.0949000000000009</v>
      </c>
      <c r="R1399" s="184">
        <v>28.354700000000001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44372</v>
      </c>
      <c r="E1400" s="184">
        <v>52.441000000000003</v>
      </c>
      <c r="F1400" s="184">
        <v>0.74539999999999995</v>
      </c>
      <c r="G1400" s="184">
        <v>1.0385</v>
      </c>
      <c r="H1400" s="184">
        <v>2.0411999999999999</v>
      </c>
      <c r="I1400" s="184">
        <v>1.4705999999999999</v>
      </c>
      <c r="J1400" s="184">
        <v>7.2830000000000004</v>
      </c>
      <c r="K1400" s="184">
        <v>16.517399999999999</v>
      </c>
      <c r="L1400" s="184">
        <v>31.662099999999999</v>
      </c>
      <c r="M1400" s="184">
        <v>57.437899999999999</v>
      </c>
      <c r="N1400" s="184">
        <v>72.135199999999998</v>
      </c>
      <c r="O1400" s="184">
        <v>17.9222</v>
      </c>
      <c r="P1400" s="184">
        <v>15.7706</v>
      </c>
      <c r="Q1400" s="184">
        <v>11.551399999999999</v>
      </c>
      <c r="R1400" s="184">
        <v>28.859400000000001</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44372</v>
      </c>
      <c r="E1401" s="184">
        <v>58.73</v>
      </c>
      <c r="F1401" s="184">
        <v>0.74790000000000001</v>
      </c>
      <c r="G1401" s="184">
        <v>1.0512999999999999</v>
      </c>
      <c r="H1401" s="184">
        <v>2.0699000000000001</v>
      </c>
      <c r="I1401" s="184">
        <v>1.5282</v>
      </c>
      <c r="J1401" s="184">
        <v>7.4165999999999999</v>
      </c>
      <c r="K1401" s="184">
        <v>16.943100000000001</v>
      </c>
      <c r="L1401" s="184">
        <v>32.666200000000003</v>
      </c>
      <c r="M1401" s="184">
        <v>59.2376</v>
      </c>
      <c r="N1401" s="184">
        <v>74.755300000000005</v>
      </c>
      <c r="O1401" s="184">
        <v>19.6739</v>
      </c>
      <c r="P1401" s="184">
        <v>17.5396</v>
      </c>
      <c r="Q1401" s="184">
        <v>20.047799999999999</v>
      </c>
      <c r="R1401" s="184">
        <v>30.7438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44372</v>
      </c>
      <c r="E1402" s="184">
        <v>91.691999999999993</v>
      </c>
      <c r="F1402" s="184">
        <v>0.53949999999999998</v>
      </c>
      <c r="G1402" s="184">
        <v>0.71279999999999999</v>
      </c>
      <c r="H1402" s="184">
        <v>1.2422</v>
      </c>
      <c r="I1402" s="184">
        <v>0.79810000000000003</v>
      </c>
      <c r="J1402" s="184">
        <v>5.0213000000000001</v>
      </c>
      <c r="K1402" s="184">
        <v>15.7172</v>
      </c>
      <c r="L1402" s="184">
        <v>23.295000000000002</v>
      </c>
      <c r="M1402" s="184">
        <v>43.481699999999996</v>
      </c>
      <c r="N1402" s="184">
        <v>60.854700000000001</v>
      </c>
      <c r="O1402" s="184">
        <v>18.144300000000001</v>
      </c>
      <c r="P1402" s="184">
        <v>18.138300000000001</v>
      </c>
      <c r="Q1402" s="184">
        <v>19.528099999999998</v>
      </c>
      <c r="R1402" s="184">
        <v>27.206900000000001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44372</v>
      </c>
      <c r="E1403" s="184">
        <v>85.742999999999995</v>
      </c>
      <c r="F1403" s="184">
        <v>0.53700000000000003</v>
      </c>
      <c r="G1403" s="184">
        <v>0.70469999999999999</v>
      </c>
      <c r="H1403" s="184">
        <v>1.2230000000000001</v>
      </c>
      <c r="I1403" s="184">
        <v>0.76029999999999998</v>
      </c>
      <c r="J1403" s="184">
        <v>4.9332000000000003</v>
      </c>
      <c r="K1403" s="184">
        <v>15.4306</v>
      </c>
      <c r="L1403" s="184">
        <v>22.6845</v>
      </c>
      <c r="M1403" s="184">
        <v>42.427900000000001</v>
      </c>
      <c r="N1403" s="184">
        <v>59.302500000000002</v>
      </c>
      <c r="O1403" s="184">
        <v>17.057099999999998</v>
      </c>
      <c r="P1403" s="184">
        <v>17.088000000000001</v>
      </c>
      <c r="Q1403" s="184">
        <v>15.8302</v>
      </c>
      <c r="R1403" s="184">
        <v>26.026499999999999</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44372</v>
      </c>
      <c r="E1404" s="184">
        <v>49.11</v>
      </c>
      <c r="F1404" s="184">
        <v>0.94350000000000001</v>
      </c>
      <c r="G1404" s="184">
        <v>1.2848999999999999</v>
      </c>
      <c r="H1404" s="184">
        <v>1.8161</v>
      </c>
      <c r="I1404" s="184">
        <v>0.25309999999999999</v>
      </c>
      <c r="J1404" s="184">
        <v>4.992</v>
      </c>
      <c r="K1404" s="184">
        <v>17.8263</v>
      </c>
      <c r="L1404" s="184">
        <v>34.030200000000001</v>
      </c>
      <c r="M1404" s="184">
        <v>63.907600000000002</v>
      </c>
      <c r="N1404" s="184">
        <v>86.058000000000007</v>
      </c>
      <c r="O1404" s="184">
        <v>19.026900000000001</v>
      </c>
      <c r="P1404" s="184">
        <v>19.776900000000001</v>
      </c>
      <c r="Q1404" s="184">
        <v>21.848700000000001</v>
      </c>
      <c r="R1404" s="184">
        <v>32.206000000000003</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44372</v>
      </c>
      <c r="E1405" s="184">
        <v>44.61</v>
      </c>
      <c r="F1405" s="184">
        <v>0.93669999999999998</v>
      </c>
      <c r="G1405" s="184">
        <v>1.2713000000000001</v>
      </c>
      <c r="H1405" s="184">
        <v>1.7842</v>
      </c>
      <c r="I1405" s="184">
        <v>0.19320000000000001</v>
      </c>
      <c r="J1405" s="184">
        <v>4.8586</v>
      </c>
      <c r="K1405" s="184">
        <v>17.3886</v>
      </c>
      <c r="L1405" s="184">
        <v>33.080800000000004</v>
      </c>
      <c r="M1405" s="184">
        <v>62.188699999999997</v>
      </c>
      <c r="N1405" s="184">
        <v>83.353899999999996</v>
      </c>
      <c r="O1405" s="184">
        <v>17.229299999999999</v>
      </c>
      <c r="P1405" s="184">
        <v>18.3353</v>
      </c>
      <c r="Q1405" s="184">
        <v>11.7073</v>
      </c>
      <c r="R1405" s="184">
        <v>30.1812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44372</v>
      </c>
      <c r="E1406" s="184">
        <v>1384.7327</v>
      </c>
      <c r="F1406" s="184">
        <v>1.0285</v>
      </c>
      <c r="G1406" s="184">
        <v>1.6115999999999999</v>
      </c>
      <c r="H1406" s="184">
        <v>2.0952999999999999</v>
      </c>
      <c r="I1406" s="184">
        <v>0.58120000000000005</v>
      </c>
      <c r="J1406" s="184">
        <v>4.7782999999999998</v>
      </c>
      <c r="K1406" s="184">
        <v>14.209099999999999</v>
      </c>
      <c r="L1406" s="184">
        <v>24.790099999999999</v>
      </c>
      <c r="M1406" s="184">
        <v>54.849499999999999</v>
      </c>
      <c r="N1406" s="184">
        <v>65.348500000000001</v>
      </c>
      <c r="O1406" s="184">
        <v>13.581099999999999</v>
      </c>
      <c r="P1406" s="184">
        <v>14.308</v>
      </c>
      <c r="Q1406" s="184">
        <v>19.572700000000001</v>
      </c>
      <c r="R1406" s="184">
        <v>20.675000000000001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44372</v>
      </c>
      <c r="E1407" s="184">
        <v>1505.7611999999999</v>
      </c>
      <c r="F1407" s="184">
        <v>1.0306999999999999</v>
      </c>
      <c r="G1407" s="184">
        <v>1.6185</v>
      </c>
      <c r="H1407" s="184">
        <v>2.1111</v>
      </c>
      <c r="I1407" s="184">
        <v>0.61250000000000004</v>
      </c>
      <c r="J1407" s="184">
        <v>4.8501000000000003</v>
      </c>
      <c r="K1407" s="184">
        <v>14.4412</v>
      </c>
      <c r="L1407" s="184">
        <v>25.301400000000001</v>
      </c>
      <c r="M1407" s="184">
        <v>55.793500000000002</v>
      </c>
      <c r="N1407" s="184">
        <v>66.696600000000004</v>
      </c>
      <c r="O1407" s="184">
        <v>14.5899</v>
      </c>
      <c r="P1407" s="184">
        <v>15.39</v>
      </c>
      <c r="Q1407" s="184">
        <v>19.455300000000001</v>
      </c>
      <c r="R1407" s="184">
        <v>21.6843</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44372</v>
      </c>
      <c r="E1408" s="184">
        <v>82.045000000000002</v>
      </c>
      <c r="F1408" s="184">
        <v>0.64149999999999996</v>
      </c>
      <c r="G1408" s="184">
        <v>1.0344</v>
      </c>
      <c r="H1408" s="184">
        <v>1.3164</v>
      </c>
      <c r="I1408" s="184">
        <v>-0.98360000000000003</v>
      </c>
      <c r="J1408" s="184">
        <v>3.4759000000000002</v>
      </c>
      <c r="K1408" s="184">
        <v>15.794499999999999</v>
      </c>
      <c r="L1408" s="184">
        <v>27.509899999999998</v>
      </c>
      <c r="M1408" s="184">
        <v>55.144399999999997</v>
      </c>
      <c r="N1408" s="184">
        <v>70.193100000000001</v>
      </c>
      <c r="O1408" s="184">
        <v>13.685700000000001</v>
      </c>
      <c r="P1408" s="184">
        <v>16.1173</v>
      </c>
      <c r="Q1408" s="184">
        <v>16.208600000000001</v>
      </c>
      <c r="R1408" s="184">
        <v>23.321400000000001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44372</v>
      </c>
      <c r="E1409" s="184">
        <v>87.906000000000006</v>
      </c>
      <c r="F1409" s="184">
        <v>0.64339999999999997</v>
      </c>
      <c r="G1409" s="184">
        <v>1.0390999999999999</v>
      </c>
      <c r="H1409" s="184">
        <v>1.3279000000000001</v>
      </c>
      <c r="I1409" s="184">
        <v>-0.96099999999999997</v>
      </c>
      <c r="J1409" s="184">
        <v>3.5308999999999999</v>
      </c>
      <c r="K1409" s="184">
        <v>15.9863</v>
      </c>
      <c r="L1409" s="184">
        <v>27.9526</v>
      </c>
      <c r="M1409" s="184">
        <v>55.930799999999998</v>
      </c>
      <c r="N1409" s="184">
        <v>71.353399999999993</v>
      </c>
      <c r="O1409" s="184">
        <v>14.5648</v>
      </c>
      <c r="P1409" s="184">
        <v>17.126100000000001</v>
      </c>
      <c r="Q1409" s="184">
        <v>20.049099999999999</v>
      </c>
      <c r="R1409" s="184">
        <v>24.139199999999999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44372</v>
      </c>
      <c r="E1410" s="184">
        <v>145.99</v>
      </c>
      <c r="F1410" s="184">
        <v>1.4594</v>
      </c>
      <c r="G1410" s="184">
        <v>1.5652999999999999</v>
      </c>
      <c r="H1410" s="184">
        <v>2.4346999999999999</v>
      </c>
      <c r="I1410" s="184">
        <v>8.2299999999999998E-2</v>
      </c>
      <c r="J1410" s="184">
        <v>6.2363999999999997</v>
      </c>
      <c r="K1410" s="184">
        <v>18.095800000000001</v>
      </c>
      <c r="L1410" s="184">
        <v>31.015000000000001</v>
      </c>
      <c r="M1410" s="184">
        <v>60.534399999999998</v>
      </c>
      <c r="N1410" s="184">
        <v>84.330799999999996</v>
      </c>
      <c r="O1410" s="184">
        <v>15.149699999999999</v>
      </c>
      <c r="P1410" s="184">
        <v>16.279399999999999</v>
      </c>
      <c r="Q1410" s="184">
        <v>17.4497</v>
      </c>
      <c r="R1410" s="184">
        <v>24.124600000000001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44372</v>
      </c>
      <c r="E1411" s="184">
        <v>157.81</v>
      </c>
      <c r="F1411" s="184">
        <v>1.4594</v>
      </c>
      <c r="G1411" s="184">
        <v>1.5704</v>
      </c>
      <c r="H1411" s="184">
        <v>2.4540999999999999</v>
      </c>
      <c r="I1411" s="184">
        <v>0.1205</v>
      </c>
      <c r="J1411" s="184">
        <v>6.3338000000000001</v>
      </c>
      <c r="K1411" s="184">
        <v>18.3782</v>
      </c>
      <c r="L1411" s="184">
        <v>31.606999999999999</v>
      </c>
      <c r="M1411" s="184">
        <v>61.624299999999998</v>
      </c>
      <c r="N1411" s="184">
        <v>86.009</v>
      </c>
      <c r="O1411" s="184">
        <v>16.2654</v>
      </c>
      <c r="P1411" s="184">
        <v>17.4694</v>
      </c>
      <c r="Q1411" s="184">
        <v>19.785399999999999</v>
      </c>
      <c r="R1411" s="184">
        <v>25.258500000000002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44372</v>
      </c>
      <c r="E1412" s="184">
        <v>15.63</v>
      </c>
      <c r="F1412" s="184">
        <v>0.96899999999999997</v>
      </c>
      <c r="G1412" s="184">
        <v>0.8387</v>
      </c>
      <c r="H1412" s="184">
        <v>1.2962</v>
      </c>
      <c r="I1412" s="184">
        <v>0.25659999999999999</v>
      </c>
      <c r="J1412" s="184">
        <v>5.0403000000000002</v>
      </c>
      <c r="K1412" s="184">
        <v>13.178900000000001</v>
      </c>
      <c r="L1412" s="184">
        <v>24.146100000000001</v>
      </c>
      <c r="M1412" s="184">
        <v>50</v>
      </c>
      <c r="N1412" s="184">
        <v>62.643099999999997</v>
      </c>
      <c r="O1412" s="184">
        <v>11.408200000000001</v>
      </c>
      <c r="P1412" s="184"/>
      <c r="Q1412" s="184">
        <v>10.641400000000001</v>
      </c>
      <c r="R1412" s="184">
        <v>22.972000000000001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44372</v>
      </c>
      <c r="E1413" s="184">
        <v>16.829999999999998</v>
      </c>
      <c r="F1413" s="184">
        <v>1.0204</v>
      </c>
      <c r="G1413" s="184">
        <v>0.89929999999999999</v>
      </c>
      <c r="H1413" s="184">
        <v>1.3245</v>
      </c>
      <c r="I1413" s="184">
        <v>0.35780000000000001</v>
      </c>
      <c r="J1413" s="184">
        <v>5.1875</v>
      </c>
      <c r="K1413" s="184">
        <v>13.409700000000001</v>
      </c>
      <c r="L1413" s="184">
        <v>24.666699999999999</v>
      </c>
      <c r="M1413" s="184">
        <v>50.941699999999997</v>
      </c>
      <c r="N1413" s="184">
        <v>64.0351</v>
      </c>
      <c r="O1413" s="184">
        <v>12.775399999999999</v>
      </c>
      <c r="P1413" s="184"/>
      <c r="Q1413" s="184">
        <v>12.5101</v>
      </c>
      <c r="R1413" s="184">
        <v>24.108699999999999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44372</v>
      </c>
      <c r="E1414" s="184">
        <v>76.569999999999993</v>
      </c>
      <c r="F1414" s="184">
        <v>0.92259999999999998</v>
      </c>
      <c r="G1414" s="184">
        <v>1.7000999999999999</v>
      </c>
      <c r="H1414" s="184">
        <v>2.2023000000000001</v>
      </c>
      <c r="I1414" s="184">
        <v>1.2697000000000001</v>
      </c>
      <c r="J1414" s="184">
        <v>4.9911000000000003</v>
      </c>
      <c r="K1414" s="184">
        <v>14.300599999999999</v>
      </c>
      <c r="L1414" s="184">
        <v>24.060300000000002</v>
      </c>
      <c r="M1414" s="184">
        <v>46.098100000000002</v>
      </c>
      <c r="N1414" s="184">
        <v>62.949599999999997</v>
      </c>
      <c r="O1414" s="184">
        <v>17.532800000000002</v>
      </c>
      <c r="P1414" s="184">
        <v>17.5671</v>
      </c>
      <c r="Q1414" s="184">
        <v>15.420199999999999</v>
      </c>
      <c r="R1414" s="184">
        <v>26.643799999999999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44372</v>
      </c>
      <c r="E1415" s="184">
        <v>87.21</v>
      </c>
      <c r="F1415" s="184">
        <v>0.91410000000000002</v>
      </c>
      <c r="G1415" s="184">
        <v>1.7025999999999999</v>
      </c>
      <c r="H1415" s="184">
        <v>2.2271999999999998</v>
      </c>
      <c r="I1415" s="184">
        <v>1.3245</v>
      </c>
      <c r="J1415" s="184">
        <v>5.1102999999999996</v>
      </c>
      <c r="K1415" s="184">
        <v>14.719799999999999</v>
      </c>
      <c r="L1415" s="184">
        <v>24.996400000000001</v>
      </c>
      <c r="M1415" s="184">
        <v>47.788499999999999</v>
      </c>
      <c r="N1415" s="184">
        <v>65.389700000000005</v>
      </c>
      <c r="O1415" s="184">
        <v>19.321300000000001</v>
      </c>
      <c r="P1415" s="184">
        <v>19.474799999999998</v>
      </c>
      <c r="Q1415" s="184">
        <v>20.717700000000001</v>
      </c>
      <c r="R1415" s="184">
        <v>28.474599999999999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44372</v>
      </c>
      <c r="E1416" s="184">
        <v>11.316700000000001</v>
      </c>
      <c r="F1416" s="184">
        <v>0.62870000000000004</v>
      </c>
      <c r="G1416" s="184">
        <v>0.97799999999999998</v>
      </c>
      <c r="H1416" s="184">
        <v>1.5096000000000001</v>
      </c>
      <c r="I1416" s="184">
        <v>0.68689999999999996</v>
      </c>
      <c r="J1416" s="184">
        <v>8.2140000000000004</v>
      </c>
      <c r="K1416" s="184">
        <v>14.5311</v>
      </c>
      <c r="L1416" s="184"/>
      <c r="M1416" s="184"/>
      <c r="N1416" s="184"/>
      <c r="O1416" s="184"/>
      <c r="P1416" s="184"/>
      <c r="Q1416" s="184">
        <v>13.167</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44372</v>
      </c>
      <c r="E1417" s="184">
        <v>11.2346</v>
      </c>
      <c r="F1417" s="184">
        <v>0.62250000000000005</v>
      </c>
      <c r="G1417" s="184">
        <v>0.95889999999999997</v>
      </c>
      <c r="H1417" s="184">
        <v>1.464</v>
      </c>
      <c r="I1417" s="184">
        <v>0.59719999999999995</v>
      </c>
      <c r="J1417" s="184">
        <v>8.0022000000000002</v>
      </c>
      <c r="K1417" s="184">
        <v>13.848800000000001</v>
      </c>
      <c r="L1417" s="184"/>
      <c r="M1417" s="184"/>
      <c r="N1417" s="184"/>
      <c r="O1417" s="184"/>
      <c r="P1417" s="184"/>
      <c r="Q1417" s="184">
        <v>12.346</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44372</v>
      </c>
      <c r="E1418" s="184">
        <v>64.477000000000004</v>
      </c>
      <c r="F1418" s="184">
        <v>0.96779999999999999</v>
      </c>
      <c r="G1418" s="184">
        <v>1.4539</v>
      </c>
      <c r="H1418" s="184">
        <v>2.0108999999999999</v>
      </c>
      <c r="I1418" s="184">
        <v>1.0485</v>
      </c>
      <c r="J1418" s="184">
        <v>6.3555999999999999</v>
      </c>
      <c r="K1418" s="184">
        <v>16.1099</v>
      </c>
      <c r="L1418" s="184">
        <v>32.756100000000004</v>
      </c>
      <c r="M1418" s="184">
        <v>61.063600000000001</v>
      </c>
      <c r="N1418" s="184">
        <v>80.214100000000002</v>
      </c>
      <c r="O1418" s="184">
        <v>18.763100000000001</v>
      </c>
      <c r="P1418" s="184">
        <v>18.2714</v>
      </c>
      <c r="Q1418" s="184">
        <v>13.9733</v>
      </c>
      <c r="R1418" s="184">
        <v>29.345500000000001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44372</v>
      </c>
      <c r="E1419" s="184">
        <v>71.213999999999999</v>
      </c>
      <c r="F1419" s="184">
        <v>0.9698</v>
      </c>
      <c r="G1419" s="184">
        <v>1.4632000000000001</v>
      </c>
      <c r="H1419" s="184">
        <v>2.0346000000000002</v>
      </c>
      <c r="I1419" s="184">
        <v>1.0973999999999999</v>
      </c>
      <c r="J1419" s="184">
        <v>6.4675000000000002</v>
      </c>
      <c r="K1419" s="184">
        <v>16.486499999999999</v>
      </c>
      <c r="L1419" s="184">
        <v>33.607199999999999</v>
      </c>
      <c r="M1419" s="184">
        <v>62.581600000000002</v>
      </c>
      <c r="N1419" s="184">
        <v>82.487700000000004</v>
      </c>
      <c r="O1419" s="184">
        <v>20.247699999999998</v>
      </c>
      <c r="P1419" s="184">
        <v>19.804500000000001</v>
      </c>
      <c r="Q1419" s="184">
        <v>21.2197</v>
      </c>
      <c r="R1419" s="184">
        <v>30.980899999999998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44372</v>
      </c>
      <c r="E1420" s="184">
        <v>205.83</v>
      </c>
      <c r="F1420" s="184">
        <v>0.5373</v>
      </c>
      <c r="G1420" s="184">
        <v>0.79330000000000001</v>
      </c>
      <c r="H1420" s="184">
        <v>1.1201000000000001</v>
      </c>
      <c r="I1420" s="184">
        <v>-0.11650000000000001</v>
      </c>
      <c r="J1420" s="184">
        <v>4.2546999999999997</v>
      </c>
      <c r="K1420" s="184">
        <v>13.049899999999999</v>
      </c>
      <c r="L1420" s="184">
        <v>21.915500000000002</v>
      </c>
      <c r="M1420" s="184">
        <v>42.246000000000002</v>
      </c>
      <c r="N1420" s="184">
        <v>60.366199999999999</v>
      </c>
      <c r="O1420" s="184">
        <v>12.8323</v>
      </c>
      <c r="P1420" s="184">
        <v>17.5716</v>
      </c>
      <c r="Q1420" s="184">
        <v>20.309999999999999</v>
      </c>
      <c r="R1420" s="184">
        <v>22.445</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44372</v>
      </c>
      <c r="E1421" s="184">
        <v>190.37</v>
      </c>
      <c r="F1421" s="184">
        <v>0.53339999999999999</v>
      </c>
      <c r="G1421" s="184">
        <v>0.78349999999999997</v>
      </c>
      <c r="H1421" s="184">
        <v>1.0992999999999999</v>
      </c>
      <c r="I1421" s="184">
        <v>-0.1573</v>
      </c>
      <c r="J1421" s="184">
        <v>4.1524999999999999</v>
      </c>
      <c r="K1421" s="184">
        <v>12.725</v>
      </c>
      <c r="L1421" s="184">
        <v>21.2316</v>
      </c>
      <c r="M1421" s="184">
        <v>41.056600000000003</v>
      </c>
      <c r="N1421" s="184">
        <v>58.588799999999999</v>
      </c>
      <c r="O1421" s="184">
        <v>11.5655</v>
      </c>
      <c r="P1421" s="184">
        <v>16.373100000000001</v>
      </c>
      <c r="Q1421" s="184">
        <v>19.061399999999999</v>
      </c>
      <c r="R1421" s="184">
        <v>21.017399999999999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44372</v>
      </c>
      <c r="E1422" s="184">
        <v>16.558</v>
      </c>
      <c r="F1422" s="184">
        <v>0.85399999999999998</v>
      </c>
      <c r="G1422" s="184">
        <v>0.82569999999999999</v>
      </c>
      <c r="H1422" s="184">
        <v>2.1215999999999999</v>
      </c>
      <c r="I1422" s="184">
        <v>0.78459999999999996</v>
      </c>
      <c r="J1422" s="184">
        <v>6.0709999999999997</v>
      </c>
      <c r="K1422" s="184">
        <v>20.198</v>
      </c>
      <c r="L1422" s="184">
        <v>36.065899999999999</v>
      </c>
      <c r="M1422" s="184">
        <v>61.822499999999998</v>
      </c>
      <c r="N1422" s="184">
        <v>74.382800000000003</v>
      </c>
      <c r="O1422" s="184">
        <v>19.8888</v>
      </c>
      <c r="P1422" s="184"/>
      <c r="Q1422" s="184">
        <v>15.974399999999999</v>
      </c>
      <c r="R1422" s="184">
        <v>31.726400000000002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44372</v>
      </c>
      <c r="E1423" s="184">
        <v>15.597300000000001</v>
      </c>
      <c r="F1423" s="184">
        <v>0.84899999999999998</v>
      </c>
      <c r="G1423" s="184">
        <v>0.81120000000000003</v>
      </c>
      <c r="H1423" s="184">
        <v>2.0878999999999999</v>
      </c>
      <c r="I1423" s="184">
        <v>0.71809999999999996</v>
      </c>
      <c r="J1423" s="184">
        <v>5.9188999999999998</v>
      </c>
      <c r="K1423" s="184">
        <v>19.706700000000001</v>
      </c>
      <c r="L1423" s="184">
        <v>34.971400000000003</v>
      </c>
      <c r="M1423" s="184">
        <v>59.892000000000003</v>
      </c>
      <c r="N1423" s="184">
        <v>71.570499999999996</v>
      </c>
      <c r="O1423" s="184">
        <v>17.869</v>
      </c>
      <c r="P1423" s="184"/>
      <c r="Q1423" s="184">
        <v>13.955</v>
      </c>
      <c r="R1423" s="184">
        <v>29.6358</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44372</v>
      </c>
      <c r="E1424" s="184">
        <v>18.960999999999999</v>
      </c>
      <c r="F1424" s="184">
        <v>0.73850000000000005</v>
      </c>
      <c r="G1424" s="184">
        <v>1.6294</v>
      </c>
      <c r="H1424" s="184">
        <v>1.8642000000000001</v>
      </c>
      <c r="I1424" s="184">
        <v>2.64E-2</v>
      </c>
      <c r="J1424" s="184">
        <v>4.4511000000000003</v>
      </c>
      <c r="K1424" s="184">
        <v>18.284500000000001</v>
      </c>
      <c r="L1424" s="184">
        <v>34.551499999999997</v>
      </c>
      <c r="M1424" s="184">
        <v>67.840999999999994</v>
      </c>
      <c r="N1424" s="184">
        <v>87.788499999999999</v>
      </c>
      <c r="O1424" s="184"/>
      <c r="P1424" s="184"/>
      <c r="Q1424" s="184">
        <v>39.800400000000003</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44372</v>
      </c>
      <c r="E1425" s="184">
        <v>18.385000000000002</v>
      </c>
      <c r="F1425" s="184">
        <v>0.73419999999999996</v>
      </c>
      <c r="G1425" s="184">
        <v>1.6194999999999999</v>
      </c>
      <c r="H1425" s="184">
        <v>1.839</v>
      </c>
      <c r="I1425" s="184">
        <v>-3.2599999999999997E-2</v>
      </c>
      <c r="J1425" s="184">
        <v>4.3239000000000001</v>
      </c>
      <c r="K1425" s="184">
        <v>17.860099999999999</v>
      </c>
      <c r="L1425" s="184">
        <v>33.543999999999997</v>
      </c>
      <c r="M1425" s="184">
        <v>65.944599999999994</v>
      </c>
      <c r="N1425" s="184">
        <v>84.922600000000003</v>
      </c>
      <c r="O1425" s="184"/>
      <c r="P1425" s="184"/>
      <c r="Q1425" s="184">
        <v>37.560099999999998</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44372</v>
      </c>
      <c r="E1426" s="184">
        <v>38.648800000000001</v>
      </c>
      <c r="F1426" s="184">
        <v>1.1944999999999999</v>
      </c>
      <c r="G1426" s="184">
        <v>1.2202</v>
      </c>
      <c r="H1426" s="184">
        <v>1.3885000000000001</v>
      </c>
      <c r="I1426" s="184">
        <v>-1.7902</v>
      </c>
      <c r="J1426" s="184">
        <v>4.0784000000000002</v>
      </c>
      <c r="K1426" s="184">
        <v>12.758599999999999</v>
      </c>
      <c r="L1426" s="184">
        <v>23.3218</v>
      </c>
      <c r="M1426" s="184">
        <v>47.621000000000002</v>
      </c>
      <c r="N1426" s="184">
        <v>62.672199999999997</v>
      </c>
      <c r="O1426" s="184">
        <v>12.6791</v>
      </c>
      <c r="P1426" s="184">
        <v>12.6303</v>
      </c>
      <c r="Q1426" s="184">
        <v>20.2331</v>
      </c>
      <c r="R1426" s="184">
        <v>20.603200000000001</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44372</v>
      </c>
      <c r="E1427" s="184">
        <v>35.284399999999998</v>
      </c>
      <c r="F1427" s="184">
        <v>1.1910000000000001</v>
      </c>
      <c r="G1427" s="184">
        <v>1.2099</v>
      </c>
      <c r="H1427" s="184">
        <v>1.3649</v>
      </c>
      <c r="I1427" s="184">
        <v>-1.8359000000000001</v>
      </c>
      <c r="J1427" s="184">
        <v>3.9712000000000001</v>
      </c>
      <c r="K1427" s="184">
        <v>12.412599999999999</v>
      </c>
      <c r="L1427" s="184">
        <v>22.526800000000001</v>
      </c>
      <c r="M1427" s="184">
        <v>46.172400000000003</v>
      </c>
      <c r="N1427" s="184">
        <v>60.578499999999998</v>
      </c>
      <c r="O1427" s="184">
        <v>11.3101</v>
      </c>
      <c r="P1427" s="184">
        <v>11.229900000000001</v>
      </c>
      <c r="Q1427" s="184">
        <v>18.7499</v>
      </c>
      <c r="R1427" s="184">
        <v>19.143699999999999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44372</v>
      </c>
      <c r="E1428" s="184">
        <v>1751.9667999999999</v>
      </c>
      <c r="F1428" s="184">
        <v>1.1429</v>
      </c>
      <c r="G1428" s="184">
        <v>0.76160000000000005</v>
      </c>
      <c r="H1428" s="184">
        <v>1.5898000000000001</v>
      </c>
      <c r="I1428" s="184">
        <v>-0.93359999999999999</v>
      </c>
      <c r="J1428" s="184">
        <v>5.2054</v>
      </c>
      <c r="K1428" s="184">
        <v>15.5481</v>
      </c>
      <c r="L1428" s="184">
        <v>27.218299999999999</v>
      </c>
      <c r="M1428" s="184">
        <v>53.712899999999998</v>
      </c>
      <c r="N1428" s="184">
        <v>73.733900000000006</v>
      </c>
      <c r="O1428" s="184">
        <v>17.632999999999999</v>
      </c>
      <c r="P1428" s="184">
        <v>17.248799999999999</v>
      </c>
      <c r="Q1428" s="184">
        <v>22.2334</v>
      </c>
      <c r="R1428" s="184">
        <v>25.0625</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44372</v>
      </c>
      <c r="E1429" s="184">
        <v>1858.1257000000001</v>
      </c>
      <c r="F1429" s="184">
        <v>1.1448</v>
      </c>
      <c r="G1429" s="184">
        <v>0.76739999999999997</v>
      </c>
      <c r="H1429" s="184">
        <v>1.6032999999999999</v>
      </c>
      <c r="I1429" s="184">
        <v>-0.90659999999999996</v>
      </c>
      <c r="J1429" s="184">
        <v>5.2701000000000002</v>
      </c>
      <c r="K1429" s="184">
        <v>15.7646</v>
      </c>
      <c r="L1429" s="184">
        <v>27.680599999999998</v>
      </c>
      <c r="M1429" s="184">
        <v>54.552900000000001</v>
      </c>
      <c r="N1429" s="184">
        <v>74.9786</v>
      </c>
      <c r="O1429" s="184">
        <v>18.409500000000001</v>
      </c>
      <c r="P1429" s="184">
        <v>18.0778</v>
      </c>
      <c r="Q1429" s="184">
        <v>16.585100000000001</v>
      </c>
      <c r="R1429" s="184">
        <v>25.911999999999999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44372</v>
      </c>
      <c r="E1430" s="184">
        <v>39.79</v>
      </c>
      <c r="F1430" s="184">
        <v>0.83630000000000004</v>
      </c>
      <c r="G1430" s="184">
        <v>0.88739999999999997</v>
      </c>
      <c r="H1430" s="184">
        <v>1.5828</v>
      </c>
      <c r="I1430" s="184">
        <v>0.63229999999999997</v>
      </c>
      <c r="J1430" s="184">
        <v>5.9089999999999998</v>
      </c>
      <c r="K1430" s="184">
        <v>20.8688</v>
      </c>
      <c r="L1430" s="184">
        <v>39.125900000000001</v>
      </c>
      <c r="M1430" s="184">
        <v>68.387600000000006</v>
      </c>
      <c r="N1430" s="184">
        <v>102.6999</v>
      </c>
      <c r="O1430" s="184">
        <v>25.308299999999999</v>
      </c>
      <c r="P1430" s="184">
        <v>21.648800000000001</v>
      </c>
      <c r="Q1430" s="184">
        <v>20.021899999999999</v>
      </c>
      <c r="R1430" s="184">
        <v>45.406999999999996</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44372</v>
      </c>
      <c r="E1431" s="184">
        <v>36.42</v>
      </c>
      <c r="F1431" s="184">
        <v>0.8306</v>
      </c>
      <c r="G1431" s="184">
        <v>0.85850000000000004</v>
      </c>
      <c r="H1431" s="184">
        <v>1.5333000000000001</v>
      </c>
      <c r="I1431" s="184">
        <v>0.55220000000000002</v>
      </c>
      <c r="J1431" s="184">
        <v>5.7491000000000003</v>
      </c>
      <c r="K1431" s="184">
        <v>20.2774</v>
      </c>
      <c r="L1431" s="184">
        <v>37.745800000000003</v>
      </c>
      <c r="M1431" s="184">
        <v>65.998199999999997</v>
      </c>
      <c r="N1431" s="184">
        <v>99.016400000000004</v>
      </c>
      <c r="O1431" s="184">
        <v>23.210999999999999</v>
      </c>
      <c r="P1431" s="184">
        <v>19.790800000000001</v>
      </c>
      <c r="Q1431" s="184">
        <v>18.6264</v>
      </c>
      <c r="R1431" s="184">
        <v>42.930700000000002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44372</v>
      </c>
      <c r="E1432" s="184">
        <v>15.97</v>
      </c>
      <c r="F1432" s="184">
        <v>0.88439999999999996</v>
      </c>
      <c r="G1432" s="184">
        <v>1.2040999999999999</v>
      </c>
      <c r="H1432" s="184">
        <v>1.8494999999999999</v>
      </c>
      <c r="I1432" s="184">
        <v>0.69359999999999999</v>
      </c>
      <c r="J1432" s="184">
        <v>6.5377000000000001</v>
      </c>
      <c r="K1432" s="184">
        <v>17.8598</v>
      </c>
      <c r="L1432" s="184">
        <v>29.102699999999999</v>
      </c>
      <c r="M1432" s="184">
        <v>57.3399</v>
      </c>
      <c r="N1432" s="184">
        <v>72.276200000000003</v>
      </c>
      <c r="O1432" s="184"/>
      <c r="P1432" s="184"/>
      <c r="Q1432" s="184">
        <v>36.980800000000002</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44372</v>
      </c>
      <c r="E1433" s="184">
        <v>15.51</v>
      </c>
      <c r="F1433" s="184">
        <v>0.84530000000000005</v>
      </c>
      <c r="G1433" s="184">
        <v>1.1741999999999999</v>
      </c>
      <c r="H1433" s="184">
        <v>1.7717000000000001</v>
      </c>
      <c r="I1433" s="184">
        <v>0.5837</v>
      </c>
      <c r="J1433" s="184">
        <v>6.3056999999999999</v>
      </c>
      <c r="K1433" s="184">
        <v>17.322199999999999</v>
      </c>
      <c r="L1433" s="184">
        <v>27.864799999999999</v>
      </c>
      <c r="M1433" s="184">
        <v>55.1</v>
      </c>
      <c r="N1433" s="184">
        <v>68.9542</v>
      </c>
      <c r="O1433" s="184"/>
      <c r="P1433" s="184"/>
      <c r="Q1433" s="184">
        <v>34.316000000000003</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44372</v>
      </c>
      <c r="E1434" s="184">
        <v>105.2469</v>
      </c>
      <c r="F1434" s="184">
        <v>1.3078000000000001</v>
      </c>
      <c r="G1434" s="184">
        <v>1.3737999999999999</v>
      </c>
      <c r="H1434" s="184">
        <v>2.5461999999999998</v>
      </c>
      <c r="I1434" s="184">
        <v>2.0623999999999998</v>
      </c>
      <c r="J1434" s="184">
        <v>5.4231999999999996</v>
      </c>
      <c r="K1434" s="184">
        <v>26.886199999999999</v>
      </c>
      <c r="L1434" s="184">
        <v>36.160499999999999</v>
      </c>
      <c r="M1434" s="184">
        <v>69.034400000000005</v>
      </c>
      <c r="N1434" s="184">
        <v>87.567099999999996</v>
      </c>
      <c r="O1434" s="184">
        <v>23.117899999999999</v>
      </c>
      <c r="P1434" s="184">
        <v>17.927299999999999</v>
      </c>
      <c r="Q1434" s="184">
        <v>12.2682</v>
      </c>
      <c r="R1434" s="184">
        <v>38.924300000000002</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44372</v>
      </c>
      <c r="E1435" s="184">
        <v>110.5951</v>
      </c>
      <c r="F1435" s="184">
        <v>1.3234999999999999</v>
      </c>
      <c r="G1435" s="184">
        <v>1.401</v>
      </c>
      <c r="H1435" s="184">
        <v>2.5966</v>
      </c>
      <c r="I1435" s="184">
        <v>2.1368999999999998</v>
      </c>
      <c r="J1435" s="184">
        <v>5.6150000000000002</v>
      </c>
      <c r="K1435" s="184">
        <v>27.809200000000001</v>
      </c>
      <c r="L1435" s="184">
        <v>37.795699999999997</v>
      </c>
      <c r="M1435" s="184">
        <v>71.496399999999994</v>
      </c>
      <c r="N1435" s="184">
        <v>91.162400000000005</v>
      </c>
      <c r="O1435" s="184">
        <v>24.8445</v>
      </c>
      <c r="P1435" s="184">
        <v>18.973800000000001</v>
      </c>
      <c r="Q1435" s="184">
        <v>16.380500000000001</v>
      </c>
      <c r="R1435" s="184">
        <v>41.483699999999999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44372</v>
      </c>
      <c r="E1436" s="184">
        <v>129.0043</v>
      </c>
      <c r="F1436" s="184">
        <v>0.6452</v>
      </c>
      <c r="G1436" s="184">
        <v>1.2827999999999999</v>
      </c>
      <c r="H1436" s="184">
        <v>1.9312</v>
      </c>
      <c r="I1436" s="184">
        <v>0.96440000000000003</v>
      </c>
      <c r="J1436" s="184">
        <v>5.1881000000000004</v>
      </c>
      <c r="K1436" s="184">
        <v>15.7995</v>
      </c>
      <c r="L1436" s="184">
        <v>32.292400000000001</v>
      </c>
      <c r="M1436" s="184">
        <v>65.355099999999993</v>
      </c>
      <c r="N1436" s="184">
        <v>82.4148</v>
      </c>
      <c r="O1436" s="184">
        <v>18.479900000000001</v>
      </c>
      <c r="P1436" s="184">
        <v>14.6343</v>
      </c>
      <c r="Q1436" s="184">
        <v>19.8127</v>
      </c>
      <c r="R1436" s="184">
        <v>29.814399999999999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44372</v>
      </c>
      <c r="E1437" s="184">
        <v>119.27379999999999</v>
      </c>
      <c r="F1437" s="184">
        <v>0.64239999999999997</v>
      </c>
      <c r="G1437" s="184">
        <v>1.2744</v>
      </c>
      <c r="H1437" s="184">
        <v>1.9120999999999999</v>
      </c>
      <c r="I1437" s="184">
        <v>0.92700000000000005</v>
      </c>
      <c r="J1437" s="184">
        <v>5.1044</v>
      </c>
      <c r="K1437" s="184">
        <v>15.5307</v>
      </c>
      <c r="L1437" s="184">
        <v>31.679200000000002</v>
      </c>
      <c r="M1437" s="184">
        <v>64.257300000000001</v>
      </c>
      <c r="N1437" s="184">
        <v>80.838399999999993</v>
      </c>
      <c r="O1437" s="184">
        <v>17.419499999999999</v>
      </c>
      <c r="P1437" s="184">
        <v>13.4991</v>
      </c>
      <c r="Q1437" s="184">
        <v>16.4771</v>
      </c>
      <c r="R1437" s="184">
        <v>28.635300000000001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44372</v>
      </c>
      <c r="E1438" s="184">
        <v>628.69820000000004</v>
      </c>
      <c r="F1438" s="184">
        <v>1.3062</v>
      </c>
      <c r="G1438" s="184">
        <v>1.3973</v>
      </c>
      <c r="H1438" s="184">
        <v>1.6839</v>
      </c>
      <c r="I1438" s="184">
        <v>0.1439</v>
      </c>
      <c r="J1438" s="184">
        <v>5.4531999999999998</v>
      </c>
      <c r="K1438" s="184">
        <v>12.757999999999999</v>
      </c>
      <c r="L1438" s="184">
        <v>24.247599999999998</v>
      </c>
      <c r="M1438" s="184">
        <v>48.398099999999999</v>
      </c>
      <c r="N1438" s="184">
        <v>59.758000000000003</v>
      </c>
      <c r="O1438" s="184">
        <v>8.6858000000000004</v>
      </c>
      <c r="P1438" s="184">
        <v>12.0991</v>
      </c>
      <c r="Q1438" s="184">
        <v>24.427099999999999</v>
      </c>
      <c r="R1438" s="184">
        <v>17.138200000000001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44372</v>
      </c>
      <c r="E1439" s="184">
        <v>663.13390000000004</v>
      </c>
      <c r="F1439" s="184">
        <v>1.3087</v>
      </c>
      <c r="G1439" s="184">
        <v>1.4049</v>
      </c>
      <c r="H1439" s="184">
        <v>1.7016</v>
      </c>
      <c r="I1439" s="184">
        <v>0.1784</v>
      </c>
      <c r="J1439" s="184">
        <v>5.5327999999999999</v>
      </c>
      <c r="K1439" s="184">
        <v>13.0139</v>
      </c>
      <c r="L1439" s="184">
        <v>24.774699999999999</v>
      </c>
      <c r="M1439" s="184">
        <v>49.317</v>
      </c>
      <c r="N1439" s="184">
        <v>61.070500000000003</v>
      </c>
      <c r="O1439" s="184">
        <v>9.5548999999999999</v>
      </c>
      <c r="P1439" s="184">
        <v>12.911300000000001</v>
      </c>
      <c r="Q1439" s="184">
        <v>17.103100000000001</v>
      </c>
      <c r="R1439" s="184">
        <v>18.0792</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44372</v>
      </c>
      <c r="E1440" s="184">
        <v>215.7578</v>
      </c>
      <c r="F1440" s="184">
        <v>1.2511000000000001</v>
      </c>
      <c r="G1440" s="184">
        <v>1.2744</v>
      </c>
      <c r="H1440" s="184">
        <v>1.4373</v>
      </c>
      <c r="I1440" s="184">
        <v>0.39589999999999997</v>
      </c>
      <c r="J1440" s="184">
        <v>4.6603000000000003</v>
      </c>
      <c r="K1440" s="184">
        <v>13.96</v>
      </c>
      <c r="L1440" s="184">
        <v>24.804200000000002</v>
      </c>
      <c r="M1440" s="184">
        <v>50.954799999999999</v>
      </c>
      <c r="N1440" s="184">
        <v>65.007199999999997</v>
      </c>
      <c r="O1440" s="184">
        <v>18.8035</v>
      </c>
      <c r="P1440" s="184">
        <v>16.845199999999998</v>
      </c>
      <c r="Q1440" s="184">
        <v>12.0472</v>
      </c>
      <c r="R1440" s="184">
        <v>24.443100000000001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44372</v>
      </c>
      <c r="E1441" s="184">
        <v>233.45830000000001</v>
      </c>
      <c r="F1441" s="184">
        <v>1.2544</v>
      </c>
      <c r="G1441" s="184">
        <v>1.2844</v>
      </c>
      <c r="H1441" s="184">
        <v>1.4614</v>
      </c>
      <c r="I1441" s="184">
        <v>0.44359999999999999</v>
      </c>
      <c r="J1441" s="184">
        <v>4.7683</v>
      </c>
      <c r="K1441" s="184">
        <v>14.299099999999999</v>
      </c>
      <c r="L1441" s="184">
        <v>25.555</v>
      </c>
      <c r="M1441" s="184">
        <v>52.3157</v>
      </c>
      <c r="N1441" s="184">
        <v>67.052999999999997</v>
      </c>
      <c r="O1441" s="184">
        <v>20.274100000000001</v>
      </c>
      <c r="P1441" s="184">
        <v>18.065200000000001</v>
      </c>
      <c r="Q1441" s="184">
        <v>20.114999999999998</v>
      </c>
      <c r="R1441" s="184">
        <v>26.105399999999999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44372</v>
      </c>
      <c r="E1442" s="184">
        <v>70.98</v>
      </c>
      <c r="F1442" s="184">
        <v>0.69510000000000005</v>
      </c>
      <c r="G1442" s="184">
        <v>0.22589999999999999</v>
      </c>
      <c r="H1442" s="184">
        <v>1.0535000000000001</v>
      </c>
      <c r="I1442" s="184">
        <v>-0.309</v>
      </c>
      <c r="J1442" s="184">
        <v>4.5669000000000004</v>
      </c>
      <c r="K1442" s="184">
        <v>15.9993</v>
      </c>
      <c r="L1442" s="184">
        <v>26.254000000000001</v>
      </c>
      <c r="M1442" s="184">
        <v>46.049399999999999</v>
      </c>
      <c r="N1442" s="184">
        <v>62.574399999999997</v>
      </c>
      <c r="O1442" s="184">
        <v>15.8604</v>
      </c>
      <c r="P1442" s="184">
        <v>18.366800000000001</v>
      </c>
      <c r="Q1442" s="184">
        <v>17.776199999999999</v>
      </c>
      <c r="R1442" s="184">
        <v>27.623000000000001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44372</v>
      </c>
      <c r="E1443" s="184">
        <v>68.260000000000005</v>
      </c>
      <c r="F1443" s="184">
        <v>0.70820000000000005</v>
      </c>
      <c r="G1443" s="184">
        <v>0.2349</v>
      </c>
      <c r="H1443" s="184">
        <v>1.0510999999999999</v>
      </c>
      <c r="I1443" s="184">
        <v>-0.30669999999999997</v>
      </c>
      <c r="J1443" s="184">
        <v>4.5488999999999997</v>
      </c>
      <c r="K1443" s="184">
        <v>15.891299999999999</v>
      </c>
      <c r="L1443" s="184">
        <v>26.033999999999999</v>
      </c>
      <c r="M1443" s="184">
        <v>45.667900000000003</v>
      </c>
      <c r="N1443" s="184">
        <v>62.022300000000001</v>
      </c>
      <c r="O1443" s="184">
        <v>15.3391</v>
      </c>
      <c r="P1443" s="184">
        <v>17.873899999999999</v>
      </c>
      <c r="Q1443" s="184">
        <v>7.4237000000000002</v>
      </c>
      <c r="R1443" s="184">
        <v>27.125499999999999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44372</v>
      </c>
      <c r="E1444" s="184">
        <v>24.38</v>
      </c>
      <c r="F1444" s="184">
        <v>0.78539999999999999</v>
      </c>
      <c r="G1444" s="184">
        <v>0.82709999999999995</v>
      </c>
      <c r="H1444" s="184">
        <v>1.7104999999999999</v>
      </c>
      <c r="I1444" s="184">
        <v>1.2879</v>
      </c>
      <c r="J1444" s="184">
        <v>9.1805000000000003</v>
      </c>
      <c r="K1444" s="184">
        <v>17.8917</v>
      </c>
      <c r="L1444" s="184">
        <v>30.6538</v>
      </c>
      <c r="M1444" s="184">
        <v>56.784599999999998</v>
      </c>
      <c r="N1444" s="184">
        <v>86.676900000000003</v>
      </c>
      <c r="O1444" s="184"/>
      <c r="P1444" s="184"/>
      <c r="Q1444" s="184">
        <v>103.129</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44372</v>
      </c>
      <c r="E1445" s="184">
        <v>24.03</v>
      </c>
      <c r="F1445" s="184">
        <v>0.75470000000000004</v>
      </c>
      <c r="G1445" s="184">
        <v>0.79700000000000004</v>
      </c>
      <c r="H1445" s="184">
        <v>1.6928000000000001</v>
      </c>
      <c r="I1445" s="184">
        <v>1.2216</v>
      </c>
      <c r="J1445" s="184">
        <v>9.0289999999999999</v>
      </c>
      <c r="K1445" s="184">
        <v>17.5061</v>
      </c>
      <c r="L1445" s="184">
        <v>29.8217</v>
      </c>
      <c r="M1445" s="184">
        <v>55.433399999999999</v>
      </c>
      <c r="N1445" s="184">
        <v>84.420599999999993</v>
      </c>
      <c r="O1445" s="184"/>
      <c r="P1445" s="184"/>
      <c r="Q1445" s="184">
        <v>100.8066</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44372</v>
      </c>
      <c r="E1446" s="184">
        <v>174.9385</v>
      </c>
      <c r="F1446" s="184">
        <v>0.90029999999999999</v>
      </c>
      <c r="G1446" s="184">
        <v>0.82599999999999996</v>
      </c>
      <c r="H1446" s="184">
        <v>1.3311999999999999</v>
      </c>
      <c r="I1446" s="184">
        <v>-0.28949999999999998</v>
      </c>
      <c r="J1446" s="184">
        <v>5.8127000000000004</v>
      </c>
      <c r="K1446" s="184">
        <v>15.2933</v>
      </c>
      <c r="L1446" s="184">
        <v>25.277200000000001</v>
      </c>
      <c r="M1446" s="184">
        <v>53.578600000000002</v>
      </c>
      <c r="N1446" s="184">
        <v>75.704700000000003</v>
      </c>
      <c r="O1446" s="184">
        <v>17.124500000000001</v>
      </c>
      <c r="P1446" s="184">
        <v>16.0578</v>
      </c>
      <c r="Q1446" s="184">
        <v>20.3474</v>
      </c>
      <c r="R1446" s="184">
        <v>30.229199999999999</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44372</v>
      </c>
      <c r="E1447" s="184">
        <v>119.302377336901</v>
      </c>
      <c r="F1447" s="184">
        <v>0.90029999999999999</v>
      </c>
      <c r="G1447" s="184">
        <v>0.82589999999999997</v>
      </c>
      <c r="H1447" s="184">
        <v>1.3311999999999999</v>
      </c>
      <c r="I1447" s="184">
        <v>-0.28960000000000002</v>
      </c>
      <c r="J1447" s="184">
        <v>5.8127000000000004</v>
      </c>
      <c r="K1447" s="184">
        <v>15.293100000000001</v>
      </c>
      <c r="L1447" s="184">
        <v>25.2774</v>
      </c>
      <c r="M1447" s="184">
        <v>53.578800000000001</v>
      </c>
      <c r="N1447" s="184">
        <v>75.704899999999995</v>
      </c>
      <c r="O1447" s="184">
        <v>17.125599999999999</v>
      </c>
      <c r="P1447" s="184">
        <v>16.058700000000002</v>
      </c>
      <c r="Q1447" s="184">
        <v>20.349</v>
      </c>
      <c r="R1447" s="184">
        <v>30.231000000000002</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44372</v>
      </c>
      <c r="E1448" s="184">
        <v>163.1396</v>
      </c>
      <c r="F1448" s="184">
        <v>0.89749999999999996</v>
      </c>
      <c r="G1448" s="184">
        <v>0.81769999999999998</v>
      </c>
      <c r="H1448" s="184">
        <v>1.3133999999999999</v>
      </c>
      <c r="I1448" s="184">
        <v>-0.3246</v>
      </c>
      <c r="J1448" s="184">
        <v>5.73</v>
      </c>
      <c r="K1448" s="184">
        <v>15.0259</v>
      </c>
      <c r="L1448" s="184">
        <v>24.6982</v>
      </c>
      <c r="M1448" s="184">
        <v>52.536299999999997</v>
      </c>
      <c r="N1448" s="184">
        <v>74.104900000000001</v>
      </c>
      <c r="O1448" s="184">
        <v>16.1082</v>
      </c>
      <c r="P1448" s="184">
        <v>15.020099999999999</v>
      </c>
      <c r="Q1448" s="184">
        <v>15.831899999999999</v>
      </c>
      <c r="R1448" s="184">
        <v>29.092700000000001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44372</v>
      </c>
      <c r="E1449" s="184">
        <v>179.037693116399</v>
      </c>
      <c r="F1449" s="184">
        <v>0.89759999999999995</v>
      </c>
      <c r="G1449" s="184">
        <v>0.81779999999999997</v>
      </c>
      <c r="H1449" s="184">
        <v>1.3133999999999999</v>
      </c>
      <c r="I1449" s="184">
        <v>-0.3246</v>
      </c>
      <c r="J1449" s="184">
        <v>5.73</v>
      </c>
      <c r="K1449" s="184">
        <v>15.0259</v>
      </c>
      <c r="L1449" s="184">
        <v>24.698499999999999</v>
      </c>
      <c r="M1449" s="184">
        <v>52.536799999999999</v>
      </c>
      <c r="N1449" s="184">
        <v>74.105099999999993</v>
      </c>
      <c r="O1449" s="184">
        <v>16.1082</v>
      </c>
      <c r="P1449" s="184">
        <v>15.0204</v>
      </c>
      <c r="Q1449" s="184">
        <v>18.230599999999999</v>
      </c>
      <c r="R1449" s="184">
        <v>29.092700000000001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0.90015357142857144</v>
      </c>
      <c r="G1450" s="186">
        <v>1.0798696428571428</v>
      </c>
      <c r="H1450" s="186">
        <v>1.6875374999999992</v>
      </c>
      <c r="I1450" s="186">
        <v>0.39327678571428576</v>
      </c>
      <c r="J1450" s="186">
        <v>5.641928571428573</v>
      </c>
      <c r="K1450" s="186">
        <v>16.269955357142852</v>
      </c>
      <c r="L1450" s="186">
        <v>28.419720370370371</v>
      </c>
      <c r="M1450" s="186">
        <v>55.136220370370353</v>
      </c>
      <c r="N1450" s="186">
        <v>73.088107407407392</v>
      </c>
      <c r="O1450" s="186">
        <v>16.705281250000002</v>
      </c>
      <c r="P1450" s="186">
        <v>16.780102272727277</v>
      </c>
      <c r="Q1450" s="186">
        <v>21.429880357142853</v>
      </c>
      <c r="R1450" s="186">
        <v>27.364752083333332</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0.89094999999999991</v>
      </c>
      <c r="G1451" s="186">
        <v>1.0387999999999999</v>
      </c>
      <c r="H1451" s="186">
        <v>1.6972</v>
      </c>
      <c r="I1451" s="186">
        <v>0.58245000000000002</v>
      </c>
      <c r="J1451" s="186">
        <v>5.4930000000000003</v>
      </c>
      <c r="K1451" s="186">
        <v>15.797000000000001</v>
      </c>
      <c r="L1451" s="186">
        <v>27.59525</v>
      </c>
      <c r="M1451" s="186">
        <v>54.694200000000002</v>
      </c>
      <c r="N1451" s="186">
        <v>71.913700000000006</v>
      </c>
      <c r="O1451" s="186">
        <v>17.125050000000002</v>
      </c>
      <c r="P1451" s="186">
        <v>17.187449999999998</v>
      </c>
      <c r="Q1451" s="186">
        <v>18.860100000000003</v>
      </c>
      <c r="R1451" s="186">
        <v>27.27345</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44372</v>
      </c>
      <c r="E1454" s="184">
        <v>287.56959999999998</v>
      </c>
      <c r="F1454" s="184">
        <v>3.5543</v>
      </c>
      <c r="G1454" s="184">
        <v>4.1985000000000001</v>
      </c>
      <c r="H1454" s="184">
        <v>4.1302000000000003</v>
      </c>
      <c r="I1454" s="184">
        <v>3.3388</v>
      </c>
      <c r="J1454" s="184">
        <v>3.673</v>
      </c>
      <c r="K1454" s="184">
        <v>4.0374999999999996</v>
      </c>
      <c r="L1454" s="184">
        <v>3.8801999999999999</v>
      </c>
      <c r="M1454" s="184">
        <v>4.0460000000000003</v>
      </c>
      <c r="N1454" s="184">
        <v>4.3151999999999999</v>
      </c>
      <c r="O1454" s="184">
        <v>6.9436999999999998</v>
      </c>
      <c r="P1454" s="184">
        <v>6.9711999999999996</v>
      </c>
      <c r="Q1454" s="184">
        <v>6.9541000000000004</v>
      </c>
      <c r="R1454" s="184">
        <v>6.2051999999999996</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44372</v>
      </c>
      <c r="E1455" s="184">
        <v>289.863</v>
      </c>
      <c r="F1455" s="184">
        <v>3.6646999999999998</v>
      </c>
      <c r="G1455" s="184">
        <v>4.3079999999999998</v>
      </c>
      <c r="H1455" s="184">
        <v>4.2308000000000003</v>
      </c>
      <c r="I1455" s="184">
        <v>3.4268999999999998</v>
      </c>
      <c r="J1455" s="184">
        <v>3.7624</v>
      </c>
      <c r="K1455" s="184">
        <v>4.1295000000000002</v>
      </c>
      <c r="L1455" s="184">
        <v>3.9805999999999999</v>
      </c>
      <c r="M1455" s="184">
        <v>4.1550000000000002</v>
      </c>
      <c r="N1455" s="184">
        <v>4.4314999999999998</v>
      </c>
      <c r="O1455" s="184">
        <v>7.0754000000000001</v>
      </c>
      <c r="P1455" s="184">
        <v>7.093</v>
      </c>
      <c r="Q1455" s="184">
        <v>7.8536999999999999</v>
      </c>
      <c r="R1455" s="184">
        <v>6.3292000000000002</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44372</v>
      </c>
      <c r="E1456" s="184">
        <v>1116.9998000000001</v>
      </c>
      <c r="F1456" s="184">
        <v>3.3268</v>
      </c>
      <c r="G1456" s="184">
        <v>3.9367000000000001</v>
      </c>
      <c r="H1456" s="184">
        <v>4.0110999999999999</v>
      </c>
      <c r="I1456" s="184">
        <v>3.2700999999999998</v>
      </c>
      <c r="J1456" s="184">
        <v>3.6320000000000001</v>
      </c>
      <c r="K1456" s="184">
        <v>4.0019999999999998</v>
      </c>
      <c r="L1456" s="184">
        <v>3.9182000000000001</v>
      </c>
      <c r="M1456" s="184">
        <v>4.0750999999999999</v>
      </c>
      <c r="N1456" s="184">
        <v>4.2438000000000002</v>
      </c>
      <c r="O1456" s="184"/>
      <c r="P1456" s="184"/>
      <c r="Q1456" s="184">
        <v>6.0366999999999997</v>
      </c>
      <c r="R1456" s="184"/>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44372</v>
      </c>
      <c r="E1457" s="184">
        <v>1113.8837000000001</v>
      </c>
      <c r="F1457" s="184">
        <v>3.1821000000000002</v>
      </c>
      <c r="G1457" s="184">
        <v>3.7913999999999999</v>
      </c>
      <c r="H1457" s="184">
        <v>3.8662000000000001</v>
      </c>
      <c r="I1457" s="184">
        <v>3.1254</v>
      </c>
      <c r="J1457" s="184">
        <v>3.4801000000000002</v>
      </c>
      <c r="K1457" s="184">
        <v>3.8302</v>
      </c>
      <c r="L1457" s="184">
        <v>3.7532000000000001</v>
      </c>
      <c r="M1457" s="184">
        <v>3.9138000000000002</v>
      </c>
      <c r="N1457" s="184">
        <v>4.0835999999999997</v>
      </c>
      <c r="O1457" s="184"/>
      <c r="P1457" s="184"/>
      <c r="Q1457" s="184">
        <v>5.8799000000000001</v>
      </c>
      <c r="R1457" s="184"/>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44372</v>
      </c>
      <c r="E1458" s="184">
        <v>1098.3375000000001</v>
      </c>
      <c r="F1458" s="184">
        <v>2.8449</v>
      </c>
      <c r="G1458" s="184">
        <v>2.8353999999999999</v>
      </c>
      <c r="H1458" s="184">
        <v>2.9022999999999999</v>
      </c>
      <c r="I1458" s="184">
        <v>2.8715999999999999</v>
      </c>
      <c r="J1458" s="184">
        <v>2.8469000000000002</v>
      </c>
      <c r="K1458" s="184">
        <v>2.9016999999999999</v>
      </c>
      <c r="L1458" s="184">
        <v>2.9138000000000002</v>
      </c>
      <c r="M1458" s="184">
        <v>3.0954999999999999</v>
      </c>
      <c r="N1458" s="184">
        <v>3.0895999999999999</v>
      </c>
      <c r="O1458" s="184"/>
      <c r="P1458" s="184"/>
      <c r="Q1458" s="184">
        <v>4.7549000000000001</v>
      </c>
      <c r="R1458" s="184">
        <v>4.7397</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44372</v>
      </c>
      <c r="E1459" s="184">
        <v>1091.5913</v>
      </c>
      <c r="F1459" s="184">
        <v>2.5548000000000002</v>
      </c>
      <c r="G1459" s="184">
        <v>2.5585</v>
      </c>
      <c r="H1459" s="184">
        <v>2.6404999999999998</v>
      </c>
      <c r="I1459" s="184">
        <v>2.6154999999999999</v>
      </c>
      <c r="J1459" s="184">
        <v>2.5792000000000002</v>
      </c>
      <c r="K1459" s="184">
        <v>2.6107</v>
      </c>
      <c r="L1459" s="184">
        <v>2.61</v>
      </c>
      <c r="M1459" s="184">
        <v>2.7635000000000001</v>
      </c>
      <c r="N1459" s="184">
        <v>2.7530999999999999</v>
      </c>
      <c r="O1459" s="184"/>
      <c r="P1459" s="184"/>
      <c r="Q1459" s="184">
        <v>4.4358000000000004</v>
      </c>
      <c r="R1459" s="184">
        <v>4.4208999999999996</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44372</v>
      </c>
      <c r="E1460" s="184">
        <v>42.499000000000002</v>
      </c>
      <c r="F1460" s="184">
        <v>3.0062000000000002</v>
      </c>
      <c r="G1460" s="184">
        <v>3.2357999999999998</v>
      </c>
      <c r="H1460" s="184">
        <v>3.7570999999999999</v>
      </c>
      <c r="I1460" s="184">
        <v>2.1919</v>
      </c>
      <c r="J1460" s="184">
        <v>3.1863000000000001</v>
      </c>
      <c r="K1460" s="184">
        <v>4.3403</v>
      </c>
      <c r="L1460" s="184">
        <v>3.8801999999999999</v>
      </c>
      <c r="M1460" s="184">
        <v>3.8732000000000002</v>
      </c>
      <c r="N1460" s="184">
        <v>4.0064000000000002</v>
      </c>
      <c r="O1460" s="184">
        <v>6.6955999999999998</v>
      </c>
      <c r="P1460" s="184">
        <v>6.5811999999999999</v>
      </c>
      <c r="Q1460" s="184">
        <v>7.4085000000000001</v>
      </c>
      <c r="R1460" s="184">
        <v>5.9135</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44372</v>
      </c>
      <c r="E1461" s="184">
        <v>41.636800000000001</v>
      </c>
      <c r="F1461" s="184">
        <v>2.7178</v>
      </c>
      <c r="G1461" s="184">
        <v>2.9813000000000001</v>
      </c>
      <c r="H1461" s="184">
        <v>3.5339999999999998</v>
      </c>
      <c r="I1461" s="184">
        <v>1.9676</v>
      </c>
      <c r="J1461" s="184">
        <v>2.9653999999999998</v>
      </c>
      <c r="K1461" s="184">
        <v>4.1284000000000001</v>
      </c>
      <c r="L1461" s="184">
        <v>3.6532</v>
      </c>
      <c r="M1461" s="184">
        <v>3.6436000000000002</v>
      </c>
      <c r="N1461" s="184">
        <v>3.7848000000000002</v>
      </c>
      <c r="O1461" s="184">
        <v>6.4477000000000002</v>
      </c>
      <c r="P1461" s="184">
        <v>6.3266999999999998</v>
      </c>
      <c r="Q1461" s="184">
        <v>6.7778</v>
      </c>
      <c r="R1461" s="184">
        <v>5.6779000000000002</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44372</v>
      </c>
      <c r="E1462" s="184">
        <v>24.5611</v>
      </c>
      <c r="F1462" s="184">
        <v>1.6348</v>
      </c>
      <c r="G1462" s="184">
        <v>3.1215999999999999</v>
      </c>
      <c r="H1462" s="184">
        <v>3.4201999999999999</v>
      </c>
      <c r="I1462" s="184">
        <v>2.7414999999999998</v>
      </c>
      <c r="J1462" s="184">
        <v>3.1821000000000002</v>
      </c>
      <c r="K1462" s="184">
        <v>3.7042999999999999</v>
      </c>
      <c r="L1462" s="184">
        <v>3.597</v>
      </c>
      <c r="M1462" s="184">
        <v>3.6879</v>
      </c>
      <c r="N1462" s="184">
        <v>3.6276000000000002</v>
      </c>
      <c r="O1462" s="184">
        <v>9.4167000000000005</v>
      </c>
      <c r="P1462" s="184">
        <v>7.7644000000000002</v>
      </c>
      <c r="Q1462" s="184">
        <v>8.0888000000000009</v>
      </c>
      <c r="R1462" s="184">
        <v>6.8135000000000003</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44372</v>
      </c>
      <c r="E1463" s="184">
        <v>19.621200000000002</v>
      </c>
      <c r="F1463" s="184">
        <v>0.74409999999999998</v>
      </c>
      <c r="G1463" s="184">
        <v>2.3567999999999998</v>
      </c>
      <c r="H1463" s="184">
        <v>2.6587999999999998</v>
      </c>
      <c r="I1463" s="184">
        <v>1.9813000000000001</v>
      </c>
      <c r="J1463" s="184">
        <v>2.4232999999999998</v>
      </c>
      <c r="K1463" s="184">
        <v>2.9394</v>
      </c>
      <c r="L1463" s="184">
        <v>2.8048000000000002</v>
      </c>
      <c r="M1463" s="184">
        <v>2.8953000000000002</v>
      </c>
      <c r="N1463" s="184">
        <v>2.8353999999999999</v>
      </c>
      <c r="O1463" s="184">
        <v>8.6178000000000008</v>
      </c>
      <c r="P1463" s="184">
        <v>7.2478999999999996</v>
      </c>
      <c r="Q1463" s="184">
        <v>5.3181000000000003</v>
      </c>
      <c r="R1463" s="184">
        <v>5.9821999999999997</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44372</v>
      </c>
      <c r="E1464" s="184">
        <v>22.925599999999999</v>
      </c>
      <c r="F1464" s="184">
        <v>0.79610000000000003</v>
      </c>
      <c r="G1464" s="184">
        <v>2.3355000000000001</v>
      </c>
      <c r="H1464" s="184">
        <v>2.6396999999999999</v>
      </c>
      <c r="I1464" s="184">
        <v>1.9802999999999999</v>
      </c>
      <c r="J1464" s="184">
        <v>2.4291</v>
      </c>
      <c r="K1464" s="184">
        <v>2.9376000000000002</v>
      </c>
      <c r="L1464" s="184">
        <v>2.8037000000000001</v>
      </c>
      <c r="M1464" s="184">
        <v>2.8938999999999999</v>
      </c>
      <c r="N1464" s="184">
        <v>2.8340000000000001</v>
      </c>
      <c r="O1464" s="184">
        <v>8.6168999999999993</v>
      </c>
      <c r="P1464" s="184">
        <v>6.9912999999999998</v>
      </c>
      <c r="Q1464" s="184">
        <v>6.5887000000000002</v>
      </c>
      <c r="R1464" s="184">
        <v>5.9812000000000003</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44372</v>
      </c>
      <c r="E1465" s="184">
        <v>39.252600000000001</v>
      </c>
      <c r="F1465" s="184">
        <v>2.5108000000000001</v>
      </c>
      <c r="G1465" s="184">
        <v>3.4415</v>
      </c>
      <c r="H1465" s="184">
        <v>3.5226000000000002</v>
      </c>
      <c r="I1465" s="184">
        <v>2.4798</v>
      </c>
      <c r="J1465" s="184">
        <v>3.0133000000000001</v>
      </c>
      <c r="K1465" s="184">
        <v>3.6476000000000002</v>
      </c>
      <c r="L1465" s="184">
        <v>3.4782999999999999</v>
      </c>
      <c r="M1465" s="184">
        <v>3.577</v>
      </c>
      <c r="N1465" s="184">
        <v>3.8466999999999998</v>
      </c>
      <c r="O1465" s="184">
        <v>6.7491000000000003</v>
      </c>
      <c r="P1465" s="184">
        <v>6.9801000000000002</v>
      </c>
      <c r="Q1465" s="184">
        <v>7.3105000000000002</v>
      </c>
      <c r="R1465" s="184">
        <v>5.9214000000000002</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44372</v>
      </c>
      <c r="E1466" s="184">
        <v>40.296900000000001</v>
      </c>
      <c r="F1466" s="184">
        <v>2.7174999999999998</v>
      </c>
      <c r="G1466" s="184">
        <v>3.5939999999999999</v>
      </c>
      <c r="H1466" s="184">
        <v>3.6903999999999999</v>
      </c>
      <c r="I1466" s="184">
        <v>2.6423999999999999</v>
      </c>
      <c r="J1466" s="184">
        <v>3.1787999999999998</v>
      </c>
      <c r="K1466" s="184">
        <v>3.8109999999999999</v>
      </c>
      <c r="L1466" s="184">
        <v>3.6373000000000002</v>
      </c>
      <c r="M1466" s="184">
        <v>3.7355999999999998</v>
      </c>
      <c r="N1466" s="184">
        <v>4.0068000000000001</v>
      </c>
      <c r="O1466" s="184">
        <v>6.9191000000000003</v>
      </c>
      <c r="P1466" s="184">
        <v>7.1567999999999996</v>
      </c>
      <c r="Q1466" s="184">
        <v>8.0056999999999992</v>
      </c>
      <c r="R1466" s="184">
        <v>6.0823999999999998</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44372</v>
      </c>
      <c r="E1467" s="184">
        <v>4458.4031999999997</v>
      </c>
      <c r="F1467" s="184">
        <v>2.8148</v>
      </c>
      <c r="G1467" s="184">
        <v>3.4563999999999999</v>
      </c>
      <c r="H1467" s="184">
        <v>3.7810999999999999</v>
      </c>
      <c r="I1467" s="184">
        <v>2.9670000000000001</v>
      </c>
      <c r="J1467" s="184">
        <v>3.5760999999999998</v>
      </c>
      <c r="K1467" s="184">
        <v>4.0084999999999997</v>
      </c>
      <c r="L1467" s="184">
        <v>3.7974999999999999</v>
      </c>
      <c r="M1467" s="184">
        <v>3.8986000000000001</v>
      </c>
      <c r="N1467" s="184">
        <v>4.1756000000000002</v>
      </c>
      <c r="O1467" s="184">
        <v>6.82</v>
      </c>
      <c r="P1467" s="184">
        <v>6.7674000000000003</v>
      </c>
      <c r="Q1467" s="184">
        <v>7.1471</v>
      </c>
      <c r="R1467" s="184">
        <v>6.1745000000000001</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44372</v>
      </c>
      <c r="E1468" s="184">
        <v>4515.6841999999997</v>
      </c>
      <c r="F1468" s="184">
        <v>2.9546000000000001</v>
      </c>
      <c r="G1468" s="184">
        <v>3.5966</v>
      </c>
      <c r="H1468" s="184">
        <v>3.9213</v>
      </c>
      <c r="I1468" s="184">
        <v>3.1076999999999999</v>
      </c>
      <c r="J1468" s="184">
        <v>3.7170999999999998</v>
      </c>
      <c r="K1468" s="184">
        <v>4.1497999999999999</v>
      </c>
      <c r="L1468" s="184">
        <v>3.9403000000000001</v>
      </c>
      <c r="M1468" s="184">
        <v>4.0419999999999998</v>
      </c>
      <c r="N1468" s="184">
        <v>4.3209999999999997</v>
      </c>
      <c r="O1468" s="184">
        <v>7.0118999999999998</v>
      </c>
      <c r="P1468" s="184">
        <v>6.9679000000000002</v>
      </c>
      <c r="Q1468" s="184">
        <v>7.7356999999999996</v>
      </c>
      <c r="R1468" s="184">
        <v>6.3540000000000001</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44372</v>
      </c>
      <c r="E1469" s="184">
        <v>295.59879999999998</v>
      </c>
      <c r="F1469" s="184">
        <v>4.0258000000000003</v>
      </c>
      <c r="G1469" s="184">
        <v>3.8414000000000001</v>
      </c>
      <c r="H1469" s="184">
        <v>3.8448000000000002</v>
      </c>
      <c r="I1469" s="184">
        <v>3.0367000000000002</v>
      </c>
      <c r="J1469" s="184">
        <v>3.4615999999999998</v>
      </c>
      <c r="K1469" s="184">
        <v>3.8010999999999999</v>
      </c>
      <c r="L1469" s="184">
        <v>3.6945000000000001</v>
      </c>
      <c r="M1469" s="184">
        <v>3.8384</v>
      </c>
      <c r="N1469" s="184">
        <v>4.0679999999999996</v>
      </c>
      <c r="O1469" s="184">
        <v>6.6637000000000004</v>
      </c>
      <c r="P1469" s="184">
        <v>6.7648999999999999</v>
      </c>
      <c r="Q1469" s="184">
        <v>7.3361000000000001</v>
      </c>
      <c r="R1469" s="184">
        <v>5.9199000000000002</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44372</v>
      </c>
      <c r="E1470" s="184">
        <v>297.90879999999999</v>
      </c>
      <c r="F1470" s="184">
        <v>4.1539000000000001</v>
      </c>
      <c r="G1470" s="184">
        <v>3.9628000000000001</v>
      </c>
      <c r="H1470" s="184">
        <v>3.9657</v>
      </c>
      <c r="I1470" s="184">
        <v>3.157</v>
      </c>
      <c r="J1470" s="184">
        <v>3.5821000000000001</v>
      </c>
      <c r="K1470" s="184">
        <v>3.9222000000000001</v>
      </c>
      <c r="L1470" s="184">
        <v>3.8168000000000002</v>
      </c>
      <c r="M1470" s="184">
        <v>3.9618000000000002</v>
      </c>
      <c r="N1470" s="184">
        <v>4.1928999999999998</v>
      </c>
      <c r="O1470" s="184">
        <v>6.7910000000000004</v>
      </c>
      <c r="P1470" s="184">
        <v>6.883</v>
      </c>
      <c r="Q1470" s="184">
        <v>7.6867999999999999</v>
      </c>
      <c r="R1470" s="184">
        <v>6.0458999999999996</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44372</v>
      </c>
      <c r="E1471" s="184">
        <v>33.927500000000002</v>
      </c>
      <c r="F1471" s="184">
        <v>2.4746000000000001</v>
      </c>
      <c r="G1471" s="184">
        <v>2.9771999999999998</v>
      </c>
      <c r="H1471" s="184">
        <v>3.3372000000000002</v>
      </c>
      <c r="I1471" s="184">
        <v>2.9464999999999999</v>
      </c>
      <c r="J1471" s="184">
        <v>3.2363</v>
      </c>
      <c r="K1471" s="184">
        <v>3.6810999999999998</v>
      </c>
      <c r="L1471" s="184">
        <v>3.6522999999999999</v>
      </c>
      <c r="M1471" s="184">
        <v>3.6886999999999999</v>
      </c>
      <c r="N1471" s="184">
        <v>3.7867999999999999</v>
      </c>
      <c r="O1471" s="184">
        <v>6.2948000000000004</v>
      </c>
      <c r="P1471" s="184">
        <v>6.5991</v>
      </c>
      <c r="Q1471" s="184">
        <v>7.6257999999999999</v>
      </c>
      <c r="R1471" s="184">
        <v>5.5594999999999999</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44372</v>
      </c>
      <c r="E1472" s="184">
        <v>32.115499999999997</v>
      </c>
      <c r="F1472" s="184">
        <v>1.7049000000000001</v>
      </c>
      <c r="G1472" s="184">
        <v>2.2734999999999999</v>
      </c>
      <c r="H1472" s="184">
        <v>2.6478000000000002</v>
      </c>
      <c r="I1472" s="184">
        <v>2.2587999999999999</v>
      </c>
      <c r="J1472" s="184">
        <v>2.5499000000000001</v>
      </c>
      <c r="K1472" s="184">
        <v>2.9946999999999999</v>
      </c>
      <c r="L1472" s="184">
        <v>2.9527000000000001</v>
      </c>
      <c r="M1472" s="184">
        <v>2.9607999999999999</v>
      </c>
      <c r="N1472" s="184">
        <v>3.0268000000000002</v>
      </c>
      <c r="O1472" s="184">
        <v>5.5354999999999999</v>
      </c>
      <c r="P1472" s="184">
        <v>5.8998999999999997</v>
      </c>
      <c r="Q1472" s="184">
        <v>6.5605000000000002</v>
      </c>
      <c r="R1472" s="184">
        <v>4.7731000000000003</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44372</v>
      </c>
      <c r="E1475" s="184">
        <v>2411.5825</v>
      </c>
      <c r="F1475" s="184">
        <v>2.9062000000000001</v>
      </c>
      <c r="G1475" s="184">
        <v>3.0676999999999999</v>
      </c>
      <c r="H1475" s="184">
        <v>3.5415000000000001</v>
      </c>
      <c r="I1475" s="184">
        <v>1.9252</v>
      </c>
      <c r="J1475" s="184">
        <v>2.7319</v>
      </c>
      <c r="K1475" s="184">
        <v>3.7473000000000001</v>
      </c>
      <c r="L1475" s="184">
        <v>3.609</v>
      </c>
      <c r="M1475" s="184">
        <v>3.633</v>
      </c>
      <c r="N1475" s="184">
        <v>3.6476000000000002</v>
      </c>
      <c r="O1475" s="184">
        <v>6.1456999999999997</v>
      </c>
      <c r="P1475" s="184">
        <v>6.4703999999999997</v>
      </c>
      <c r="Q1475" s="184">
        <v>7.7229999999999999</v>
      </c>
      <c r="R1475" s="184">
        <v>5.3587999999999996</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44372</v>
      </c>
      <c r="E1476" s="184">
        <v>2466.8957</v>
      </c>
      <c r="F1476" s="184">
        <v>3.2568999999999999</v>
      </c>
      <c r="G1476" s="184">
        <v>3.4178000000000002</v>
      </c>
      <c r="H1476" s="184">
        <v>3.8919000000000001</v>
      </c>
      <c r="I1476" s="184">
        <v>2.2755000000000001</v>
      </c>
      <c r="J1476" s="184">
        <v>3.0821000000000001</v>
      </c>
      <c r="K1476" s="184">
        <v>4.1006999999999998</v>
      </c>
      <c r="L1476" s="184">
        <v>3.9660000000000002</v>
      </c>
      <c r="M1476" s="184">
        <v>3.9931999999999999</v>
      </c>
      <c r="N1476" s="184">
        <v>4.0110999999999999</v>
      </c>
      <c r="O1476" s="184">
        <v>6.4565000000000001</v>
      </c>
      <c r="P1476" s="184">
        <v>6.7652000000000001</v>
      </c>
      <c r="Q1476" s="184">
        <v>8.1046999999999993</v>
      </c>
      <c r="R1476" s="184">
        <v>5.6916000000000002</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44372</v>
      </c>
      <c r="E1479" s="184">
        <v>3495.6156999999998</v>
      </c>
      <c r="F1479" s="184">
        <v>2.8496999999999999</v>
      </c>
      <c r="G1479" s="184">
        <v>3.5257999999999998</v>
      </c>
      <c r="H1479" s="184">
        <v>3.6648999999999998</v>
      </c>
      <c r="I1479" s="184">
        <v>3.1101999999999999</v>
      </c>
      <c r="J1479" s="184">
        <v>3.3736999999999999</v>
      </c>
      <c r="K1479" s="184">
        <v>3.6507000000000001</v>
      </c>
      <c r="L1479" s="184">
        <v>3.5994999999999999</v>
      </c>
      <c r="M1479" s="184">
        <v>3.8090000000000002</v>
      </c>
      <c r="N1479" s="184">
        <v>3.9605000000000001</v>
      </c>
      <c r="O1479" s="184">
        <v>6.5250000000000004</v>
      </c>
      <c r="P1479" s="184">
        <v>6.6872999999999996</v>
      </c>
      <c r="Q1479" s="184">
        <v>7.2161999999999997</v>
      </c>
      <c r="R1479" s="184">
        <v>5.6265000000000001</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44372</v>
      </c>
      <c r="E1480" s="184">
        <v>3513.2604000000001</v>
      </c>
      <c r="F1480" s="184">
        <v>2.9238</v>
      </c>
      <c r="G1480" s="184">
        <v>3.5998999999999999</v>
      </c>
      <c r="H1480" s="184">
        <v>3.7389000000000001</v>
      </c>
      <c r="I1480" s="184">
        <v>3.1842000000000001</v>
      </c>
      <c r="J1480" s="184">
        <v>3.4479000000000002</v>
      </c>
      <c r="K1480" s="184">
        <v>3.7324000000000002</v>
      </c>
      <c r="L1480" s="184">
        <v>3.6932999999999998</v>
      </c>
      <c r="M1480" s="184">
        <v>3.9041999999999999</v>
      </c>
      <c r="N1480" s="184">
        <v>4.0593000000000004</v>
      </c>
      <c r="O1480" s="184">
        <v>6.6075999999999997</v>
      </c>
      <c r="P1480" s="184">
        <v>6.7582000000000004</v>
      </c>
      <c r="Q1480" s="184">
        <v>7.6338999999999997</v>
      </c>
      <c r="R1480" s="184">
        <v>5.7199</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44372</v>
      </c>
      <c r="E1481" s="184">
        <v>32.428228588570597</v>
      </c>
      <c r="F1481" s="184">
        <v>3.5457000000000001</v>
      </c>
      <c r="G1481" s="184">
        <v>3.2648000000000001</v>
      </c>
      <c r="H1481" s="184">
        <v>3.4752999999999998</v>
      </c>
      <c r="I1481" s="184">
        <v>3.0062000000000002</v>
      </c>
      <c r="J1481" s="184">
        <v>3.1890999999999998</v>
      </c>
      <c r="K1481" s="184">
        <v>3.2393999999999998</v>
      </c>
      <c r="L1481" s="184">
        <v>3.1810999999999998</v>
      </c>
      <c r="M1481" s="184">
        <v>3.4561999999999999</v>
      </c>
      <c r="N1481" s="184">
        <v>3.5653999999999999</v>
      </c>
      <c r="O1481" s="184">
        <v>6.7582000000000004</v>
      </c>
      <c r="P1481" s="184">
        <v>7.4279999999999999</v>
      </c>
      <c r="Q1481" s="184">
        <v>8.0265000000000004</v>
      </c>
      <c r="R1481" s="184">
        <v>6.8201000000000001</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44372</v>
      </c>
      <c r="E1482" s="184">
        <v>31.3545822708865</v>
      </c>
      <c r="F1482" s="184">
        <v>2.9685999999999999</v>
      </c>
      <c r="G1482" s="184">
        <v>2.7361</v>
      </c>
      <c r="H1482" s="184">
        <v>2.97</v>
      </c>
      <c r="I1482" s="184">
        <v>2.5093000000000001</v>
      </c>
      <c r="J1482" s="184">
        <v>2.7042000000000002</v>
      </c>
      <c r="K1482" s="184">
        <v>2.7538999999999998</v>
      </c>
      <c r="L1482" s="184">
        <v>2.6960999999999999</v>
      </c>
      <c r="M1482" s="184">
        <v>2.9662000000000002</v>
      </c>
      <c r="N1482" s="184">
        <v>3.0703</v>
      </c>
      <c r="O1482" s="184">
        <v>6.2496</v>
      </c>
      <c r="P1482" s="184">
        <v>6.9051</v>
      </c>
      <c r="Q1482" s="184">
        <v>7.4592000000000001</v>
      </c>
      <c r="R1482" s="184">
        <v>6.3106999999999998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44372</v>
      </c>
      <c r="E1483" s="184">
        <v>3223.3368</v>
      </c>
      <c r="F1483" s="184">
        <v>2.6476999999999999</v>
      </c>
      <c r="G1483" s="184">
        <v>3.4142999999999999</v>
      </c>
      <c r="H1483" s="184">
        <v>3.7042000000000002</v>
      </c>
      <c r="I1483" s="184">
        <v>3.0245000000000002</v>
      </c>
      <c r="J1483" s="184">
        <v>3.4788999999999999</v>
      </c>
      <c r="K1483" s="184">
        <v>3.7862</v>
      </c>
      <c r="L1483" s="184">
        <v>3.8031000000000001</v>
      </c>
      <c r="M1483" s="184">
        <v>3.9523000000000001</v>
      </c>
      <c r="N1483" s="184">
        <v>4.1165000000000003</v>
      </c>
      <c r="O1483" s="184">
        <v>6.7263999999999999</v>
      </c>
      <c r="P1483" s="184">
        <v>6.7969999999999997</v>
      </c>
      <c r="Q1483" s="184">
        <v>7.5705</v>
      </c>
      <c r="R1483" s="184">
        <v>5.8653000000000004</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44372</v>
      </c>
      <c r="E1484" s="184">
        <v>3248.9598000000001</v>
      </c>
      <c r="F1484" s="184">
        <v>2.7469999999999999</v>
      </c>
      <c r="G1484" s="184">
        <v>3.5139999999999998</v>
      </c>
      <c r="H1484" s="184">
        <v>3.8043</v>
      </c>
      <c r="I1484" s="184">
        <v>3.1246</v>
      </c>
      <c r="J1484" s="184">
        <v>3.5792999999999999</v>
      </c>
      <c r="K1484" s="184">
        <v>3.8871000000000002</v>
      </c>
      <c r="L1484" s="184">
        <v>3.9049999999999998</v>
      </c>
      <c r="M1484" s="184">
        <v>4.0552999999999999</v>
      </c>
      <c r="N1484" s="184">
        <v>4.2206999999999999</v>
      </c>
      <c r="O1484" s="184">
        <v>6.8330000000000002</v>
      </c>
      <c r="P1484" s="184">
        <v>6.9039000000000001</v>
      </c>
      <c r="Q1484" s="184">
        <v>7.7084999999999999</v>
      </c>
      <c r="R1484" s="184">
        <v>5.9710999999999999</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44372</v>
      </c>
      <c r="E1485" s="184">
        <v>1061.6058</v>
      </c>
      <c r="F1485" s="184">
        <v>3.3285</v>
      </c>
      <c r="G1485" s="184">
        <v>3.4230999999999998</v>
      </c>
      <c r="H1485" s="184">
        <v>3.6598000000000002</v>
      </c>
      <c r="I1485" s="184">
        <v>3.0571999999999999</v>
      </c>
      <c r="J1485" s="184">
        <v>3.4256000000000002</v>
      </c>
      <c r="K1485" s="184">
        <v>3.5586000000000002</v>
      </c>
      <c r="L1485" s="184">
        <v>3.6034000000000002</v>
      </c>
      <c r="M1485" s="184">
        <v>3.7927</v>
      </c>
      <c r="N1485" s="184">
        <v>3.9213</v>
      </c>
      <c r="O1485" s="184"/>
      <c r="P1485" s="184"/>
      <c r="Q1485" s="184">
        <v>4.6909000000000001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44372</v>
      </c>
      <c r="E1486" s="184">
        <v>1049.6805999999999</v>
      </c>
      <c r="F1486" s="184">
        <v>2.4203000000000001</v>
      </c>
      <c r="G1486" s="184">
        <v>2.5146000000000002</v>
      </c>
      <c r="H1486" s="184">
        <v>2.7608999999999999</v>
      </c>
      <c r="I1486" s="184">
        <v>2.1568999999999998</v>
      </c>
      <c r="J1486" s="184">
        <v>2.5251999999999999</v>
      </c>
      <c r="K1486" s="184">
        <v>2.6535000000000002</v>
      </c>
      <c r="L1486" s="184">
        <v>2.7002999999999999</v>
      </c>
      <c r="M1486" s="184">
        <v>2.8809</v>
      </c>
      <c r="N1486" s="184">
        <v>2.9975999999999998</v>
      </c>
      <c r="O1486" s="184"/>
      <c r="P1486" s="184"/>
      <c r="Q1486" s="184">
        <v>3.7879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44372</v>
      </c>
      <c r="E1489" s="184">
        <v>34.498399999999997</v>
      </c>
      <c r="F1489" s="184">
        <v>1.7987</v>
      </c>
      <c r="G1489" s="184">
        <v>3.2454999999999998</v>
      </c>
      <c r="H1489" s="184">
        <v>3.7360000000000002</v>
      </c>
      <c r="I1489" s="184">
        <v>2.8294999999999999</v>
      </c>
      <c r="J1489" s="184">
        <v>3.4056999999999999</v>
      </c>
      <c r="K1489" s="184">
        <v>3.9184999999999999</v>
      </c>
      <c r="L1489" s="184">
        <v>3.8475999999999999</v>
      </c>
      <c r="M1489" s="184">
        <v>4.0533000000000001</v>
      </c>
      <c r="N1489" s="184">
        <v>4.3348000000000004</v>
      </c>
      <c r="O1489" s="184">
        <v>6.9196</v>
      </c>
      <c r="P1489" s="184">
        <v>7.1901999999999999</v>
      </c>
      <c r="Q1489" s="184">
        <v>8.0643999999999991</v>
      </c>
      <c r="R1489" s="184">
        <v>6.1692999999999998</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44372</v>
      </c>
      <c r="E1490" s="184">
        <v>32.818199999999997</v>
      </c>
      <c r="F1490" s="184">
        <v>1.1122000000000001</v>
      </c>
      <c r="G1490" s="184">
        <v>2.6698</v>
      </c>
      <c r="H1490" s="184">
        <v>3.1955</v>
      </c>
      <c r="I1490" s="184">
        <v>2.2898999999999998</v>
      </c>
      <c r="J1490" s="184">
        <v>2.87</v>
      </c>
      <c r="K1490" s="184">
        <v>3.3845000000000001</v>
      </c>
      <c r="L1490" s="184">
        <v>3.3637999999999999</v>
      </c>
      <c r="M1490" s="184">
        <v>3.5339</v>
      </c>
      <c r="N1490" s="184">
        <v>3.7864</v>
      </c>
      <c r="O1490" s="184">
        <v>6.2934000000000001</v>
      </c>
      <c r="P1490" s="184">
        <v>6.5016999999999996</v>
      </c>
      <c r="Q1490" s="184">
        <v>7.2588999999999997</v>
      </c>
      <c r="R1490" s="184">
        <v>5.5839999999999996</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44372</v>
      </c>
      <c r="E1491" s="184">
        <v>11.802099999999999</v>
      </c>
      <c r="F1491" s="184">
        <v>0.61850000000000005</v>
      </c>
      <c r="G1491" s="184">
        <v>2.7839999999999998</v>
      </c>
      <c r="H1491" s="184">
        <v>3.0503</v>
      </c>
      <c r="I1491" s="184">
        <v>2.9855999999999998</v>
      </c>
      <c r="J1491" s="184">
        <v>3.1008</v>
      </c>
      <c r="K1491" s="184">
        <v>3.3765999999999998</v>
      </c>
      <c r="L1491" s="184">
        <v>3.4033000000000002</v>
      </c>
      <c r="M1491" s="184">
        <v>3.4668999999999999</v>
      </c>
      <c r="N1491" s="184">
        <v>3.6208</v>
      </c>
      <c r="O1491" s="184"/>
      <c r="P1491" s="184"/>
      <c r="Q1491" s="184">
        <v>6.2152000000000003</v>
      </c>
      <c r="R1491" s="184">
        <v>5.4020999999999999</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44372</v>
      </c>
      <c r="E1492" s="184">
        <v>11.770799999999999</v>
      </c>
      <c r="F1492" s="184">
        <v>0.62019999999999997</v>
      </c>
      <c r="G1492" s="184">
        <v>2.6880000000000002</v>
      </c>
      <c r="H1492" s="184">
        <v>3.0139999999999998</v>
      </c>
      <c r="I1492" s="184">
        <v>2.9047999999999998</v>
      </c>
      <c r="J1492" s="184">
        <v>3.0186000000000002</v>
      </c>
      <c r="K1492" s="184">
        <v>3.3239999999999998</v>
      </c>
      <c r="L1492" s="184">
        <v>3.3300999999999998</v>
      </c>
      <c r="M1492" s="184">
        <v>3.3879000000000001</v>
      </c>
      <c r="N1492" s="184">
        <v>3.5350999999999999</v>
      </c>
      <c r="O1492" s="184"/>
      <c r="P1492" s="184"/>
      <c r="Q1492" s="184">
        <v>6.1125999999999996</v>
      </c>
      <c r="R1492" s="184">
        <v>5.3193999999999999</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44372</v>
      </c>
      <c r="E1493" s="184">
        <v>3705.6916000000001</v>
      </c>
      <c r="F1493" s="184">
        <v>3.8584999999999998</v>
      </c>
      <c r="G1493" s="184">
        <v>3.9956999999999998</v>
      </c>
      <c r="H1493" s="184">
        <v>4.0495000000000001</v>
      </c>
      <c r="I1493" s="184">
        <v>3.1469999999999998</v>
      </c>
      <c r="J1493" s="184">
        <v>3.665</v>
      </c>
      <c r="K1493" s="184">
        <v>4.4741999999999997</v>
      </c>
      <c r="L1493" s="184">
        <v>4.2215999999999996</v>
      </c>
      <c r="M1493" s="184">
        <v>4.3189000000000002</v>
      </c>
      <c r="N1493" s="184">
        <v>4.5468000000000002</v>
      </c>
      <c r="O1493" s="184">
        <v>4.3419999999999996</v>
      </c>
      <c r="P1493" s="184">
        <v>5.4019000000000004</v>
      </c>
      <c r="Q1493" s="184">
        <v>6.7965</v>
      </c>
      <c r="R1493" s="184">
        <v>6.2207999999999997</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44372</v>
      </c>
      <c r="E1494" s="184">
        <v>3674.1010999999999</v>
      </c>
      <c r="F1494" s="184">
        <v>3.6831</v>
      </c>
      <c r="G1494" s="184">
        <v>3.8197000000000001</v>
      </c>
      <c r="H1494" s="184">
        <v>3.9373999999999998</v>
      </c>
      <c r="I1494" s="184">
        <v>2.9996999999999998</v>
      </c>
      <c r="J1494" s="184">
        <v>3.5103</v>
      </c>
      <c r="K1494" s="184">
        <v>4.3026</v>
      </c>
      <c r="L1494" s="184">
        <v>4.0289000000000001</v>
      </c>
      <c r="M1494" s="184">
        <v>4.1215000000000002</v>
      </c>
      <c r="N1494" s="184">
        <v>4.3457999999999997</v>
      </c>
      <c r="O1494" s="184">
        <v>4.1816000000000004</v>
      </c>
      <c r="P1494" s="184">
        <v>5.2786</v>
      </c>
      <c r="Q1494" s="184">
        <v>6.8276000000000003</v>
      </c>
      <c r="R1494" s="184">
        <v>6.0412999999999997</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44372</v>
      </c>
      <c r="E1495" s="184">
        <v>2415.9148</v>
      </c>
      <c r="F1495" s="184">
        <v>1.4701</v>
      </c>
      <c r="G1495" s="184">
        <v>3.4194</v>
      </c>
      <c r="H1495" s="184">
        <v>3.7854000000000001</v>
      </c>
      <c r="I1495" s="184">
        <v>3.1017999999999999</v>
      </c>
      <c r="J1495" s="184">
        <v>3.4619</v>
      </c>
      <c r="K1495" s="184">
        <v>3.9011</v>
      </c>
      <c r="L1495" s="184">
        <v>3.82</v>
      </c>
      <c r="M1495" s="184">
        <v>3.9710000000000001</v>
      </c>
      <c r="N1495" s="184">
        <v>4.2595999999999998</v>
      </c>
      <c r="O1495" s="184">
        <v>6.7896000000000001</v>
      </c>
      <c r="P1495" s="184">
        <v>6.8939000000000004</v>
      </c>
      <c r="Q1495" s="184">
        <v>7.7084999999999999</v>
      </c>
      <c r="R1495" s="184">
        <v>5.9461000000000004</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44372</v>
      </c>
      <c r="E1496" s="184">
        <v>2394.8622</v>
      </c>
      <c r="F1496" s="184">
        <v>1.3809</v>
      </c>
      <c r="G1496" s="184">
        <v>3.3294999999999999</v>
      </c>
      <c r="H1496" s="184">
        <v>3.6955</v>
      </c>
      <c r="I1496" s="184">
        <v>3.0118</v>
      </c>
      <c r="J1496" s="184">
        <v>3.3715999999999999</v>
      </c>
      <c r="K1496" s="184">
        <v>3.8119999999999998</v>
      </c>
      <c r="L1496" s="184">
        <v>3.7292000000000001</v>
      </c>
      <c r="M1496" s="184">
        <v>3.8782999999999999</v>
      </c>
      <c r="N1496" s="184">
        <v>4.1631999999999998</v>
      </c>
      <c r="O1496" s="184">
        <v>6.6750999999999996</v>
      </c>
      <c r="P1496" s="184">
        <v>6.7766000000000002</v>
      </c>
      <c r="Q1496" s="184">
        <v>7.5688000000000004</v>
      </c>
      <c r="R1496" s="184">
        <v>5.8445999999999998</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2.5816243243243244</v>
      </c>
      <c r="G1497" s="186">
        <v>3.2765567567567566</v>
      </c>
      <c r="H1497" s="186">
        <v>3.5183</v>
      </c>
      <c r="I1497" s="186">
        <v>2.7770459459459458</v>
      </c>
      <c r="J1497" s="186">
        <v>3.2004540540540547</v>
      </c>
      <c r="K1497" s="186">
        <v>3.6535378378378374</v>
      </c>
      <c r="L1497" s="186">
        <v>3.547727027027026</v>
      </c>
      <c r="M1497" s="186">
        <v>3.6735243243243243</v>
      </c>
      <c r="N1497" s="186">
        <v>3.8268216216216207</v>
      </c>
      <c r="O1497" s="186">
        <v>6.6931793103448269</v>
      </c>
      <c r="P1497" s="186">
        <v>6.7500965517241385</v>
      </c>
      <c r="Q1497" s="186">
        <v>6.9183513513513528</v>
      </c>
      <c r="R1497" s="186">
        <v>5.8419878787878785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2.8148</v>
      </c>
      <c r="G1498" s="186">
        <v>3.4142999999999999</v>
      </c>
      <c r="H1498" s="186">
        <v>3.6903999999999999</v>
      </c>
      <c r="I1498" s="186">
        <v>2.9670000000000001</v>
      </c>
      <c r="J1498" s="186">
        <v>3.2363</v>
      </c>
      <c r="K1498" s="186">
        <v>3.7862</v>
      </c>
      <c r="L1498" s="186">
        <v>3.6532</v>
      </c>
      <c r="M1498" s="186">
        <v>3.8090000000000002</v>
      </c>
      <c r="N1498" s="186">
        <v>4.0064000000000002</v>
      </c>
      <c r="O1498" s="186">
        <v>6.7263999999999999</v>
      </c>
      <c r="P1498" s="186">
        <v>6.7969999999999997</v>
      </c>
      <c r="Q1498" s="186">
        <v>7.3105000000000002</v>
      </c>
      <c r="R1498" s="186">
        <v>5.9214000000000002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44372</v>
      </c>
      <c r="E1501" s="184">
        <v>30.639700000000001</v>
      </c>
      <c r="F1501" s="184">
        <v>0.46729999999999999</v>
      </c>
      <c r="G1501" s="184">
        <v>0.65769999999999995</v>
      </c>
      <c r="H1501" s="184">
        <v>1.0873999999999999</v>
      </c>
      <c r="I1501" s="184">
        <v>0.49</v>
      </c>
      <c r="J1501" s="184">
        <v>3.6322000000000001</v>
      </c>
      <c r="K1501" s="184">
        <v>10.839499999999999</v>
      </c>
      <c r="L1501" s="184">
        <v>11.6379</v>
      </c>
      <c r="M1501" s="184">
        <v>33.4238</v>
      </c>
      <c r="N1501" s="184">
        <v>41.064799999999998</v>
      </c>
      <c r="O1501" s="184">
        <v>15.889900000000001</v>
      </c>
      <c r="P1501" s="184">
        <v>13.1889</v>
      </c>
      <c r="Q1501" s="184">
        <v>10.950200000000001</v>
      </c>
      <c r="R1501" s="184">
        <v>19.683900000000001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44372</v>
      </c>
      <c r="E1502" s="184">
        <v>27.805399999999999</v>
      </c>
      <c r="F1502" s="184">
        <v>0.46250000000000002</v>
      </c>
      <c r="G1502" s="184">
        <v>0.64319999999999999</v>
      </c>
      <c r="H1502" s="184">
        <v>1.0531999999999999</v>
      </c>
      <c r="I1502" s="184">
        <v>0.42220000000000002</v>
      </c>
      <c r="J1502" s="184">
        <v>3.4777</v>
      </c>
      <c r="K1502" s="184">
        <v>10.3674</v>
      </c>
      <c r="L1502" s="184">
        <v>10.7136</v>
      </c>
      <c r="M1502" s="184">
        <v>31.824100000000001</v>
      </c>
      <c r="N1502" s="184">
        <v>38.851399999999998</v>
      </c>
      <c r="O1502" s="184">
        <v>14.3775</v>
      </c>
      <c r="P1502" s="184">
        <v>11.767099999999999</v>
      </c>
      <c r="Q1502" s="184">
        <v>9.8870000000000005</v>
      </c>
      <c r="R1502" s="184">
        <v>17.993400000000001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44372</v>
      </c>
      <c r="E1503" s="184">
        <v>44.087000000000003</v>
      </c>
      <c r="F1503" s="184">
        <v>0.36880000000000002</v>
      </c>
      <c r="G1503" s="184">
        <v>0.59089999999999998</v>
      </c>
      <c r="H1503" s="184">
        <v>0.86480000000000001</v>
      </c>
      <c r="I1503" s="184">
        <v>5.45E-2</v>
      </c>
      <c r="J1503" s="184">
        <v>2.7286000000000001</v>
      </c>
      <c r="K1503" s="184">
        <v>9.0047999999999995</v>
      </c>
      <c r="L1503" s="184">
        <v>9.7838999999999992</v>
      </c>
      <c r="M1503" s="184">
        <v>25.9053</v>
      </c>
      <c r="N1503" s="184">
        <v>37.875300000000003</v>
      </c>
      <c r="O1503" s="184">
        <v>12.4392</v>
      </c>
      <c r="P1503" s="184">
        <v>10.6988</v>
      </c>
      <c r="Q1503" s="184">
        <v>9.8019999999999996</v>
      </c>
      <c r="R1503" s="184">
        <v>16.592600000000001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44372</v>
      </c>
      <c r="E1504" s="184">
        <v>46.750999999999998</v>
      </c>
      <c r="F1504" s="184">
        <v>0.37359999999999999</v>
      </c>
      <c r="G1504" s="184">
        <v>0.60470000000000002</v>
      </c>
      <c r="H1504" s="184">
        <v>0.89349999999999996</v>
      </c>
      <c r="I1504" s="184">
        <v>0.1114</v>
      </c>
      <c r="J1504" s="184">
        <v>2.8624999999999998</v>
      </c>
      <c r="K1504" s="184">
        <v>9.4588999999999999</v>
      </c>
      <c r="L1504" s="184">
        <v>10.6061</v>
      </c>
      <c r="M1504" s="184">
        <v>27.1721</v>
      </c>
      <c r="N1504" s="184">
        <v>39.621899999999997</v>
      </c>
      <c r="O1504" s="184">
        <v>13.446099999999999</v>
      </c>
      <c r="P1504" s="184">
        <v>11.545400000000001</v>
      </c>
      <c r="Q1504" s="184">
        <v>11.0928</v>
      </c>
      <c r="R1504" s="184">
        <v>17.8277</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44372</v>
      </c>
      <c r="E1505" s="184">
        <v>363.9699</v>
      </c>
      <c r="F1505" s="184">
        <v>0.53059999999999996</v>
      </c>
      <c r="G1505" s="184">
        <v>0.33289999999999997</v>
      </c>
      <c r="H1505" s="184">
        <v>1.0900000000000001</v>
      </c>
      <c r="I1505" s="184">
        <v>-0.75860000000000005</v>
      </c>
      <c r="J1505" s="184">
        <v>1.9390000000000001</v>
      </c>
      <c r="K1505" s="184">
        <v>11.9679</v>
      </c>
      <c r="L1505" s="184">
        <v>20.095199999999998</v>
      </c>
      <c r="M1505" s="184">
        <v>43.599800000000002</v>
      </c>
      <c r="N1505" s="184">
        <v>44.83</v>
      </c>
      <c r="O1505" s="184">
        <v>13.301399999999999</v>
      </c>
      <c r="P1505" s="184">
        <v>14.415699999999999</v>
      </c>
      <c r="Q1505" s="184">
        <v>21.239699999999999</v>
      </c>
      <c r="R1505" s="184">
        <v>15.591799999999999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44372</v>
      </c>
      <c r="E1506" s="184">
        <v>389.33080000000001</v>
      </c>
      <c r="F1506" s="184">
        <v>0.5323</v>
      </c>
      <c r="G1506" s="184">
        <v>0.33810000000000001</v>
      </c>
      <c r="H1506" s="184">
        <v>1.1022000000000001</v>
      </c>
      <c r="I1506" s="184">
        <v>-0.73450000000000004</v>
      </c>
      <c r="J1506" s="184">
        <v>1.9928999999999999</v>
      </c>
      <c r="K1506" s="184">
        <v>12.144299999999999</v>
      </c>
      <c r="L1506" s="184">
        <v>20.459499999999998</v>
      </c>
      <c r="M1506" s="184">
        <v>44.247500000000002</v>
      </c>
      <c r="N1506" s="184">
        <v>45.735700000000001</v>
      </c>
      <c r="O1506" s="184">
        <v>14.1166</v>
      </c>
      <c r="P1506" s="184">
        <v>15.3626</v>
      </c>
      <c r="Q1506" s="184">
        <v>15.2135</v>
      </c>
      <c r="R1506" s="184">
        <v>16.320799999999998</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44372</v>
      </c>
      <c r="E1507" s="184">
        <v>10.726699999999999</v>
      </c>
      <c r="F1507" s="184">
        <v>0.1522</v>
      </c>
      <c r="G1507" s="184">
        <v>0.2467</v>
      </c>
      <c r="H1507" s="184">
        <v>0.37340000000000001</v>
      </c>
      <c r="I1507" s="184">
        <v>7.7399999999999997E-2</v>
      </c>
      <c r="J1507" s="184">
        <v>0.73150000000000004</v>
      </c>
      <c r="K1507" s="184">
        <v>3.4537</v>
      </c>
      <c r="L1507" s="184">
        <v>2.7757000000000001</v>
      </c>
      <c r="M1507" s="184">
        <v>8.0786999999999995</v>
      </c>
      <c r="N1507" s="184"/>
      <c r="O1507" s="184"/>
      <c r="P1507" s="184"/>
      <c r="Q1507" s="184">
        <v>7.2670000000000003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44372</v>
      </c>
      <c r="E1508" s="184">
        <v>10.581899999999999</v>
      </c>
      <c r="F1508" s="184">
        <v>0.14760000000000001</v>
      </c>
      <c r="G1508" s="184">
        <v>0.23400000000000001</v>
      </c>
      <c r="H1508" s="184">
        <v>0.34420000000000001</v>
      </c>
      <c r="I1508" s="184">
        <v>1.89E-2</v>
      </c>
      <c r="J1508" s="184">
        <v>0.60270000000000001</v>
      </c>
      <c r="K1508" s="184">
        <v>3.0459999999999998</v>
      </c>
      <c r="L1508" s="184">
        <v>1.9883</v>
      </c>
      <c r="M1508" s="184">
        <v>6.8555000000000001</v>
      </c>
      <c r="N1508" s="184"/>
      <c r="O1508" s="184"/>
      <c r="P1508" s="184"/>
      <c r="Q1508" s="184">
        <v>5.819</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44372</v>
      </c>
      <c r="E1509" s="184">
        <v>23.328700000000001</v>
      </c>
      <c r="F1509" s="184">
        <v>0.65449999999999997</v>
      </c>
      <c r="G1509" s="184">
        <v>0.72670000000000001</v>
      </c>
      <c r="H1509" s="184">
        <v>1.1845000000000001</v>
      </c>
      <c r="I1509" s="184">
        <v>6.9099999999999995E-2</v>
      </c>
      <c r="J1509" s="184">
        <v>3.6012</v>
      </c>
      <c r="K1509" s="184">
        <v>10.2235</v>
      </c>
      <c r="L1509" s="184">
        <v>10.0686</v>
      </c>
      <c r="M1509" s="184">
        <v>25.721900000000002</v>
      </c>
      <c r="N1509" s="184">
        <v>33.509799999999998</v>
      </c>
      <c r="O1509" s="184">
        <v>10.828099999999999</v>
      </c>
      <c r="P1509" s="184">
        <v>8.6936999999999998</v>
      </c>
      <c r="Q1509" s="184">
        <v>8.6328999999999994</v>
      </c>
      <c r="R1509" s="184">
        <v>13.6358</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44372</v>
      </c>
      <c r="E1510" s="184">
        <v>25.9331</v>
      </c>
      <c r="F1510" s="184">
        <v>0.66059999999999997</v>
      </c>
      <c r="G1510" s="184">
        <v>0.74509999999999998</v>
      </c>
      <c r="H1510" s="184">
        <v>1.2267999999999999</v>
      </c>
      <c r="I1510" s="184">
        <v>0.15060000000000001</v>
      </c>
      <c r="J1510" s="184">
        <v>3.7780999999999998</v>
      </c>
      <c r="K1510" s="184">
        <v>10.765599999999999</v>
      </c>
      <c r="L1510" s="184">
        <v>11.130100000000001</v>
      </c>
      <c r="M1510" s="184">
        <v>27.533799999999999</v>
      </c>
      <c r="N1510" s="184">
        <v>35.783900000000003</v>
      </c>
      <c r="O1510" s="184">
        <v>12.4186</v>
      </c>
      <c r="P1510" s="184">
        <v>10.1738</v>
      </c>
      <c r="Q1510" s="184">
        <v>9.5037000000000003</v>
      </c>
      <c r="R1510" s="184">
        <v>15.3589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44372</v>
      </c>
      <c r="E1511" s="184">
        <v>12.269</v>
      </c>
      <c r="F1511" s="184">
        <v>0.50960000000000005</v>
      </c>
      <c r="G1511" s="184">
        <v>0.58950000000000002</v>
      </c>
      <c r="H1511" s="184">
        <v>1.2269000000000001</v>
      </c>
      <c r="I1511" s="184">
        <v>2.7699999999999999E-2</v>
      </c>
      <c r="J1511" s="184">
        <v>2.8304</v>
      </c>
      <c r="K1511" s="184">
        <v>9.8958999999999993</v>
      </c>
      <c r="L1511" s="184">
        <v>11.7507</v>
      </c>
      <c r="M1511" s="184">
        <v>27.581499999999998</v>
      </c>
      <c r="N1511" s="184"/>
      <c r="O1511" s="184"/>
      <c r="P1511" s="184"/>
      <c r="Q1511" s="184">
        <v>22.69</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44372</v>
      </c>
      <c r="E1512" s="184">
        <v>12.1014</v>
      </c>
      <c r="F1512" s="184">
        <v>0.50580000000000003</v>
      </c>
      <c r="G1512" s="184">
        <v>0.57850000000000001</v>
      </c>
      <c r="H1512" s="184">
        <v>1.2</v>
      </c>
      <c r="I1512" s="184">
        <v>-2.8899999999999999E-2</v>
      </c>
      <c r="J1512" s="184">
        <v>2.7039</v>
      </c>
      <c r="K1512" s="184">
        <v>9.4316999999999993</v>
      </c>
      <c r="L1512" s="184">
        <v>10.7822</v>
      </c>
      <c r="M1512" s="184">
        <v>25.990600000000001</v>
      </c>
      <c r="N1512" s="184"/>
      <c r="O1512" s="184"/>
      <c r="P1512" s="184"/>
      <c r="Q1512" s="184">
        <v>21.013999999999999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44372</v>
      </c>
      <c r="E1513" s="184">
        <v>70.782300000000006</v>
      </c>
      <c r="F1513" s="184">
        <v>1.242</v>
      </c>
      <c r="G1513" s="184">
        <v>0.89029999999999998</v>
      </c>
      <c r="H1513" s="184">
        <v>3.5430999999999999</v>
      </c>
      <c r="I1513" s="184">
        <v>3.11</v>
      </c>
      <c r="J1513" s="184">
        <v>5.8834999999999997</v>
      </c>
      <c r="K1513" s="184">
        <v>31.625599999999999</v>
      </c>
      <c r="L1513" s="184">
        <v>42.095199999999998</v>
      </c>
      <c r="M1513" s="184">
        <v>56.438499999999998</v>
      </c>
      <c r="N1513" s="184">
        <v>93.8429</v>
      </c>
      <c r="O1513" s="184">
        <v>27.043199999999999</v>
      </c>
      <c r="P1513" s="184">
        <v>17.679300000000001</v>
      </c>
      <c r="Q1513" s="184">
        <v>10.1313</v>
      </c>
      <c r="R1513" s="184">
        <v>37.872100000000003</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44372</v>
      </c>
      <c r="E1514" s="184">
        <v>71.344899999999996</v>
      </c>
      <c r="F1514" s="184">
        <v>1.2467999999999999</v>
      </c>
      <c r="G1514" s="184">
        <v>0.91169999999999995</v>
      </c>
      <c r="H1514" s="184">
        <v>3.5924</v>
      </c>
      <c r="I1514" s="184">
        <v>3.1956000000000002</v>
      </c>
      <c r="J1514" s="184">
        <v>6.0448000000000004</v>
      </c>
      <c r="K1514" s="184">
        <v>32.392600000000002</v>
      </c>
      <c r="L1514" s="184">
        <v>43.456699999999998</v>
      </c>
      <c r="M1514" s="184">
        <v>57.946800000000003</v>
      </c>
      <c r="N1514" s="184">
        <v>95.894800000000004</v>
      </c>
      <c r="O1514" s="184">
        <v>27.378599999999999</v>
      </c>
      <c r="P1514" s="184">
        <v>17.865600000000001</v>
      </c>
      <c r="Q1514" s="184">
        <v>13.489100000000001</v>
      </c>
      <c r="R1514" s="184">
        <v>38.656100000000002</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44372</v>
      </c>
      <c r="E1515" s="184">
        <v>37.7316</v>
      </c>
      <c r="F1515" s="184">
        <v>0.29720000000000002</v>
      </c>
      <c r="G1515" s="184">
        <v>-2.46E-2</v>
      </c>
      <c r="H1515" s="184">
        <v>0.3231</v>
      </c>
      <c r="I1515" s="184">
        <v>-1.3078000000000001</v>
      </c>
      <c r="J1515" s="184">
        <v>1.3263</v>
      </c>
      <c r="K1515" s="184">
        <v>8.5641999999999996</v>
      </c>
      <c r="L1515" s="184">
        <v>8.4799000000000007</v>
      </c>
      <c r="M1515" s="184">
        <v>18.413399999999999</v>
      </c>
      <c r="N1515" s="184">
        <v>20.792899999999999</v>
      </c>
      <c r="O1515" s="184">
        <v>11.765700000000001</v>
      </c>
      <c r="P1515" s="184">
        <v>10.445499999999999</v>
      </c>
      <c r="Q1515" s="184">
        <v>11.319599999999999</v>
      </c>
      <c r="R1515" s="184">
        <v>14.6668</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44372</v>
      </c>
      <c r="E1516" s="184">
        <v>35.293799999999997</v>
      </c>
      <c r="F1516" s="184">
        <v>0.2944</v>
      </c>
      <c r="G1516" s="184">
        <v>-3.2599999999999997E-2</v>
      </c>
      <c r="H1516" s="184">
        <v>0.3049</v>
      </c>
      <c r="I1516" s="184">
        <v>-1.3426</v>
      </c>
      <c r="J1516" s="184">
        <v>1.2482</v>
      </c>
      <c r="K1516" s="184">
        <v>8.3330000000000002</v>
      </c>
      <c r="L1516" s="184">
        <v>8.0397999999999996</v>
      </c>
      <c r="M1516" s="184">
        <v>17.736999999999998</v>
      </c>
      <c r="N1516" s="184">
        <v>19.914000000000001</v>
      </c>
      <c r="O1516" s="184">
        <v>10.914899999999999</v>
      </c>
      <c r="P1516" s="184">
        <v>9.4627999999999997</v>
      </c>
      <c r="Q1516" s="184">
        <v>8.4321999999999999</v>
      </c>
      <c r="R1516" s="184">
        <v>13.900700000000001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44372</v>
      </c>
      <c r="E1517" s="184">
        <v>14.6098</v>
      </c>
      <c r="F1517" s="184">
        <v>0.69540000000000002</v>
      </c>
      <c r="G1517" s="184">
        <v>0.79620000000000002</v>
      </c>
      <c r="H1517" s="184">
        <v>1.2341</v>
      </c>
      <c r="I1517" s="184">
        <v>0.59840000000000004</v>
      </c>
      <c r="J1517" s="184">
        <v>3.4337</v>
      </c>
      <c r="K1517" s="184">
        <v>9.9920000000000009</v>
      </c>
      <c r="L1517" s="184">
        <v>16.074200000000001</v>
      </c>
      <c r="M1517" s="184">
        <v>34.240499999999997</v>
      </c>
      <c r="N1517" s="184">
        <v>43.385199999999998</v>
      </c>
      <c r="O1517" s="184"/>
      <c r="P1517" s="184"/>
      <c r="Q1517" s="184">
        <v>33.573999999999998</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44372</v>
      </c>
      <c r="E1518" s="184">
        <v>14.2536</v>
      </c>
      <c r="F1518" s="184">
        <v>0.69020000000000004</v>
      </c>
      <c r="G1518" s="184">
        <v>0.78059999999999996</v>
      </c>
      <c r="H1518" s="184">
        <v>1.2373000000000001</v>
      </c>
      <c r="I1518" s="184">
        <v>0.56940000000000002</v>
      </c>
      <c r="J1518" s="184">
        <v>3.3169</v>
      </c>
      <c r="K1518" s="184">
        <v>9.5226000000000006</v>
      </c>
      <c r="L1518" s="184">
        <v>15.0282</v>
      </c>
      <c r="M1518" s="184">
        <v>32.408099999999997</v>
      </c>
      <c r="N1518" s="184">
        <v>40.798499999999997</v>
      </c>
      <c r="O1518" s="184"/>
      <c r="P1518" s="184"/>
      <c r="Q1518" s="184">
        <v>31.08</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44372</v>
      </c>
      <c r="E1519" s="184">
        <v>44.656500000000001</v>
      </c>
      <c r="F1519" s="184">
        <v>0.24560000000000001</v>
      </c>
      <c r="G1519" s="184">
        <v>0.31309999999999999</v>
      </c>
      <c r="H1519" s="184">
        <v>0.52090000000000003</v>
      </c>
      <c r="I1519" s="184">
        <v>0.1321</v>
      </c>
      <c r="J1519" s="184">
        <v>2.5261999999999998</v>
      </c>
      <c r="K1519" s="184">
        <v>5.9539</v>
      </c>
      <c r="L1519" s="184">
        <v>7.5964</v>
      </c>
      <c r="M1519" s="184">
        <v>18.714200000000002</v>
      </c>
      <c r="N1519" s="184">
        <v>26.2849</v>
      </c>
      <c r="O1519" s="184">
        <v>8.7402999999999995</v>
      </c>
      <c r="P1519" s="184">
        <v>9.3594000000000008</v>
      </c>
      <c r="Q1519" s="184">
        <v>7.7952000000000004</v>
      </c>
      <c r="R1519" s="184">
        <v>11.988</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44372</v>
      </c>
      <c r="E1520" s="184">
        <v>41.830199999999998</v>
      </c>
      <c r="F1520" s="184">
        <v>0.2432</v>
      </c>
      <c r="G1520" s="184">
        <v>0.30620000000000003</v>
      </c>
      <c r="H1520" s="184">
        <v>0.50529999999999997</v>
      </c>
      <c r="I1520" s="184">
        <v>0.10150000000000001</v>
      </c>
      <c r="J1520" s="184">
        <v>2.4580000000000002</v>
      </c>
      <c r="K1520" s="184">
        <v>5.7445000000000004</v>
      </c>
      <c r="L1520" s="184">
        <v>7.1700999999999997</v>
      </c>
      <c r="M1520" s="184">
        <v>18.017399999999999</v>
      </c>
      <c r="N1520" s="184">
        <v>25.3001</v>
      </c>
      <c r="O1520" s="184">
        <v>7.8388999999999998</v>
      </c>
      <c r="P1520" s="184">
        <v>8.4008000000000003</v>
      </c>
      <c r="Q1520" s="184">
        <v>12.0999</v>
      </c>
      <c r="R1520" s="184">
        <v>11.116300000000001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0.51600999999999997</v>
      </c>
      <c r="G1521" s="186">
        <v>0.51144500000000004</v>
      </c>
      <c r="H1521" s="186">
        <v>1.1454</v>
      </c>
      <c r="I1521" s="186">
        <v>0.24781999999999998</v>
      </c>
      <c r="J1521" s="186">
        <v>2.855915</v>
      </c>
      <c r="K1521" s="186">
        <v>11.136379999999999</v>
      </c>
      <c r="L1521" s="186">
        <v>13.986615</v>
      </c>
      <c r="M1521" s="186">
        <v>29.092525000000002</v>
      </c>
      <c r="N1521" s="186">
        <v>42.717881249999998</v>
      </c>
      <c r="O1521" s="186">
        <v>14.32135714285714</v>
      </c>
      <c r="P1521" s="186">
        <v>12.075671428571427</v>
      </c>
      <c r="Q1521" s="186">
        <v>14.051655000000002</v>
      </c>
      <c r="R1521" s="186">
        <v>18.657492857142859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0.48655000000000004</v>
      </c>
      <c r="G1522" s="186">
        <v>0.59020000000000006</v>
      </c>
      <c r="H1522" s="186">
        <v>1.0887</v>
      </c>
      <c r="I1522" s="186">
        <v>8.9450000000000002E-2</v>
      </c>
      <c r="J1522" s="186">
        <v>2.7795000000000001</v>
      </c>
      <c r="K1522" s="186">
        <v>9.7092500000000008</v>
      </c>
      <c r="L1522" s="186">
        <v>10.7479</v>
      </c>
      <c r="M1522" s="186">
        <v>27.35295</v>
      </c>
      <c r="N1522" s="186">
        <v>39.236649999999997</v>
      </c>
      <c r="O1522" s="186">
        <v>12.8703</v>
      </c>
      <c r="P1522" s="186">
        <v>11.1221</v>
      </c>
      <c r="Q1522" s="186">
        <v>11.0215</v>
      </c>
      <c r="R1522" s="186">
        <v>15.956299999999999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44372</v>
      </c>
      <c r="E1525" s="184">
        <v>144.72999999999999</v>
      </c>
      <c r="F1525" s="184">
        <v>0.64670000000000005</v>
      </c>
      <c r="G1525" s="184">
        <v>0.73080000000000001</v>
      </c>
      <c r="H1525" s="184">
        <v>1.3303</v>
      </c>
      <c r="I1525" s="184">
        <v>0.1245</v>
      </c>
      <c r="J1525" s="184">
        <v>5.0213999999999999</v>
      </c>
      <c r="K1525" s="184">
        <v>13.5672</v>
      </c>
      <c r="L1525" s="184">
        <v>23.1326</v>
      </c>
      <c r="M1525" s="184">
        <v>52.862299999999998</v>
      </c>
      <c r="N1525" s="184">
        <v>65.009699999999995</v>
      </c>
      <c r="O1525" s="184">
        <v>14.4916</v>
      </c>
      <c r="P1525" s="184">
        <v>13.9528</v>
      </c>
      <c r="Q1525" s="184">
        <v>16.201000000000001</v>
      </c>
      <c r="R1525" s="184">
        <v>20.665600000000001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44372</v>
      </c>
      <c r="E1526" s="184">
        <v>155.87</v>
      </c>
      <c r="F1526" s="184">
        <v>0.6522</v>
      </c>
      <c r="G1526" s="184">
        <v>0.74329999999999996</v>
      </c>
      <c r="H1526" s="184">
        <v>1.3459000000000001</v>
      </c>
      <c r="I1526" s="184">
        <v>0.1542</v>
      </c>
      <c r="J1526" s="184">
        <v>5.0903</v>
      </c>
      <c r="K1526" s="184">
        <v>13.7737</v>
      </c>
      <c r="L1526" s="184">
        <v>23.6279</v>
      </c>
      <c r="M1526" s="184">
        <v>53.793799999999997</v>
      </c>
      <c r="N1526" s="184">
        <v>66.332300000000004</v>
      </c>
      <c r="O1526" s="184">
        <v>15.4589</v>
      </c>
      <c r="P1526" s="184">
        <v>14.975</v>
      </c>
      <c r="Q1526" s="184">
        <v>14.1869</v>
      </c>
      <c r="R1526" s="184">
        <v>21.621200000000002</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44372</v>
      </c>
      <c r="E1527" s="184">
        <v>67.989000000000004</v>
      </c>
      <c r="F1527" s="184">
        <v>0.27279999999999999</v>
      </c>
      <c r="G1527" s="184">
        <v>0.92330000000000001</v>
      </c>
      <c r="H1527" s="184">
        <v>1.8501000000000001</v>
      </c>
      <c r="I1527" s="184">
        <v>1.5155000000000001</v>
      </c>
      <c r="J1527" s="184">
        <v>5.859</v>
      </c>
      <c r="K1527" s="184">
        <v>15.868</v>
      </c>
      <c r="L1527" s="184">
        <v>24.328399999999998</v>
      </c>
      <c r="M1527" s="184">
        <v>51.720500000000001</v>
      </c>
      <c r="N1527" s="184">
        <v>57.7361</v>
      </c>
      <c r="O1527" s="184">
        <v>14.354100000000001</v>
      </c>
      <c r="P1527" s="184">
        <v>14.648</v>
      </c>
      <c r="Q1527" s="184">
        <v>12.909800000000001</v>
      </c>
      <c r="R1527" s="184">
        <v>19.685099999999998</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44372</v>
      </c>
      <c r="E1528" s="184">
        <v>76.83</v>
      </c>
      <c r="F1528" s="184">
        <v>0.27800000000000002</v>
      </c>
      <c r="G1528" s="184">
        <v>0.93669999999999998</v>
      </c>
      <c r="H1528" s="184">
        <v>1.8803000000000001</v>
      </c>
      <c r="I1528" s="184">
        <v>1.5731999999999999</v>
      </c>
      <c r="J1528" s="184">
        <v>5.9870000000000001</v>
      </c>
      <c r="K1528" s="184">
        <v>16.278700000000001</v>
      </c>
      <c r="L1528" s="184">
        <v>25.234300000000001</v>
      </c>
      <c r="M1528" s="184">
        <v>53.362499999999997</v>
      </c>
      <c r="N1528" s="184">
        <v>60.002499999999998</v>
      </c>
      <c r="O1528" s="184">
        <v>15.989599999999999</v>
      </c>
      <c r="P1528" s="184">
        <v>16.391999999999999</v>
      </c>
      <c r="Q1528" s="184">
        <v>16.628</v>
      </c>
      <c r="R1528" s="184">
        <v>21.337199999999999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44372</v>
      </c>
      <c r="E1529" s="184">
        <v>400.16</v>
      </c>
      <c r="F1529" s="184">
        <v>0.65149999999999997</v>
      </c>
      <c r="G1529" s="184">
        <v>0.75790000000000002</v>
      </c>
      <c r="H1529" s="184">
        <v>1.5274000000000001</v>
      </c>
      <c r="I1529" s="184">
        <v>0.11260000000000001</v>
      </c>
      <c r="J1529" s="184">
        <v>3.2858000000000001</v>
      </c>
      <c r="K1529" s="184">
        <v>14.2629</v>
      </c>
      <c r="L1529" s="184">
        <v>24.389199999999999</v>
      </c>
      <c r="M1529" s="184">
        <v>55.474400000000003</v>
      </c>
      <c r="N1529" s="184">
        <v>62.422400000000003</v>
      </c>
      <c r="O1529" s="184">
        <v>13.469200000000001</v>
      </c>
      <c r="P1529" s="184">
        <v>13.7247</v>
      </c>
      <c r="Q1529" s="184">
        <v>14.787599999999999</v>
      </c>
      <c r="R1529" s="184">
        <v>15.9344</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44372</v>
      </c>
      <c r="E1530" s="184">
        <v>431.36</v>
      </c>
      <c r="F1530" s="184">
        <v>0.65339999999999998</v>
      </c>
      <c r="G1530" s="184">
        <v>0.76390000000000002</v>
      </c>
      <c r="H1530" s="184">
        <v>1.5443</v>
      </c>
      <c r="I1530" s="184">
        <v>0.15090000000000001</v>
      </c>
      <c r="J1530" s="184">
        <v>3.3643000000000001</v>
      </c>
      <c r="K1530" s="184">
        <v>14.522399999999999</v>
      </c>
      <c r="L1530" s="184">
        <v>24.945</v>
      </c>
      <c r="M1530" s="184">
        <v>56.545099999999998</v>
      </c>
      <c r="N1530" s="184">
        <v>63.9529</v>
      </c>
      <c r="O1530" s="184">
        <v>14.5533</v>
      </c>
      <c r="P1530" s="184">
        <v>14.8971</v>
      </c>
      <c r="Q1530" s="184">
        <v>15.955299999999999</v>
      </c>
      <c r="R1530" s="184">
        <v>17.040600000000001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44372</v>
      </c>
      <c r="E1533" s="184">
        <v>71.77</v>
      </c>
      <c r="F1533" s="184">
        <v>0.97070000000000001</v>
      </c>
      <c r="G1533" s="184">
        <v>1.7293000000000001</v>
      </c>
      <c r="H1533" s="184">
        <v>2.1637</v>
      </c>
      <c r="I1533" s="184">
        <v>0.43380000000000002</v>
      </c>
      <c r="J1533" s="184">
        <v>4.6056999999999997</v>
      </c>
      <c r="K1533" s="184">
        <v>18.765499999999999</v>
      </c>
      <c r="L1533" s="184">
        <v>26.757300000000001</v>
      </c>
      <c r="M1533" s="184">
        <v>53.650199999999998</v>
      </c>
      <c r="N1533" s="184">
        <v>66.790599999999998</v>
      </c>
      <c r="O1533" s="184">
        <v>13.7155</v>
      </c>
      <c r="P1533" s="184">
        <v>15.380699999999999</v>
      </c>
      <c r="Q1533" s="184">
        <v>15.996</v>
      </c>
      <c r="R1533" s="184">
        <v>24.251799999999999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44372</v>
      </c>
      <c r="E1534" s="184">
        <v>81</v>
      </c>
      <c r="F1534" s="184">
        <v>0.97230000000000005</v>
      </c>
      <c r="G1534" s="184">
        <v>1.746</v>
      </c>
      <c r="H1534" s="184">
        <v>2.1823999999999999</v>
      </c>
      <c r="I1534" s="184">
        <v>0.49630000000000002</v>
      </c>
      <c r="J1534" s="184">
        <v>4.7324000000000002</v>
      </c>
      <c r="K1534" s="184">
        <v>19.170200000000001</v>
      </c>
      <c r="L1534" s="184">
        <v>27.639500000000002</v>
      </c>
      <c r="M1534" s="184">
        <v>55.231900000000003</v>
      </c>
      <c r="N1534" s="184">
        <v>69.031700000000001</v>
      </c>
      <c r="O1534" s="184">
        <v>15.3026</v>
      </c>
      <c r="P1534" s="184">
        <v>17.1419</v>
      </c>
      <c r="Q1534" s="184">
        <v>19.552</v>
      </c>
      <c r="R1534" s="184">
        <v>25.899100000000001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44372</v>
      </c>
      <c r="E1535" s="184">
        <v>14.851800000000001</v>
      </c>
      <c r="F1535" s="184">
        <v>0.42330000000000001</v>
      </c>
      <c r="G1535" s="184">
        <v>0.26190000000000002</v>
      </c>
      <c r="H1535" s="184">
        <v>0.61509999999999998</v>
      </c>
      <c r="I1535" s="184">
        <v>-1.3478000000000001</v>
      </c>
      <c r="J1535" s="184">
        <v>1.9746999999999999</v>
      </c>
      <c r="K1535" s="184">
        <v>14.247299999999999</v>
      </c>
      <c r="L1535" s="184">
        <v>26.9526</v>
      </c>
      <c r="M1535" s="184">
        <v>54.2547</v>
      </c>
      <c r="N1535" s="184">
        <v>60.023699999999998</v>
      </c>
      <c r="O1535" s="184"/>
      <c r="P1535" s="184"/>
      <c r="Q1535" s="184">
        <v>20.563800000000001</v>
      </c>
      <c r="R1535" s="184">
        <v>19.244599999999998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44372</v>
      </c>
      <c r="E1536" s="184">
        <v>14.194699999999999</v>
      </c>
      <c r="F1536" s="184">
        <v>0.41739999999999999</v>
      </c>
      <c r="G1536" s="184">
        <v>0.24429999999999999</v>
      </c>
      <c r="H1536" s="184">
        <v>0.57389999999999997</v>
      </c>
      <c r="I1536" s="184">
        <v>-1.4291</v>
      </c>
      <c r="J1536" s="184">
        <v>1.7884</v>
      </c>
      <c r="K1536" s="184">
        <v>13.6294</v>
      </c>
      <c r="L1536" s="184">
        <v>25.599</v>
      </c>
      <c r="M1536" s="184">
        <v>51.808500000000002</v>
      </c>
      <c r="N1536" s="184">
        <v>56.636400000000002</v>
      </c>
      <c r="O1536" s="184"/>
      <c r="P1536" s="184"/>
      <c r="Q1536" s="184">
        <v>18.011700000000001</v>
      </c>
      <c r="R1536" s="184">
        <v>16.706700000000001</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44372</v>
      </c>
      <c r="E1537" s="184">
        <v>19.510100000000001</v>
      </c>
      <c r="F1537" s="184">
        <v>0.7399</v>
      </c>
      <c r="G1537" s="184">
        <v>0.83209999999999995</v>
      </c>
      <c r="H1537" s="184">
        <v>1.9837</v>
      </c>
      <c r="I1537" s="184">
        <v>0.31359999999999999</v>
      </c>
      <c r="J1537" s="184">
        <v>5.8639999999999999</v>
      </c>
      <c r="K1537" s="184">
        <v>20.9636</v>
      </c>
      <c r="L1537" s="184">
        <v>34.381</v>
      </c>
      <c r="M1537" s="184">
        <v>62.9985</v>
      </c>
      <c r="N1537" s="184">
        <v>74.633899999999997</v>
      </c>
      <c r="O1537" s="184">
        <v>21.790700000000001</v>
      </c>
      <c r="P1537" s="184"/>
      <c r="Q1537" s="184">
        <v>17.584099999999999</v>
      </c>
      <c r="R1537" s="184">
        <v>29.8385</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44372</v>
      </c>
      <c r="E1538" s="184">
        <v>17.9604</v>
      </c>
      <c r="F1538" s="184">
        <v>0.73419999999999996</v>
      </c>
      <c r="G1538" s="184">
        <v>0.81620000000000004</v>
      </c>
      <c r="H1538" s="184">
        <v>1.9469000000000001</v>
      </c>
      <c r="I1538" s="184">
        <v>0.24110000000000001</v>
      </c>
      <c r="J1538" s="184">
        <v>5.6985000000000001</v>
      </c>
      <c r="K1538" s="184">
        <v>20.430499999999999</v>
      </c>
      <c r="L1538" s="184">
        <v>33.221600000000002</v>
      </c>
      <c r="M1538" s="184">
        <v>60.898000000000003</v>
      </c>
      <c r="N1538" s="184">
        <v>71.613699999999994</v>
      </c>
      <c r="O1538" s="184">
        <v>19.634699999999999</v>
      </c>
      <c r="P1538" s="184"/>
      <c r="Q1538" s="184">
        <v>15.249000000000001</v>
      </c>
      <c r="R1538" s="184">
        <v>27.6418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44372</v>
      </c>
      <c r="E1539" s="184">
        <v>125.2403</v>
      </c>
      <c r="F1539" s="184">
        <v>1.3474999999999999</v>
      </c>
      <c r="G1539" s="184">
        <v>1.3823000000000001</v>
      </c>
      <c r="H1539" s="184">
        <v>2.7357</v>
      </c>
      <c r="I1539" s="184">
        <v>0.73839999999999995</v>
      </c>
      <c r="J1539" s="184">
        <v>5.2750000000000004</v>
      </c>
      <c r="K1539" s="184">
        <v>14.3879</v>
      </c>
      <c r="L1539" s="184">
        <v>29.502400000000002</v>
      </c>
      <c r="M1539" s="184">
        <v>60.342500000000001</v>
      </c>
      <c r="N1539" s="184">
        <v>69.446100000000001</v>
      </c>
      <c r="O1539" s="184">
        <v>12.162000000000001</v>
      </c>
      <c r="P1539" s="184">
        <v>12.5457</v>
      </c>
      <c r="Q1539" s="184">
        <v>16.824400000000001</v>
      </c>
      <c r="R1539" s="184">
        <v>12.250299999999999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44372</v>
      </c>
      <c r="E1540" s="184">
        <v>133.27680000000001</v>
      </c>
      <c r="F1540" s="184">
        <v>1.349</v>
      </c>
      <c r="G1540" s="184">
        <v>1.3868</v>
      </c>
      <c r="H1540" s="184">
        <v>2.7463000000000002</v>
      </c>
      <c r="I1540" s="184">
        <v>0.76060000000000005</v>
      </c>
      <c r="J1540" s="184">
        <v>5.3287000000000004</v>
      </c>
      <c r="K1540" s="184">
        <v>14.577400000000001</v>
      </c>
      <c r="L1540" s="184">
        <v>29.909300000000002</v>
      </c>
      <c r="M1540" s="184">
        <v>61.121499999999997</v>
      </c>
      <c r="N1540" s="184">
        <v>70.557199999999995</v>
      </c>
      <c r="O1540" s="184">
        <v>12.9138</v>
      </c>
      <c r="P1540" s="184">
        <v>13.3567</v>
      </c>
      <c r="Q1540" s="184">
        <v>13.7454</v>
      </c>
      <c r="R1540" s="184">
        <v>13.008900000000001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44372</v>
      </c>
      <c r="E1541" s="184">
        <v>202.82</v>
      </c>
      <c r="F1541" s="184">
        <v>0.6351</v>
      </c>
      <c r="G1541" s="184">
        <v>1.0814999999999999</v>
      </c>
      <c r="H1541" s="184">
        <v>1.6437999999999999</v>
      </c>
      <c r="I1541" s="184">
        <v>1.1217999999999999</v>
      </c>
      <c r="J1541" s="184">
        <v>6.5399000000000003</v>
      </c>
      <c r="K1541" s="184">
        <v>15.9369</v>
      </c>
      <c r="L1541" s="184">
        <v>25.189800000000002</v>
      </c>
      <c r="M1541" s="184">
        <v>51.471200000000003</v>
      </c>
      <c r="N1541" s="184">
        <v>63.459099999999999</v>
      </c>
      <c r="O1541" s="184">
        <v>12.969900000000001</v>
      </c>
      <c r="P1541" s="184">
        <v>16.389800000000001</v>
      </c>
      <c r="Q1541" s="184">
        <v>15.666700000000001</v>
      </c>
      <c r="R1541" s="184">
        <v>19.5669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44372</v>
      </c>
      <c r="E1542" s="184">
        <v>216.15</v>
      </c>
      <c r="F1542" s="184">
        <v>0.63790000000000002</v>
      </c>
      <c r="G1542" s="184">
        <v>1.0896999999999999</v>
      </c>
      <c r="H1542" s="184">
        <v>1.6601999999999999</v>
      </c>
      <c r="I1542" s="184">
        <v>1.1465000000000001</v>
      </c>
      <c r="J1542" s="184">
        <v>6.6039000000000003</v>
      </c>
      <c r="K1542" s="184">
        <v>16.153500000000001</v>
      </c>
      <c r="L1542" s="184">
        <v>25.646699999999999</v>
      </c>
      <c r="M1542" s="184">
        <v>52.325600000000001</v>
      </c>
      <c r="N1542" s="184">
        <v>64.723399999999998</v>
      </c>
      <c r="O1542" s="184">
        <v>13.953900000000001</v>
      </c>
      <c r="P1542" s="184">
        <v>17.3674</v>
      </c>
      <c r="Q1542" s="184">
        <v>16.7211</v>
      </c>
      <c r="R1542" s="184">
        <v>20.538499999999999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44372</v>
      </c>
      <c r="E1543" s="184">
        <v>360.46469999999999</v>
      </c>
      <c r="F1543" s="184">
        <v>1.4474</v>
      </c>
      <c r="G1543" s="184">
        <v>1.0929</v>
      </c>
      <c r="H1543" s="184">
        <v>2.2528000000000001</v>
      </c>
      <c r="I1543" s="184">
        <v>-0.56720000000000004</v>
      </c>
      <c r="J1543" s="184">
        <v>2.6951000000000001</v>
      </c>
      <c r="K1543" s="184">
        <v>23.0303</v>
      </c>
      <c r="L1543" s="184">
        <v>37.668799999999997</v>
      </c>
      <c r="M1543" s="184">
        <v>64.528999999999996</v>
      </c>
      <c r="N1543" s="184">
        <v>93.863500000000002</v>
      </c>
      <c r="O1543" s="184">
        <v>27.165700000000001</v>
      </c>
      <c r="P1543" s="184">
        <v>22.8461</v>
      </c>
      <c r="Q1543" s="184">
        <v>19.335699999999999</v>
      </c>
      <c r="R1543" s="184">
        <v>40.658200000000001</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44372</v>
      </c>
      <c r="E1544" s="184">
        <v>372.70269999999999</v>
      </c>
      <c r="F1544" s="184">
        <v>1.4533</v>
      </c>
      <c r="G1544" s="184">
        <v>1.1097999999999999</v>
      </c>
      <c r="H1544" s="184">
        <v>2.2919999999999998</v>
      </c>
      <c r="I1544" s="184">
        <v>-0.49020000000000002</v>
      </c>
      <c r="J1544" s="184">
        <v>2.8776999999999999</v>
      </c>
      <c r="K1544" s="184">
        <v>23.635300000000001</v>
      </c>
      <c r="L1544" s="184">
        <v>39.081200000000003</v>
      </c>
      <c r="M1544" s="184">
        <v>67.029300000000006</v>
      </c>
      <c r="N1544" s="184">
        <v>97.667299999999997</v>
      </c>
      <c r="O1544" s="184">
        <v>28.266999999999999</v>
      </c>
      <c r="P1544" s="184">
        <v>23.559000000000001</v>
      </c>
      <c r="Q1544" s="184">
        <v>21.0548</v>
      </c>
      <c r="R1544" s="184">
        <v>42.059800000000003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44372</v>
      </c>
      <c r="E1545" s="184">
        <v>15.189399999999999</v>
      </c>
      <c r="F1545" s="184">
        <v>0.90349999999999997</v>
      </c>
      <c r="G1545" s="184">
        <v>0.8478</v>
      </c>
      <c r="H1545" s="184">
        <v>1.5056</v>
      </c>
      <c r="I1545" s="184">
        <v>0.1391</v>
      </c>
      <c r="J1545" s="184">
        <v>4.7335000000000003</v>
      </c>
      <c r="K1545" s="184">
        <v>15.4885</v>
      </c>
      <c r="L1545" s="184">
        <v>24.784600000000001</v>
      </c>
      <c r="M1545" s="184">
        <v>49.412300000000002</v>
      </c>
      <c r="N1545" s="184">
        <v>62.709299999999999</v>
      </c>
      <c r="O1545" s="184"/>
      <c r="P1545" s="184"/>
      <c r="Q1545" s="184">
        <v>26.096399999999999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44372</v>
      </c>
      <c r="E1546" s="184">
        <v>14.6778</v>
      </c>
      <c r="F1546" s="184">
        <v>0.89849999999999997</v>
      </c>
      <c r="G1546" s="184">
        <v>0.83330000000000004</v>
      </c>
      <c r="H1546" s="184">
        <v>1.4724999999999999</v>
      </c>
      <c r="I1546" s="184">
        <v>7.4300000000000005E-2</v>
      </c>
      <c r="J1546" s="184">
        <v>4.5881999999999996</v>
      </c>
      <c r="K1546" s="184">
        <v>15.0433</v>
      </c>
      <c r="L1546" s="184">
        <v>23.822500000000002</v>
      </c>
      <c r="M1546" s="184">
        <v>47.524500000000003</v>
      </c>
      <c r="N1546" s="184">
        <v>59.857500000000002</v>
      </c>
      <c r="O1546" s="184"/>
      <c r="P1546" s="184"/>
      <c r="Q1546" s="184">
        <v>23.7225</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0.80422999999999989</v>
      </c>
      <c r="G1547" s="186">
        <v>0.96549000000000018</v>
      </c>
      <c r="H1547" s="186">
        <v>1.7626449999999998</v>
      </c>
      <c r="I1547" s="186">
        <v>0.26310500000000003</v>
      </c>
      <c r="J1547" s="186">
        <v>4.595675</v>
      </c>
      <c r="K1547" s="186">
        <v>16.686624999999999</v>
      </c>
      <c r="L1547" s="186">
        <v>27.790684999999996</v>
      </c>
      <c r="M1547" s="186">
        <v>55.817814999999996</v>
      </c>
      <c r="N1547" s="186">
        <v>67.823464999999999</v>
      </c>
      <c r="O1547" s="186">
        <v>16.63703125</v>
      </c>
      <c r="P1547" s="186">
        <v>16.22692142857143</v>
      </c>
      <c r="Q1547" s="186">
        <v>17.53961</v>
      </c>
      <c r="R1547" s="186">
        <v>22.663844444444443</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0.69379999999999997</v>
      </c>
      <c r="G1548" s="186">
        <v>0.88555000000000006</v>
      </c>
      <c r="H1548" s="186">
        <v>1.75515</v>
      </c>
      <c r="I1548" s="186">
        <v>0.19764999999999999</v>
      </c>
      <c r="J1548" s="186">
        <v>4.8774499999999996</v>
      </c>
      <c r="K1548" s="186">
        <v>15.67825</v>
      </c>
      <c r="L1548" s="186">
        <v>25.62285</v>
      </c>
      <c r="M1548" s="186">
        <v>54.024249999999995</v>
      </c>
      <c r="N1548" s="186">
        <v>64.866549999999989</v>
      </c>
      <c r="O1548" s="186">
        <v>14.522449999999999</v>
      </c>
      <c r="P1548" s="186">
        <v>15.177849999999999</v>
      </c>
      <c r="Q1548" s="186">
        <v>16.67455</v>
      </c>
      <c r="R1548" s="186">
        <v>20.602049999999998</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44374</v>
      </c>
      <c r="E1551" s="184">
        <v>1121.5875000000001</v>
      </c>
      <c r="F1551" s="184">
        <v>3.2252999999999998</v>
      </c>
      <c r="G1551" s="184">
        <v>3.2183000000000002</v>
      </c>
      <c r="H1551" s="184">
        <v>3.2079</v>
      </c>
      <c r="I1551" s="184">
        <v>3.2157</v>
      </c>
      <c r="J1551" s="184">
        <v>3.2039</v>
      </c>
      <c r="K1551" s="184">
        <v>3.2271000000000001</v>
      </c>
      <c r="L1551" s="184">
        <v>3.1585999999999999</v>
      </c>
      <c r="M1551" s="184">
        <v>3.1042999999999998</v>
      </c>
      <c r="N1551" s="184">
        <v>3.1103000000000001</v>
      </c>
      <c r="O1551" s="184"/>
      <c r="P1551" s="184"/>
      <c r="Q1551" s="184">
        <v>4.4169999999999998</v>
      </c>
      <c r="R1551" s="184">
        <v>3.8039000000000001</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44374</v>
      </c>
      <c r="E1552" s="184">
        <v>1117.8934999999999</v>
      </c>
      <c r="F1552" s="184">
        <v>3.1248999999999998</v>
      </c>
      <c r="G1552" s="184">
        <v>3.1179000000000001</v>
      </c>
      <c r="H1552" s="184">
        <v>3.1078999999999999</v>
      </c>
      <c r="I1552" s="184">
        <v>3.1158000000000001</v>
      </c>
      <c r="J1552" s="184">
        <v>3.1036999999999999</v>
      </c>
      <c r="K1552" s="184">
        <v>3.1093999999999999</v>
      </c>
      <c r="L1552" s="184">
        <v>3.0484</v>
      </c>
      <c r="M1552" s="184">
        <v>2.9897</v>
      </c>
      <c r="N1552" s="184">
        <v>2.9929999999999999</v>
      </c>
      <c r="O1552" s="184"/>
      <c r="P1552" s="184"/>
      <c r="Q1552" s="184">
        <v>4.2873000000000001</v>
      </c>
      <c r="R1552" s="184">
        <v>3.6793999999999998</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44374</v>
      </c>
      <c r="E1553" s="184">
        <v>1096.2876000000001</v>
      </c>
      <c r="F1553" s="184">
        <v>3.1932</v>
      </c>
      <c r="G1553" s="184">
        <v>3.1871</v>
      </c>
      <c r="H1553" s="184">
        <v>3.1892</v>
      </c>
      <c r="I1553" s="184">
        <v>3.2044999999999999</v>
      </c>
      <c r="J1553" s="184">
        <v>3.1873</v>
      </c>
      <c r="K1553" s="184">
        <v>3.1941000000000002</v>
      </c>
      <c r="L1553" s="184">
        <v>3.1465000000000001</v>
      </c>
      <c r="M1553" s="184">
        <v>3.1046999999999998</v>
      </c>
      <c r="N1553" s="184">
        <v>3.1185</v>
      </c>
      <c r="O1553" s="184"/>
      <c r="P1553" s="184"/>
      <c r="Q1553" s="184">
        <v>4.1002999999999998</v>
      </c>
      <c r="R1553" s="184">
        <v>3.8113999999999999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44374</v>
      </c>
      <c r="E1554" s="184">
        <v>1094.8081</v>
      </c>
      <c r="F1554" s="184">
        <v>3.1307999999999998</v>
      </c>
      <c r="G1554" s="184">
        <v>3.1269</v>
      </c>
      <c r="H1554" s="184">
        <v>3.1291000000000002</v>
      </c>
      <c r="I1554" s="184">
        <v>3.1442999999999999</v>
      </c>
      <c r="J1554" s="184">
        <v>3.1271</v>
      </c>
      <c r="K1554" s="184">
        <v>3.1335999999999999</v>
      </c>
      <c r="L1554" s="184">
        <v>3.0893000000000002</v>
      </c>
      <c r="M1554" s="184">
        <v>3.0493000000000001</v>
      </c>
      <c r="N1554" s="184">
        <v>3.0636999999999999</v>
      </c>
      <c r="O1554" s="184"/>
      <c r="P1554" s="184"/>
      <c r="Q1554" s="184">
        <v>4.0388999999999999</v>
      </c>
      <c r="R1554" s="184">
        <v>3.7578999999999998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44374</v>
      </c>
      <c r="E1555" s="184">
        <v>1089.2483999999999</v>
      </c>
      <c r="F1555" s="184">
        <v>3.2172000000000001</v>
      </c>
      <c r="G1555" s="184">
        <v>3.2042999999999999</v>
      </c>
      <c r="H1555" s="184">
        <v>3.1978</v>
      </c>
      <c r="I1555" s="184">
        <v>3.2061999999999999</v>
      </c>
      <c r="J1555" s="184">
        <v>3.1913</v>
      </c>
      <c r="K1555" s="184">
        <v>3.1819000000000002</v>
      </c>
      <c r="L1555" s="184">
        <v>3.1497999999999999</v>
      </c>
      <c r="M1555" s="184">
        <v>3.1177000000000001</v>
      </c>
      <c r="N1555" s="184">
        <v>3.1265999999999998</v>
      </c>
      <c r="O1555" s="184"/>
      <c r="P1555" s="184"/>
      <c r="Q1555" s="184">
        <v>3.9998999999999998</v>
      </c>
      <c r="R1555" s="184">
        <v>3.8363999999999998</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44374</v>
      </c>
      <c r="E1556" s="184">
        <v>1087.9514999999999</v>
      </c>
      <c r="F1556" s="184">
        <v>3.1739999999999999</v>
      </c>
      <c r="G1556" s="184">
        <v>3.1634000000000002</v>
      </c>
      <c r="H1556" s="184">
        <v>3.1530999999999998</v>
      </c>
      <c r="I1556" s="184">
        <v>3.1589</v>
      </c>
      <c r="J1556" s="184">
        <v>3.1423000000000001</v>
      </c>
      <c r="K1556" s="184">
        <v>3.1318999999999999</v>
      </c>
      <c r="L1556" s="184">
        <v>3.0992999999999999</v>
      </c>
      <c r="M1556" s="184">
        <v>3.0594999999999999</v>
      </c>
      <c r="N1556" s="184">
        <v>3.0642</v>
      </c>
      <c r="O1556" s="184"/>
      <c r="P1556" s="184"/>
      <c r="Q1556" s="184">
        <v>3.9430999999999998</v>
      </c>
      <c r="R1556" s="184">
        <v>3.7791999999999999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44374</v>
      </c>
      <c r="E1557" s="184">
        <v>1091.4961000000001</v>
      </c>
      <c r="F1557" s="184">
        <v>3.2008000000000001</v>
      </c>
      <c r="G1557" s="184">
        <v>3.1865999999999999</v>
      </c>
      <c r="H1557" s="184">
        <v>3.1356999999999999</v>
      </c>
      <c r="I1557" s="184">
        <v>3.1610999999999998</v>
      </c>
      <c r="J1557" s="184">
        <v>3.1534</v>
      </c>
      <c r="K1557" s="184">
        <v>3.1480999999999999</v>
      </c>
      <c r="L1557" s="184">
        <v>3.1244999999999998</v>
      </c>
      <c r="M1557" s="184">
        <v>3.1012</v>
      </c>
      <c r="N1557" s="184">
        <v>3.1084999999999998</v>
      </c>
      <c r="O1557" s="184"/>
      <c r="P1557" s="184"/>
      <c r="Q1557" s="184">
        <v>4.0289000000000001</v>
      </c>
      <c r="R1557" s="184">
        <v>3.8231000000000002</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44374</v>
      </c>
      <c r="E1558" s="184">
        <v>1088.8807999999999</v>
      </c>
      <c r="F1558" s="184">
        <v>3.0994999999999999</v>
      </c>
      <c r="G1558" s="184">
        <v>3.0857999999999999</v>
      </c>
      <c r="H1558" s="184">
        <v>3.0354000000000001</v>
      </c>
      <c r="I1558" s="184">
        <v>3.0611999999999999</v>
      </c>
      <c r="J1558" s="184">
        <v>3.0529999999999999</v>
      </c>
      <c r="K1558" s="184">
        <v>3.0472999999999999</v>
      </c>
      <c r="L1558" s="184">
        <v>3.0228000000000002</v>
      </c>
      <c r="M1558" s="184">
        <v>2.9986999999999999</v>
      </c>
      <c r="N1558" s="184">
        <v>3.0053000000000001</v>
      </c>
      <c r="O1558" s="184"/>
      <c r="P1558" s="184"/>
      <c r="Q1558" s="184">
        <v>3.9163000000000001</v>
      </c>
      <c r="R1558" s="184">
        <v>3.7122999999999999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44374</v>
      </c>
      <c r="E1559" s="184">
        <v>1049.0376000000001</v>
      </c>
      <c r="F1559" s="184">
        <v>3.0969000000000002</v>
      </c>
      <c r="G1559" s="184">
        <v>3.0973999999999999</v>
      </c>
      <c r="H1559" s="184">
        <v>3.3378999999999999</v>
      </c>
      <c r="I1559" s="184">
        <v>3.4207000000000001</v>
      </c>
      <c r="J1559" s="184">
        <v>3.3046000000000002</v>
      </c>
      <c r="K1559" s="184">
        <v>3.2545999999999999</v>
      </c>
      <c r="L1559" s="184">
        <v>3.1880999999999999</v>
      </c>
      <c r="M1559" s="184">
        <v>3.1770999999999998</v>
      </c>
      <c r="N1559" s="184">
        <v>3.2040999999999999</v>
      </c>
      <c r="O1559" s="184"/>
      <c r="P1559" s="184"/>
      <c r="Q1559" s="184">
        <v>3.4350000000000001</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44374</v>
      </c>
      <c r="E1560" s="184">
        <v>1047.6651999999999</v>
      </c>
      <c r="F1560" s="184">
        <v>3.0173000000000001</v>
      </c>
      <c r="G1560" s="184">
        <v>3.0167000000000002</v>
      </c>
      <c r="H1560" s="184">
        <v>3.25</v>
      </c>
      <c r="I1560" s="184">
        <v>3.3361999999999998</v>
      </c>
      <c r="J1560" s="184">
        <v>3.2252999999999998</v>
      </c>
      <c r="K1560" s="184">
        <v>3.1686000000000001</v>
      </c>
      <c r="L1560" s="184">
        <v>3.0981999999999998</v>
      </c>
      <c r="M1560" s="184">
        <v>3.0851999999999999</v>
      </c>
      <c r="N1560" s="184">
        <v>3.1105999999999998</v>
      </c>
      <c r="O1560" s="184"/>
      <c r="P1560" s="184"/>
      <c r="Q1560" s="184">
        <v>3.3395000000000001</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44374</v>
      </c>
      <c r="E1561" s="184">
        <v>1073.8176000000001</v>
      </c>
      <c r="F1561" s="184">
        <v>3.1274000000000002</v>
      </c>
      <c r="G1561" s="184">
        <v>3.1301999999999999</v>
      </c>
      <c r="H1561" s="184">
        <v>3.1396999999999999</v>
      </c>
      <c r="I1561" s="184">
        <v>3.1488999999999998</v>
      </c>
      <c r="J1561" s="184">
        <v>3.1360000000000001</v>
      </c>
      <c r="K1561" s="184">
        <v>3.1442999999999999</v>
      </c>
      <c r="L1561" s="184">
        <v>3.0912000000000002</v>
      </c>
      <c r="M1561" s="184">
        <v>3.0674999999999999</v>
      </c>
      <c r="N1561" s="184">
        <v>3.0871</v>
      </c>
      <c r="O1561" s="184"/>
      <c r="P1561" s="184"/>
      <c r="Q1561" s="184">
        <v>3.7509999999999999</v>
      </c>
      <c r="R1561" s="184"/>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44374</v>
      </c>
      <c r="E1562" s="184">
        <v>1073.2509</v>
      </c>
      <c r="F1562" s="184">
        <v>3.1086999999999998</v>
      </c>
      <c r="G1562" s="184">
        <v>3.1103000000000001</v>
      </c>
      <c r="H1562" s="184">
        <v>3.1194999999999999</v>
      </c>
      <c r="I1562" s="184">
        <v>3.1286999999999998</v>
      </c>
      <c r="J1562" s="184">
        <v>3.1158999999999999</v>
      </c>
      <c r="K1562" s="184">
        <v>3.1315</v>
      </c>
      <c r="L1562" s="184">
        <v>3.0752000000000002</v>
      </c>
      <c r="M1562" s="184">
        <v>3.0499000000000001</v>
      </c>
      <c r="N1562" s="184">
        <v>3.0686</v>
      </c>
      <c r="O1562" s="184"/>
      <c r="P1562" s="184"/>
      <c r="Q1562" s="184">
        <v>3.7225999999999999</v>
      </c>
      <c r="R1562" s="184"/>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44374</v>
      </c>
      <c r="E1563" s="184">
        <v>1110.5824</v>
      </c>
      <c r="F1563" s="184">
        <v>3.1852</v>
      </c>
      <c r="G1563" s="184">
        <v>3.1789000000000001</v>
      </c>
      <c r="H1563" s="184">
        <v>3.1804999999999999</v>
      </c>
      <c r="I1563" s="184">
        <v>3.1848000000000001</v>
      </c>
      <c r="J1563" s="184">
        <v>3.1657999999999999</v>
      </c>
      <c r="K1563" s="184">
        <v>3.1433</v>
      </c>
      <c r="L1563" s="184">
        <v>3.0971000000000002</v>
      </c>
      <c r="M1563" s="184">
        <v>3.0865999999999998</v>
      </c>
      <c r="N1563" s="184">
        <v>3.1101999999999999</v>
      </c>
      <c r="O1563" s="184"/>
      <c r="P1563" s="184"/>
      <c r="Q1563" s="184">
        <v>4.3379000000000003</v>
      </c>
      <c r="R1563" s="184">
        <v>3.8845000000000001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44374</v>
      </c>
      <c r="E1564" s="184">
        <v>1108.2032999999999</v>
      </c>
      <c r="F1564" s="184">
        <v>3.1145999999999998</v>
      </c>
      <c r="G1564" s="184">
        <v>3.1089000000000002</v>
      </c>
      <c r="H1564" s="184">
        <v>3.1101000000000001</v>
      </c>
      <c r="I1564" s="184">
        <v>3.1145</v>
      </c>
      <c r="J1564" s="184">
        <v>3.0954000000000002</v>
      </c>
      <c r="K1564" s="184">
        <v>3.069</v>
      </c>
      <c r="L1564" s="184">
        <v>3.0144000000000002</v>
      </c>
      <c r="M1564" s="184">
        <v>3.0057</v>
      </c>
      <c r="N1564" s="184">
        <v>3.0325000000000002</v>
      </c>
      <c r="O1564" s="184"/>
      <c r="P1564" s="184"/>
      <c r="Q1564" s="184">
        <v>4.2473000000000001</v>
      </c>
      <c r="R1564" s="184">
        <v>3.7974999999999999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44374</v>
      </c>
      <c r="E1565" s="184">
        <v>1075.7071000000001</v>
      </c>
      <c r="F1565" s="184">
        <v>3.1320999999999999</v>
      </c>
      <c r="G1565" s="184">
        <v>3.1303999999999998</v>
      </c>
      <c r="H1565" s="184">
        <v>3.1385999999999998</v>
      </c>
      <c r="I1565" s="184">
        <v>3.1354000000000002</v>
      </c>
      <c r="J1565" s="184">
        <v>3.1278000000000001</v>
      </c>
      <c r="K1565" s="184">
        <v>3.1149</v>
      </c>
      <c r="L1565" s="184">
        <v>3.1036000000000001</v>
      </c>
      <c r="M1565" s="184">
        <v>3.1137000000000001</v>
      </c>
      <c r="N1565" s="184">
        <v>3.1423999999999999</v>
      </c>
      <c r="O1565" s="184"/>
      <c r="P1565" s="184"/>
      <c r="Q1565" s="184">
        <v>3.8479000000000001</v>
      </c>
      <c r="R1565" s="184"/>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44374</v>
      </c>
      <c r="E1566" s="184">
        <v>1074.3588999999999</v>
      </c>
      <c r="F1566" s="184">
        <v>3.0817000000000001</v>
      </c>
      <c r="G1566" s="184">
        <v>3.0811000000000002</v>
      </c>
      <c r="H1566" s="184">
        <v>3.0886</v>
      </c>
      <c r="I1566" s="184">
        <v>3.0853000000000002</v>
      </c>
      <c r="J1566" s="184">
        <v>3.0775999999999999</v>
      </c>
      <c r="K1566" s="184">
        <v>3.0644999999999998</v>
      </c>
      <c r="L1566" s="184">
        <v>3.0528</v>
      </c>
      <c r="M1566" s="184">
        <v>3.0625</v>
      </c>
      <c r="N1566" s="184">
        <v>3.0909</v>
      </c>
      <c r="O1566" s="184"/>
      <c r="P1566" s="184"/>
      <c r="Q1566" s="184">
        <v>3.7805</v>
      </c>
      <c r="R1566" s="184"/>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44374</v>
      </c>
      <c r="E1567" s="184">
        <v>1082.2726</v>
      </c>
      <c r="F1567" s="184">
        <v>3.0678000000000001</v>
      </c>
      <c r="G1567" s="184">
        <v>3.0608</v>
      </c>
      <c r="H1567" s="184">
        <v>3.0790000000000002</v>
      </c>
      <c r="I1567" s="184">
        <v>3.0790999999999999</v>
      </c>
      <c r="J1567" s="184">
        <v>3.0638999999999998</v>
      </c>
      <c r="K1567" s="184">
        <v>3.0628000000000002</v>
      </c>
      <c r="L1567" s="184">
        <v>3.0095000000000001</v>
      </c>
      <c r="M1567" s="184">
        <v>2.9741</v>
      </c>
      <c r="N1567" s="184">
        <v>2.9891000000000001</v>
      </c>
      <c r="O1567" s="184"/>
      <c r="P1567" s="184"/>
      <c r="Q1567" s="184">
        <v>3.7641</v>
      </c>
      <c r="R1567" s="184">
        <v>3.6318999999999999</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44374</v>
      </c>
      <c r="E1568" s="184">
        <v>1083.5978</v>
      </c>
      <c r="F1568" s="184">
        <v>3.1179999999999999</v>
      </c>
      <c r="G1568" s="184">
        <v>3.1120999999999999</v>
      </c>
      <c r="H1568" s="184">
        <v>3.1301999999999999</v>
      </c>
      <c r="I1568" s="184">
        <v>3.1307999999999998</v>
      </c>
      <c r="J1568" s="184">
        <v>3.1153</v>
      </c>
      <c r="K1568" s="184">
        <v>3.1143999999999998</v>
      </c>
      <c r="L1568" s="184">
        <v>3.0611999999999999</v>
      </c>
      <c r="M1568" s="184">
        <v>3.0259999999999998</v>
      </c>
      <c r="N1568" s="184">
        <v>3.0413000000000001</v>
      </c>
      <c r="O1568" s="184"/>
      <c r="P1568" s="184"/>
      <c r="Q1568" s="184">
        <v>3.8235000000000001</v>
      </c>
      <c r="R1568" s="184">
        <v>3.6913</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44374</v>
      </c>
      <c r="E1569" s="184">
        <v>3062.6855999999998</v>
      </c>
      <c r="F1569" s="184">
        <v>3.0537999999999998</v>
      </c>
      <c r="G1569" s="184">
        <v>3.0211000000000001</v>
      </c>
      <c r="H1569" s="184">
        <v>3.0628000000000002</v>
      </c>
      <c r="I1569" s="184">
        <v>3.0745</v>
      </c>
      <c r="J1569" s="184">
        <v>3.0621</v>
      </c>
      <c r="K1569" s="184">
        <v>3.0558000000000001</v>
      </c>
      <c r="L1569" s="184">
        <v>2.9992999999999999</v>
      </c>
      <c r="M1569" s="184">
        <v>2.9571000000000001</v>
      </c>
      <c r="N1569" s="184">
        <v>2.9679000000000002</v>
      </c>
      <c r="O1569" s="184">
        <v>4.4836</v>
      </c>
      <c r="P1569" s="184">
        <v>5.0803000000000003</v>
      </c>
      <c r="Q1569" s="184">
        <v>5.9391999999999996</v>
      </c>
      <c r="R1569" s="184">
        <v>3.6524000000000001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44374</v>
      </c>
      <c r="E1570" s="184">
        <v>3081.3139000000001</v>
      </c>
      <c r="F1570" s="184">
        <v>3.1537999999999999</v>
      </c>
      <c r="G1570" s="184">
        <v>3.1208999999999998</v>
      </c>
      <c r="H1570" s="184">
        <v>3.1625000000000001</v>
      </c>
      <c r="I1570" s="184">
        <v>3.1743000000000001</v>
      </c>
      <c r="J1570" s="184">
        <v>3.1623000000000001</v>
      </c>
      <c r="K1570" s="184">
        <v>3.1568000000000001</v>
      </c>
      <c r="L1570" s="184">
        <v>3.101</v>
      </c>
      <c r="M1570" s="184">
        <v>3.0596000000000001</v>
      </c>
      <c r="N1570" s="184">
        <v>3.0712000000000002</v>
      </c>
      <c r="O1570" s="184">
        <v>4.5858999999999996</v>
      </c>
      <c r="P1570" s="184">
        <v>5.1624999999999996</v>
      </c>
      <c r="Q1570" s="184">
        <v>6.2283999999999997</v>
      </c>
      <c r="R1570" s="184">
        <v>3.7568000000000001</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44374</v>
      </c>
      <c r="E1571" s="184">
        <v>1084.4764</v>
      </c>
      <c r="F1571" s="184">
        <v>3.2551999999999999</v>
      </c>
      <c r="G1571" s="184">
        <v>3.2465000000000002</v>
      </c>
      <c r="H1571" s="184">
        <v>3.2667999999999999</v>
      </c>
      <c r="I1571" s="184">
        <v>3.2627999999999999</v>
      </c>
      <c r="J1571" s="184">
        <v>3.2425000000000002</v>
      </c>
      <c r="K1571" s="184">
        <v>3.2269999999999999</v>
      </c>
      <c r="L1571" s="184">
        <v>3.1819000000000002</v>
      </c>
      <c r="M1571" s="184">
        <v>3.1427999999999998</v>
      </c>
      <c r="N1571" s="184">
        <v>3.1560000000000001</v>
      </c>
      <c r="O1571" s="184"/>
      <c r="P1571" s="184"/>
      <c r="Q1571" s="184">
        <v>3.9268000000000001</v>
      </c>
      <c r="R1571" s="184">
        <v>3.8342999999999998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44374</v>
      </c>
      <c r="E1572" s="184">
        <v>1081.0504000000001</v>
      </c>
      <c r="F1572" s="184">
        <v>3.1067999999999998</v>
      </c>
      <c r="G1572" s="184">
        <v>3.0969000000000002</v>
      </c>
      <c r="H1572" s="184">
        <v>3.1173000000000002</v>
      </c>
      <c r="I1572" s="184">
        <v>3.1128</v>
      </c>
      <c r="J1572" s="184">
        <v>3.0920999999999998</v>
      </c>
      <c r="K1572" s="184">
        <v>3.0758000000000001</v>
      </c>
      <c r="L1572" s="184">
        <v>3.0295000000000001</v>
      </c>
      <c r="M1572" s="184">
        <v>2.9893000000000001</v>
      </c>
      <c r="N1572" s="184">
        <v>3.0013000000000001</v>
      </c>
      <c r="O1572" s="184"/>
      <c r="P1572" s="184"/>
      <c r="Q1572" s="184">
        <v>3.7706</v>
      </c>
      <c r="R1572" s="184">
        <v>3.6781999999999999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44374</v>
      </c>
      <c r="E1573" s="184">
        <v>111.5381</v>
      </c>
      <c r="F1573" s="184">
        <v>3.0766</v>
      </c>
      <c r="G1573" s="184">
        <v>3.0659000000000001</v>
      </c>
      <c r="H1573" s="184">
        <v>3.0638999999999998</v>
      </c>
      <c r="I1573" s="184">
        <v>3.0750000000000002</v>
      </c>
      <c r="J1573" s="184">
        <v>3.0661</v>
      </c>
      <c r="K1573" s="184">
        <v>3.0804</v>
      </c>
      <c r="L1573" s="184">
        <v>3.0146000000000002</v>
      </c>
      <c r="M1573" s="184">
        <v>2.9742000000000002</v>
      </c>
      <c r="N1573" s="184">
        <v>2.9819</v>
      </c>
      <c r="O1573" s="184"/>
      <c r="P1573" s="184"/>
      <c r="Q1573" s="184">
        <v>4.2556000000000003</v>
      </c>
      <c r="R1573" s="184">
        <v>3.6697000000000002</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44374</v>
      </c>
      <c r="E1574" s="184">
        <v>111.8305</v>
      </c>
      <c r="F1574" s="184">
        <v>3.1665000000000001</v>
      </c>
      <c r="G1574" s="184">
        <v>3.1558999999999999</v>
      </c>
      <c r="H1574" s="184">
        <v>3.1631999999999998</v>
      </c>
      <c r="I1574" s="184">
        <v>3.1745000000000001</v>
      </c>
      <c r="J1574" s="184">
        <v>3.1659999999999999</v>
      </c>
      <c r="K1574" s="184">
        <v>3.1806000000000001</v>
      </c>
      <c r="L1574" s="184">
        <v>3.1160999999999999</v>
      </c>
      <c r="M1574" s="184">
        <v>3.0764</v>
      </c>
      <c r="N1574" s="184">
        <v>3.0849000000000002</v>
      </c>
      <c r="O1574" s="184"/>
      <c r="P1574" s="184"/>
      <c r="Q1574" s="184">
        <v>4.3597999999999999</v>
      </c>
      <c r="R1574" s="184">
        <v>3.7734000000000001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44374</v>
      </c>
      <c r="E1575" s="184">
        <v>1106.2206000000001</v>
      </c>
      <c r="F1575" s="184">
        <v>3.1446999999999998</v>
      </c>
      <c r="G1575" s="184">
        <v>3.1475</v>
      </c>
      <c r="H1575" s="184">
        <v>3.1505999999999998</v>
      </c>
      <c r="I1575" s="184">
        <v>3.1600999999999999</v>
      </c>
      <c r="J1575" s="184">
        <v>3.1501000000000001</v>
      </c>
      <c r="K1575" s="184">
        <v>3.1539000000000001</v>
      </c>
      <c r="L1575" s="184">
        <v>3.0962000000000001</v>
      </c>
      <c r="M1575" s="184">
        <v>3.0667</v>
      </c>
      <c r="N1575" s="184">
        <v>3.0849000000000002</v>
      </c>
      <c r="O1575" s="184"/>
      <c r="P1575" s="184"/>
      <c r="Q1575" s="184">
        <v>4.2221000000000002</v>
      </c>
      <c r="R1575" s="184">
        <v>3.7816999999999998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44374</v>
      </c>
      <c r="E1576" s="184">
        <v>1102.9478999999999</v>
      </c>
      <c r="F1576" s="184">
        <v>3.0448</v>
      </c>
      <c r="G1576" s="184">
        <v>3.0474999999999999</v>
      </c>
      <c r="H1576" s="184">
        <v>3.0506000000000002</v>
      </c>
      <c r="I1576" s="184">
        <v>3.0596999999999999</v>
      </c>
      <c r="J1576" s="184">
        <v>3.0495000000000001</v>
      </c>
      <c r="K1576" s="184">
        <v>3.0529000000000002</v>
      </c>
      <c r="L1576" s="184">
        <v>2.9912000000000001</v>
      </c>
      <c r="M1576" s="184">
        <v>2.9518</v>
      </c>
      <c r="N1576" s="184">
        <v>2.9645000000000001</v>
      </c>
      <c r="O1576" s="184"/>
      <c r="P1576" s="184"/>
      <c r="Q1576" s="184">
        <v>4.0956999999999999</v>
      </c>
      <c r="R1576" s="184">
        <v>3.6518999999999999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44374</v>
      </c>
      <c r="E1577" s="184">
        <v>1075.2097000000001</v>
      </c>
      <c r="F1577" s="184">
        <v>3.1166</v>
      </c>
      <c r="G1577" s="184">
        <v>3.1171000000000002</v>
      </c>
      <c r="H1577" s="184">
        <v>3.1031</v>
      </c>
      <c r="I1577" s="184">
        <v>3.1132</v>
      </c>
      <c r="J1577" s="184">
        <v>3.1042999999999998</v>
      </c>
      <c r="K1577" s="184">
        <v>3.0975999999999999</v>
      </c>
      <c r="L1577" s="184">
        <v>3.0556000000000001</v>
      </c>
      <c r="M1577" s="184">
        <v>3.0205000000000002</v>
      </c>
      <c r="N1577" s="184">
        <v>3.0343</v>
      </c>
      <c r="O1577" s="184"/>
      <c r="P1577" s="184"/>
      <c r="Q1577" s="184">
        <v>3.7444999999999999</v>
      </c>
      <c r="R1577" s="184"/>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44374</v>
      </c>
      <c r="E1578" s="184">
        <v>1073.0762999999999</v>
      </c>
      <c r="F1578" s="184">
        <v>3.0173000000000001</v>
      </c>
      <c r="G1578" s="184">
        <v>3.0177999999999998</v>
      </c>
      <c r="H1578" s="184">
        <v>3.0032999999999999</v>
      </c>
      <c r="I1578" s="184">
        <v>3.012</v>
      </c>
      <c r="J1578" s="184">
        <v>3.0036</v>
      </c>
      <c r="K1578" s="184">
        <v>2.9954000000000001</v>
      </c>
      <c r="L1578" s="184">
        <v>2.9533999999999998</v>
      </c>
      <c r="M1578" s="184">
        <v>2.9178000000000002</v>
      </c>
      <c r="N1578" s="184">
        <v>2.9308999999999998</v>
      </c>
      <c r="O1578" s="184"/>
      <c r="P1578" s="184"/>
      <c r="Q1578" s="184">
        <v>3.6400999999999999</v>
      </c>
      <c r="R1578" s="184"/>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44374</v>
      </c>
      <c r="E1579" s="184">
        <v>1048.3341</v>
      </c>
      <c r="F1579" s="184">
        <v>3.1373000000000002</v>
      </c>
      <c r="G1579" s="184">
        <v>3.1366999999999998</v>
      </c>
      <c r="H1579" s="184">
        <v>3.1423999999999999</v>
      </c>
      <c r="I1579" s="184">
        <v>3.1573000000000002</v>
      </c>
      <c r="J1579" s="184">
        <v>3.1408</v>
      </c>
      <c r="K1579" s="184">
        <v>3.1478999999999999</v>
      </c>
      <c r="L1579" s="184">
        <v>3.1004999999999998</v>
      </c>
      <c r="M1579" s="184">
        <v>3.0659000000000001</v>
      </c>
      <c r="N1579" s="184">
        <v>3.0752999999999999</v>
      </c>
      <c r="O1579" s="184"/>
      <c r="P1579" s="184"/>
      <c r="Q1579" s="184">
        <v>3.2665999999999999</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44374</v>
      </c>
      <c r="E1580" s="184">
        <v>1047.4067</v>
      </c>
      <c r="F1580" s="184">
        <v>3.0808</v>
      </c>
      <c r="G1580" s="184">
        <v>3.0767000000000002</v>
      </c>
      <c r="H1580" s="184">
        <v>3.0823999999999998</v>
      </c>
      <c r="I1580" s="184">
        <v>3.0973999999999999</v>
      </c>
      <c r="J1580" s="184">
        <v>3.0807000000000002</v>
      </c>
      <c r="K1580" s="184">
        <v>3.0872000000000002</v>
      </c>
      <c r="L1580" s="184">
        <v>3.0394999999999999</v>
      </c>
      <c r="M1580" s="184">
        <v>3.0045000000000002</v>
      </c>
      <c r="N1580" s="184">
        <v>3.0133999999999999</v>
      </c>
      <c r="O1580" s="184"/>
      <c r="P1580" s="184"/>
      <c r="Q1580" s="184">
        <v>3.2042999999999999</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44374</v>
      </c>
      <c r="E1581" s="184">
        <v>1058.3869999999999</v>
      </c>
      <c r="F1581" s="184">
        <v>3.1351</v>
      </c>
      <c r="G1581" s="184">
        <v>3.1333000000000002</v>
      </c>
      <c r="H1581" s="184">
        <v>3.1154999999999999</v>
      </c>
      <c r="I1581" s="184">
        <v>3.1211000000000002</v>
      </c>
      <c r="J1581" s="184">
        <v>3.0981999999999998</v>
      </c>
      <c r="K1581" s="184">
        <v>3.0964999999999998</v>
      </c>
      <c r="L1581" s="184">
        <v>3.0459999999999998</v>
      </c>
      <c r="M1581" s="184">
        <v>3.0097</v>
      </c>
      <c r="N1581" s="184">
        <v>3.0276999999999998</v>
      </c>
      <c r="O1581" s="184"/>
      <c r="P1581" s="184"/>
      <c r="Q1581" s="184">
        <v>3.4422999999999999</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44374</v>
      </c>
      <c r="E1582" s="184">
        <v>1056.6152999999999</v>
      </c>
      <c r="F1582" s="184">
        <v>3.0331999999999999</v>
      </c>
      <c r="G1582" s="184">
        <v>3.0337000000000001</v>
      </c>
      <c r="H1582" s="184">
        <v>3.0154999999999998</v>
      </c>
      <c r="I1582" s="184">
        <v>3.0209000000000001</v>
      </c>
      <c r="J1582" s="184">
        <v>2.9986999999999999</v>
      </c>
      <c r="K1582" s="184">
        <v>2.9954999999999998</v>
      </c>
      <c r="L1582" s="184">
        <v>2.9445000000000001</v>
      </c>
      <c r="M1582" s="184">
        <v>2.9072</v>
      </c>
      <c r="N1582" s="184">
        <v>2.9245000000000001</v>
      </c>
      <c r="O1582" s="184"/>
      <c r="P1582" s="184"/>
      <c r="Q1582" s="184">
        <v>3.339</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44374</v>
      </c>
      <c r="E1583" s="184">
        <v>1054.0933</v>
      </c>
      <c r="F1583" s="184">
        <v>3.1928999999999998</v>
      </c>
      <c r="G1583" s="184">
        <v>3.1911</v>
      </c>
      <c r="H1583" s="184">
        <v>3.1722999999999999</v>
      </c>
      <c r="I1583" s="184">
        <v>3.1732</v>
      </c>
      <c r="J1583" s="184">
        <v>3.177</v>
      </c>
      <c r="K1583" s="184">
        <v>3.2305999999999999</v>
      </c>
      <c r="L1583" s="184">
        <v>3.1661000000000001</v>
      </c>
      <c r="M1583" s="184">
        <v>3.1227</v>
      </c>
      <c r="N1583" s="184">
        <v>3.1288</v>
      </c>
      <c r="O1583" s="184"/>
      <c r="P1583" s="184"/>
      <c r="Q1583" s="184">
        <v>3.4188000000000001</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44374</v>
      </c>
      <c r="E1584" s="184">
        <v>1052.9483</v>
      </c>
      <c r="F1584" s="184">
        <v>3.1200999999999999</v>
      </c>
      <c r="G1584" s="184">
        <v>3.1217999999999999</v>
      </c>
      <c r="H1584" s="184">
        <v>3.1017999999999999</v>
      </c>
      <c r="I1584" s="184">
        <v>3.1032000000000002</v>
      </c>
      <c r="J1584" s="184">
        <v>3.1065999999999998</v>
      </c>
      <c r="K1584" s="184">
        <v>3.1600999999999999</v>
      </c>
      <c r="L1584" s="184">
        <v>3.0951</v>
      </c>
      <c r="M1584" s="184">
        <v>3.0510999999999999</v>
      </c>
      <c r="N1584" s="184">
        <v>3.0567000000000002</v>
      </c>
      <c r="O1584" s="184"/>
      <c r="P1584" s="184"/>
      <c r="Q1584" s="184">
        <v>3.3471000000000002</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44374</v>
      </c>
      <c r="E1585" s="184">
        <v>1106.2529</v>
      </c>
      <c r="F1585" s="184">
        <v>3.1663000000000001</v>
      </c>
      <c r="G1585" s="184">
        <v>3.165</v>
      </c>
      <c r="H1585" s="184">
        <v>3.1627999999999998</v>
      </c>
      <c r="I1585" s="184">
        <v>3.1680000000000001</v>
      </c>
      <c r="J1585" s="184">
        <v>3.1543000000000001</v>
      </c>
      <c r="K1585" s="184">
        <v>3.1514000000000002</v>
      </c>
      <c r="L1585" s="184">
        <v>3.1032000000000002</v>
      </c>
      <c r="M1585" s="184">
        <v>3.0707</v>
      </c>
      <c r="N1585" s="184">
        <v>3.08</v>
      </c>
      <c r="O1585" s="184"/>
      <c r="P1585" s="184"/>
      <c r="Q1585" s="184">
        <v>4.2088999999999999</v>
      </c>
      <c r="R1585" s="184">
        <v>3.7749000000000001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44374</v>
      </c>
      <c r="E1586" s="184">
        <v>1104.2201</v>
      </c>
      <c r="F1586" s="184">
        <v>3.0663999999999998</v>
      </c>
      <c r="G1586" s="184">
        <v>3.0638999999999998</v>
      </c>
      <c r="H1586" s="184">
        <v>3.0621999999999998</v>
      </c>
      <c r="I1586" s="184">
        <v>3.0678000000000001</v>
      </c>
      <c r="J1586" s="184">
        <v>3.0539000000000001</v>
      </c>
      <c r="K1586" s="184">
        <v>3.0505</v>
      </c>
      <c r="L1586" s="184">
        <v>3.0015000000000001</v>
      </c>
      <c r="M1586" s="184">
        <v>2.9681999999999999</v>
      </c>
      <c r="N1586" s="184">
        <v>2.9767999999999999</v>
      </c>
      <c r="O1586" s="184"/>
      <c r="P1586" s="184"/>
      <c r="Q1586" s="184">
        <v>4.1307</v>
      </c>
      <c r="R1586" s="184">
        <v>3.6915</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44374</v>
      </c>
      <c r="E1587" s="184">
        <v>2696.6738333333301</v>
      </c>
      <c r="F1587" s="184">
        <v>3.1314000000000002</v>
      </c>
      <c r="G1587" s="184">
        <v>3.1326999999999998</v>
      </c>
      <c r="H1587" s="184">
        <v>3.1575000000000002</v>
      </c>
      <c r="I1587" s="184">
        <v>3.1804999999999999</v>
      </c>
      <c r="J1587" s="184">
        <v>3.1785000000000001</v>
      </c>
      <c r="K1587" s="184">
        <v>3.1890000000000001</v>
      </c>
      <c r="L1587" s="184">
        <v>3.1385999999999998</v>
      </c>
      <c r="M1587" s="184">
        <v>3.0893999999999999</v>
      </c>
      <c r="N1587" s="184">
        <v>3.0998999999999999</v>
      </c>
      <c r="O1587" s="184">
        <v>4.6280000000000001</v>
      </c>
      <c r="P1587" s="184">
        <v>5.3257000000000003</v>
      </c>
      <c r="Q1587" s="184">
        <v>6.6386000000000003</v>
      </c>
      <c r="R1587" s="184">
        <v>3.8043</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44374</v>
      </c>
      <c r="E1588" s="184">
        <v>2567.5643333333301</v>
      </c>
      <c r="F1588" s="184">
        <v>3.0306000000000002</v>
      </c>
      <c r="G1588" s="184">
        <v>3.0318999999999998</v>
      </c>
      <c r="H1588" s="184">
        <v>3.0575000000000001</v>
      </c>
      <c r="I1588" s="184">
        <v>3.0802999999999998</v>
      </c>
      <c r="J1588" s="184">
        <v>3.0781999999999998</v>
      </c>
      <c r="K1588" s="184">
        <v>3.0880999999999998</v>
      </c>
      <c r="L1588" s="184">
        <v>3.0369999999999999</v>
      </c>
      <c r="M1588" s="184">
        <v>2.9872000000000001</v>
      </c>
      <c r="N1588" s="184">
        <v>2.9954999999999998</v>
      </c>
      <c r="O1588" s="184">
        <v>4.1265999999999998</v>
      </c>
      <c r="P1588" s="184">
        <v>4.6863000000000001</v>
      </c>
      <c r="Q1588" s="184">
        <v>6.6756000000000002</v>
      </c>
      <c r="R1588" s="184">
        <v>3.4460999999999999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44374</v>
      </c>
      <c r="E1589" s="184">
        <v>1074.8003000000001</v>
      </c>
      <c r="F1589" s="184">
        <v>3.2433999999999998</v>
      </c>
      <c r="G1589" s="184">
        <v>3.2372000000000001</v>
      </c>
      <c r="H1589" s="184">
        <v>3.2330000000000001</v>
      </c>
      <c r="I1589" s="184">
        <v>3.238</v>
      </c>
      <c r="J1589" s="184">
        <v>3.2277</v>
      </c>
      <c r="K1589" s="184">
        <v>3.2063999999999999</v>
      </c>
      <c r="L1589" s="184">
        <v>3.1355</v>
      </c>
      <c r="M1589" s="184">
        <v>3.0880999999999998</v>
      </c>
      <c r="N1589" s="184">
        <v>3.0952000000000002</v>
      </c>
      <c r="O1589" s="184"/>
      <c r="P1589" s="184"/>
      <c r="Q1589" s="184">
        <v>3.7484999999999999</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44374</v>
      </c>
      <c r="E1590" s="184">
        <v>1072.0809999999999</v>
      </c>
      <c r="F1590" s="184">
        <v>3.1154999999999999</v>
      </c>
      <c r="G1590" s="184">
        <v>3.1069</v>
      </c>
      <c r="H1590" s="184">
        <v>3.1029</v>
      </c>
      <c r="I1590" s="184">
        <v>3.1067</v>
      </c>
      <c r="J1590" s="184">
        <v>3.0964999999999998</v>
      </c>
      <c r="K1590" s="184">
        <v>3.0750999999999999</v>
      </c>
      <c r="L1590" s="184">
        <v>3.0032999999999999</v>
      </c>
      <c r="M1590" s="184">
        <v>2.9548000000000001</v>
      </c>
      <c r="N1590" s="184">
        <v>2.9609999999999999</v>
      </c>
      <c r="O1590" s="184"/>
      <c r="P1590" s="184"/>
      <c r="Q1590" s="184">
        <v>3.6135999999999999</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44374</v>
      </c>
      <c r="E1591" s="184">
        <v>1073.1343999999999</v>
      </c>
      <c r="F1591" s="184">
        <v>3.2519</v>
      </c>
      <c r="G1591" s="184">
        <v>3.2524999999999999</v>
      </c>
      <c r="H1591" s="184">
        <v>3.2225000000000001</v>
      </c>
      <c r="I1591" s="184">
        <v>3.2201</v>
      </c>
      <c r="J1591" s="184">
        <v>3.2044000000000001</v>
      </c>
      <c r="K1591" s="184">
        <v>3.2246000000000001</v>
      </c>
      <c r="L1591" s="184">
        <v>3.1516000000000002</v>
      </c>
      <c r="M1591" s="184">
        <v>3.1137999999999999</v>
      </c>
      <c r="N1591" s="184">
        <v>3.1392000000000002</v>
      </c>
      <c r="O1591" s="184"/>
      <c r="P1591" s="184"/>
      <c r="Q1591" s="184">
        <v>3.7219000000000002</v>
      </c>
      <c r="R1591" s="184"/>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44374</v>
      </c>
      <c r="E1592" s="184">
        <v>1071.0381</v>
      </c>
      <c r="F1592" s="184">
        <v>3.1492</v>
      </c>
      <c r="G1592" s="184">
        <v>3.1520000000000001</v>
      </c>
      <c r="H1592" s="184">
        <v>3.1221000000000001</v>
      </c>
      <c r="I1592" s="184">
        <v>3.1194999999999999</v>
      </c>
      <c r="J1592" s="184">
        <v>3.1038999999999999</v>
      </c>
      <c r="K1592" s="184">
        <v>3.1236000000000002</v>
      </c>
      <c r="L1592" s="184">
        <v>3.0501</v>
      </c>
      <c r="M1592" s="184">
        <v>3.0114000000000001</v>
      </c>
      <c r="N1592" s="184">
        <v>3.0360999999999998</v>
      </c>
      <c r="O1592" s="184"/>
      <c r="P1592" s="184"/>
      <c r="Q1592" s="184">
        <v>3.617</v>
      </c>
      <c r="R1592" s="184"/>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44374</v>
      </c>
      <c r="E1593" s="184">
        <v>1062.4945</v>
      </c>
      <c r="F1593" s="184">
        <v>3.2246000000000001</v>
      </c>
      <c r="G1593" s="184">
        <v>3.2254999999999998</v>
      </c>
      <c r="H1593" s="184">
        <v>3.2435</v>
      </c>
      <c r="I1593" s="184">
        <v>3.2412999999999998</v>
      </c>
      <c r="J1593" s="184">
        <v>3.2336</v>
      </c>
      <c r="K1593" s="184">
        <v>3.2353999999999998</v>
      </c>
      <c r="L1593" s="184">
        <v>3.1909999999999998</v>
      </c>
      <c r="M1593" s="184">
        <v>3.1576</v>
      </c>
      <c r="N1593" s="184">
        <v>3.173</v>
      </c>
      <c r="O1593" s="184"/>
      <c r="P1593" s="184"/>
      <c r="Q1593" s="184">
        <v>3.6272000000000002</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44374</v>
      </c>
      <c r="E1594" s="184">
        <v>1060.6777999999999</v>
      </c>
      <c r="F1594" s="184">
        <v>3.1320000000000001</v>
      </c>
      <c r="G1594" s="184">
        <v>3.1322999999999999</v>
      </c>
      <c r="H1594" s="184">
        <v>3.1486000000000001</v>
      </c>
      <c r="I1594" s="184">
        <v>3.1461000000000001</v>
      </c>
      <c r="J1594" s="184">
        <v>3.1395</v>
      </c>
      <c r="K1594" s="184">
        <v>3.1362999999999999</v>
      </c>
      <c r="L1594" s="184">
        <v>3.0933999999999999</v>
      </c>
      <c r="M1594" s="184">
        <v>3.0581999999999998</v>
      </c>
      <c r="N1594" s="184">
        <v>3.0722</v>
      </c>
      <c r="O1594" s="184"/>
      <c r="P1594" s="184"/>
      <c r="Q1594" s="184">
        <v>3.5230000000000001</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44374</v>
      </c>
      <c r="E1595" s="184">
        <v>111.31570000000001</v>
      </c>
      <c r="F1595" s="184">
        <v>3.1974999999999998</v>
      </c>
      <c r="G1595" s="184">
        <v>3.2033</v>
      </c>
      <c r="H1595" s="184">
        <v>3.1871999999999998</v>
      </c>
      <c r="I1595" s="184">
        <v>3.1939000000000002</v>
      </c>
      <c r="J1595" s="184">
        <v>3.1732999999999998</v>
      </c>
      <c r="K1595" s="184">
        <v>3.1631999999999998</v>
      </c>
      <c r="L1595" s="184">
        <v>3.1057999999999999</v>
      </c>
      <c r="M1595" s="184">
        <v>3.0800999999999998</v>
      </c>
      <c r="N1595" s="184">
        <v>3.0964</v>
      </c>
      <c r="O1595" s="184"/>
      <c r="P1595" s="184"/>
      <c r="Q1595" s="184">
        <v>4.3352000000000004</v>
      </c>
      <c r="R1595" s="184">
        <v>3.8243999999999998</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44374</v>
      </c>
      <c r="E1596" s="184">
        <v>111.04470000000001</v>
      </c>
      <c r="F1596" s="184">
        <v>3.1067</v>
      </c>
      <c r="G1596" s="184">
        <v>3.1124999999999998</v>
      </c>
      <c r="H1596" s="184">
        <v>3.0962999999999998</v>
      </c>
      <c r="I1596" s="184">
        <v>3.1027999999999998</v>
      </c>
      <c r="J1596" s="184">
        <v>3.0819000000000001</v>
      </c>
      <c r="K1596" s="184">
        <v>3.0722999999999998</v>
      </c>
      <c r="L1596" s="184">
        <v>3.0143</v>
      </c>
      <c r="M1596" s="184">
        <v>2.9882</v>
      </c>
      <c r="N1596" s="184">
        <v>3.0026000000000002</v>
      </c>
      <c r="O1596" s="184"/>
      <c r="P1596" s="184"/>
      <c r="Q1596" s="184">
        <v>4.2344999999999997</v>
      </c>
      <c r="R1596" s="184">
        <v>3.7254</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44374</v>
      </c>
      <c r="E1597" s="184">
        <v>1070.2878000000001</v>
      </c>
      <c r="F1597" s="184">
        <v>3.2911999999999999</v>
      </c>
      <c r="G1597" s="184">
        <v>3.2543000000000002</v>
      </c>
      <c r="H1597" s="184">
        <v>3.254</v>
      </c>
      <c r="I1597" s="184">
        <v>3.2652999999999999</v>
      </c>
      <c r="J1597" s="184">
        <v>3.2458</v>
      </c>
      <c r="K1597" s="184">
        <v>3.2418999999999998</v>
      </c>
      <c r="L1597" s="184">
        <v>3.1783999999999999</v>
      </c>
      <c r="M1597" s="184">
        <v>3.1453000000000002</v>
      </c>
      <c r="N1597" s="184">
        <v>3.153</v>
      </c>
      <c r="O1597" s="184"/>
      <c r="P1597" s="184"/>
      <c r="Q1597" s="184">
        <v>3.7698999999999998</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44374</v>
      </c>
      <c r="E1598" s="184">
        <v>1068.3407</v>
      </c>
      <c r="F1598" s="184">
        <v>3.2425999999999999</v>
      </c>
      <c r="G1598" s="184">
        <v>3.2033</v>
      </c>
      <c r="H1598" s="184">
        <v>3.2037</v>
      </c>
      <c r="I1598" s="184">
        <v>3.2149999999999999</v>
      </c>
      <c r="J1598" s="184">
        <v>3.1956000000000002</v>
      </c>
      <c r="K1598" s="184">
        <v>3.1890999999999998</v>
      </c>
      <c r="L1598" s="184">
        <v>3.1012</v>
      </c>
      <c r="M1598" s="184">
        <v>3.0592000000000001</v>
      </c>
      <c r="N1598" s="184">
        <v>3.0619999999999998</v>
      </c>
      <c r="O1598" s="184"/>
      <c r="P1598" s="184"/>
      <c r="Q1598" s="184">
        <v>3.6669999999999998</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44374</v>
      </c>
      <c r="E1599" s="184">
        <v>3377.4459999999999</v>
      </c>
      <c r="F1599" s="184">
        <v>3.1947999999999999</v>
      </c>
      <c r="G1599" s="184">
        <v>3.1831</v>
      </c>
      <c r="H1599" s="184">
        <v>3.1831999999999998</v>
      </c>
      <c r="I1599" s="184">
        <v>3.2023000000000001</v>
      </c>
      <c r="J1599" s="184">
        <v>3.1861999999999999</v>
      </c>
      <c r="K1599" s="184">
        <v>3.1839</v>
      </c>
      <c r="L1599" s="184">
        <v>3.1168</v>
      </c>
      <c r="M1599" s="184">
        <v>3.073</v>
      </c>
      <c r="N1599" s="184">
        <v>3.0851000000000002</v>
      </c>
      <c r="O1599" s="184">
        <v>4.6096000000000004</v>
      </c>
      <c r="P1599" s="184">
        <v>5.1932999999999998</v>
      </c>
      <c r="Q1599" s="184">
        <v>6.5281000000000002</v>
      </c>
      <c r="R1599" s="184">
        <v>3.7786</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44374</v>
      </c>
      <c r="E1600" s="184">
        <v>3344.2260000000001</v>
      </c>
      <c r="F1600" s="184">
        <v>3.125</v>
      </c>
      <c r="G1600" s="184">
        <v>3.1132</v>
      </c>
      <c r="H1600" s="184">
        <v>3.1132</v>
      </c>
      <c r="I1600" s="184">
        <v>3.1309</v>
      </c>
      <c r="J1600" s="184">
        <v>3.1154000000000002</v>
      </c>
      <c r="K1600" s="184">
        <v>3.1131000000000002</v>
      </c>
      <c r="L1600" s="184">
        <v>3.0455999999999999</v>
      </c>
      <c r="M1600" s="184">
        <v>3.0013000000000001</v>
      </c>
      <c r="N1600" s="184">
        <v>3.0129000000000001</v>
      </c>
      <c r="O1600" s="184">
        <v>4.5399000000000003</v>
      </c>
      <c r="P1600" s="184">
        <v>5.1040999999999999</v>
      </c>
      <c r="Q1600" s="184">
        <v>6.6430999999999996</v>
      </c>
      <c r="R1600" s="184">
        <v>3.7059000000000002</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44374</v>
      </c>
      <c r="E1601" s="184">
        <v>1102.6803</v>
      </c>
      <c r="F1601" s="184">
        <v>3.1646999999999998</v>
      </c>
      <c r="G1601" s="184">
        <v>3.1497999999999999</v>
      </c>
      <c r="H1601" s="184">
        <v>3.1341999999999999</v>
      </c>
      <c r="I1601" s="184">
        <v>3.1358000000000001</v>
      </c>
      <c r="J1601" s="184">
        <v>3.1282999999999999</v>
      </c>
      <c r="K1601" s="184">
        <v>3.1440000000000001</v>
      </c>
      <c r="L1601" s="184">
        <v>3.0876000000000001</v>
      </c>
      <c r="M1601" s="184">
        <v>3.0491000000000001</v>
      </c>
      <c r="N1601" s="184">
        <v>3.0571000000000002</v>
      </c>
      <c r="O1601" s="184"/>
      <c r="P1601" s="184"/>
      <c r="Q1601" s="184">
        <v>4.3921000000000001</v>
      </c>
      <c r="R1601" s="184">
        <v>3.8319999999999999</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44374</v>
      </c>
      <c r="E1602" s="184">
        <v>1100.0515</v>
      </c>
      <c r="F1602" s="184">
        <v>3.0528</v>
      </c>
      <c r="G1602" s="184">
        <v>3.0367999999999999</v>
      </c>
      <c r="H1602" s="184">
        <v>3.0202</v>
      </c>
      <c r="I1602" s="184">
        <v>3.0224000000000002</v>
      </c>
      <c r="J1602" s="184">
        <v>3.0148999999999999</v>
      </c>
      <c r="K1602" s="184">
        <v>3.0171999999999999</v>
      </c>
      <c r="L1602" s="184">
        <v>2.9723999999999999</v>
      </c>
      <c r="M1602" s="184">
        <v>2.9377</v>
      </c>
      <c r="N1602" s="184">
        <v>2.9472</v>
      </c>
      <c r="O1602" s="184"/>
      <c r="P1602" s="184"/>
      <c r="Q1602" s="184">
        <v>4.2826000000000004</v>
      </c>
      <c r="R1602" s="184">
        <v>3.7223000000000002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44374</v>
      </c>
      <c r="E1603" s="184">
        <v>1094.2338</v>
      </c>
      <c r="F1603" s="184">
        <v>3.1791999999999998</v>
      </c>
      <c r="G1603" s="184">
        <v>3.1797</v>
      </c>
      <c r="H1603" s="184">
        <v>3.1970999999999998</v>
      </c>
      <c r="I1603" s="184">
        <v>3.1993</v>
      </c>
      <c r="J1603" s="184">
        <v>3.1848999999999998</v>
      </c>
      <c r="K1603" s="184">
        <v>3.1985999999999999</v>
      </c>
      <c r="L1603" s="184">
        <v>3.1496</v>
      </c>
      <c r="M1603" s="184">
        <v>3.1110000000000002</v>
      </c>
      <c r="N1603" s="184">
        <v>3.1223999999999998</v>
      </c>
      <c r="O1603" s="184"/>
      <c r="P1603" s="184"/>
      <c r="Q1603" s="184">
        <v>4.0593000000000004</v>
      </c>
      <c r="R1603" s="184">
        <v>3.8121999999999998</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44374</v>
      </c>
      <c r="E1604" s="184">
        <v>1091.6162999999999</v>
      </c>
      <c r="F1604" s="184">
        <v>3.0798000000000001</v>
      </c>
      <c r="G1604" s="184">
        <v>3.0802999999999998</v>
      </c>
      <c r="H1604" s="184">
        <v>3.0971000000000002</v>
      </c>
      <c r="I1604" s="184">
        <v>3.0994000000000002</v>
      </c>
      <c r="J1604" s="184">
        <v>3.0847000000000002</v>
      </c>
      <c r="K1604" s="184">
        <v>3.0773999999999999</v>
      </c>
      <c r="L1604" s="184">
        <v>3.0270000000000001</v>
      </c>
      <c r="M1604" s="184">
        <v>2.9946000000000002</v>
      </c>
      <c r="N1604" s="184">
        <v>3.0084</v>
      </c>
      <c r="O1604" s="184"/>
      <c r="P1604" s="184"/>
      <c r="Q1604" s="184">
        <v>3.9489000000000001</v>
      </c>
      <c r="R1604" s="184">
        <v>3.7017000000000002</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44374</v>
      </c>
      <c r="E1605" s="184">
        <v>1091.9954</v>
      </c>
      <c r="F1605" s="184">
        <v>3.2625999999999999</v>
      </c>
      <c r="G1605" s="184">
        <v>3.2197</v>
      </c>
      <c r="H1605" s="184">
        <v>3.1697000000000002</v>
      </c>
      <c r="I1605" s="184">
        <v>3.1772999999999998</v>
      </c>
      <c r="J1605" s="184">
        <v>3.1482999999999999</v>
      </c>
      <c r="K1605" s="184">
        <v>3.1545999999999998</v>
      </c>
      <c r="L1605" s="184">
        <v>3.1038000000000001</v>
      </c>
      <c r="M1605" s="184">
        <v>3.0663999999999998</v>
      </c>
      <c r="N1605" s="184">
        <v>3.0836000000000001</v>
      </c>
      <c r="O1605" s="184"/>
      <c r="P1605" s="184"/>
      <c r="Q1605" s="184">
        <v>3.9727999999999999</v>
      </c>
      <c r="R1605" s="184">
        <v>3.7292999999999998</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44374</v>
      </c>
      <c r="E1606" s="184">
        <v>1089.5771</v>
      </c>
      <c r="F1606" s="184">
        <v>3.1827000000000001</v>
      </c>
      <c r="G1606" s="184">
        <v>3.1385999999999998</v>
      </c>
      <c r="H1606" s="184">
        <v>3.0880999999999998</v>
      </c>
      <c r="I1606" s="184">
        <v>3.0960999999999999</v>
      </c>
      <c r="J1606" s="184">
        <v>3.0644999999999998</v>
      </c>
      <c r="K1606" s="184">
        <v>3.0590999999999999</v>
      </c>
      <c r="L1606" s="184">
        <v>3.0102000000000002</v>
      </c>
      <c r="M1606" s="184">
        <v>2.9693999999999998</v>
      </c>
      <c r="N1606" s="184">
        <v>2.9845999999999999</v>
      </c>
      <c r="O1606" s="184"/>
      <c r="P1606" s="184"/>
      <c r="Q1606" s="184">
        <v>3.8706999999999998</v>
      </c>
      <c r="R1606" s="184">
        <v>3.6276999999999999</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44374</v>
      </c>
      <c r="E1607" s="184">
        <v>2839.1583999999998</v>
      </c>
      <c r="F1607" s="184">
        <v>3.1692999999999998</v>
      </c>
      <c r="G1607" s="184">
        <v>3.1634000000000002</v>
      </c>
      <c r="H1607" s="184">
        <v>3.1739999999999999</v>
      </c>
      <c r="I1607" s="184">
        <v>3.1842000000000001</v>
      </c>
      <c r="J1607" s="184">
        <v>3.1808000000000001</v>
      </c>
      <c r="K1607" s="184">
        <v>3.1674000000000002</v>
      </c>
      <c r="L1607" s="184">
        <v>3.1177999999999999</v>
      </c>
      <c r="M1607" s="184">
        <v>3.0830000000000002</v>
      </c>
      <c r="N1607" s="184">
        <v>3.1017999999999999</v>
      </c>
      <c r="O1607" s="184">
        <v>4.6494</v>
      </c>
      <c r="P1607" s="184">
        <v>5.4897999999999998</v>
      </c>
      <c r="Q1607" s="184">
        <v>6.6307</v>
      </c>
      <c r="R1607" s="184">
        <v>3.8142</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44374</v>
      </c>
      <c r="E1608" s="184">
        <v>2814.6015000000002</v>
      </c>
      <c r="F1608" s="184">
        <v>3.1086999999999998</v>
      </c>
      <c r="G1608" s="184">
        <v>3.1032000000000002</v>
      </c>
      <c r="H1608" s="184">
        <v>3.1139999999999999</v>
      </c>
      <c r="I1608" s="184">
        <v>3.1240999999999999</v>
      </c>
      <c r="J1608" s="184">
        <v>3.1206</v>
      </c>
      <c r="K1608" s="184">
        <v>3.1071</v>
      </c>
      <c r="L1608" s="184">
        <v>3.0569000000000002</v>
      </c>
      <c r="M1608" s="184">
        <v>3.0221</v>
      </c>
      <c r="N1608" s="184">
        <v>3.0425</v>
      </c>
      <c r="O1608" s="184">
        <v>4.5801999999999996</v>
      </c>
      <c r="P1608" s="184">
        <v>5.3776999999999999</v>
      </c>
      <c r="Q1608" s="184">
        <v>6.0696000000000003</v>
      </c>
      <c r="R1608" s="184">
        <v>3.7404000000000002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44374</v>
      </c>
      <c r="E1609" s="184">
        <v>1067.1847</v>
      </c>
      <c r="F1609" s="184">
        <v>2.8546</v>
      </c>
      <c r="G1609" s="184">
        <v>2.8542999999999998</v>
      </c>
      <c r="H1609" s="184">
        <v>2.8917000000000002</v>
      </c>
      <c r="I1609" s="184">
        <v>2.9342000000000001</v>
      </c>
      <c r="J1609" s="184">
        <v>3.3809</v>
      </c>
      <c r="K1609" s="184">
        <v>3.1593</v>
      </c>
      <c r="L1609" s="184">
        <v>3.0651000000000002</v>
      </c>
      <c r="M1609" s="184">
        <v>3.0061</v>
      </c>
      <c r="N1609" s="184">
        <v>3.0026999999999999</v>
      </c>
      <c r="O1609" s="184"/>
      <c r="P1609" s="184"/>
      <c r="Q1609" s="184">
        <v>3.5840999999999998</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44374</v>
      </c>
      <c r="E1610" s="184">
        <v>1065.9808</v>
      </c>
      <c r="F1610" s="184">
        <v>2.7892999999999999</v>
      </c>
      <c r="G1610" s="184">
        <v>2.7900999999999998</v>
      </c>
      <c r="H1610" s="184">
        <v>2.7930999999999999</v>
      </c>
      <c r="I1610" s="184">
        <v>2.8492999999999999</v>
      </c>
      <c r="J1610" s="184">
        <v>3.3022</v>
      </c>
      <c r="K1610" s="184">
        <v>3.0889000000000002</v>
      </c>
      <c r="L1610" s="184">
        <v>2.9962</v>
      </c>
      <c r="M1610" s="184">
        <v>2.9415</v>
      </c>
      <c r="N1610" s="184">
        <v>2.9377</v>
      </c>
      <c r="O1610" s="184"/>
      <c r="P1610" s="184"/>
      <c r="Q1610" s="184">
        <v>3.5207999999999999</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3.1293950000000001</v>
      </c>
      <c r="G1611" s="186">
        <v>3.1222166666666662</v>
      </c>
      <c r="H1611" s="186">
        <v>3.1288933333333344</v>
      </c>
      <c r="I1611" s="186">
        <v>3.1404116666666666</v>
      </c>
      <c r="J1611" s="186">
        <v>3.1394833333333341</v>
      </c>
      <c r="K1611" s="186">
        <v>3.1308799999999999</v>
      </c>
      <c r="L1611" s="186">
        <v>3.0769150000000001</v>
      </c>
      <c r="M1611" s="186">
        <v>3.0419683333333323</v>
      </c>
      <c r="N1611" s="186">
        <v>3.0550000000000002</v>
      </c>
      <c r="O1611" s="186">
        <v>4.5254000000000003</v>
      </c>
      <c r="P1611" s="186">
        <v>5.1774624999999999</v>
      </c>
      <c r="Q1611" s="186">
        <v>4.1999383333333338</v>
      </c>
      <c r="R1611" s="186">
        <v>3.7427249999999992</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3.1311</v>
      </c>
      <c r="G1612" s="186">
        <v>3.1285499999999997</v>
      </c>
      <c r="H1612" s="186">
        <v>3.1322000000000001</v>
      </c>
      <c r="I1612" s="186">
        <v>3.1356000000000002</v>
      </c>
      <c r="J1612" s="186">
        <v>3.1321500000000002</v>
      </c>
      <c r="K1612" s="186">
        <v>3.1349499999999999</v>
      </c>
      <c r="L1612" s="186">
        <v>3.0902500000000002</v>
      </c>
      <c r="M1612" s="186">
        <v>3.0546499999999996</v>
      </c>
      <c r="N1612" s="186">
        <v>3.0639500000000002</v>
      </c>
      <c r="O1612" s="186">
        <v>4.5830500000000001</v>
      </c>
      <c r="P1612" s="186">
        <v>5.1778999999999993</v>
      </c>
      <c r="Q1612" s="186">
        <v>3.9349499999999997</v>
      </c>
      <c r="R1612" s="186">
        <v>3.7573499999999997</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44372</v>
      </c>
      <c r="E1615" s="184">
        <v>64.352699999999999</v>
      </c>
      <c r="F1615" s="184">
        <v>4.9352</v>
      </c>
      <c r="G1615" s="184">
        <v>-7.9165999999999999</v>
      </c>
      <c r="H1615" s="184">
        <v>0.66449999999999998</v>
      </c>
      <c r="I1615" s="184">
        <v>-7.4855999999999998</v>
      </c>
      <c r="J1615" s="184">
        <v>5.0991999999999997</v>
      </c>
      <c r="K1615" s="184">
        <v>8.9802999999999997</v>
      </c>
      <c r="L1615" s="184">
        <v>2.7869000000000002</v>
      </c>
      <c r="M1615" s="184">
        <v>5.2134999999999998</v>
      </c>
      <c r="N1615" s="184">
        <v>4.4711999999999996</v>
      </c>
      <c r="O1615" s="184">
        <v>10.126200000000001</v>
      </c>
      <c r="P1615" s="184">
        <v>9.1371000000000002</v>
      </c>
      <c r="Q1615" s="184">
        <v>8.9497</v>
      </c>
      <c r="R1615" s="184">
        <v>8.6143999999999998</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44372</v>
      </c>
      <c r="E1616" s="184">
        <v>67.365899999999996</v>
      </c>
      <c r="F1616" s="184">
        <v>5.5815999999999999</v>
      </c>
      <c r="G1616" s="184">
        <v>-7.2740999999999998</v>
      </c>
      <c r="H1616" s="184">
        <v>1.3084</v>
      </c>
      <c r="I1616" s="184">
        <v>-6.8399000000000001</v>
      </c>
      <c r="J1616" s="184">
        <v>5.7502000000000004</v>
      </c>
      <c r="K1616" s="184">
        <v>9.6997</v>
      </c>
      <c r="L1616" s="184">
        <v>3.4594</v>
      </c>
      <c r="M1616" s="184">
        <v>5.8813000000000004</v>
      </c>
      <c r="N1616" s="184">
        <v>5.1326000000000001</v>
      </c>
      <c r="O1616" s="184">
        <v>10.7987</v>
      </c>
      <c r="P1616" s="184">
        <v>9.7640999999999991</v>
      </c>
      <c r="Q1616" s="184">
        <v>9.9307999999999996</v>
      </c>
      <c r="R1616" s="184">
        <v>9.2834000000000003</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44372</v>
      </c>
      <c r="E1617" s="184">
        <v>67.365899999999996</v>
      </c>
      <c r="F1617" s="184">
        <v>5.5815999999999999</v>
      </c>
      <c r="G1617" s="184">
        <v>-7.2740999999999998</v>
      </c>
      <c r="H1617" s="184">
        <v>1.3084</v>
      </c>
      <c r="I1617" s="184">
        <v>-6.8399000000000001</v>
      </c>
      <c r="J1617" s="184">
        <v>5.7502000000000004</v>
      </c>
      <c r="K1617" s="184">
        <v>9.6997</v>
      </c>
      <c r="L1617" s="184">
        <v>3.4594</v>
      </c>
      <c r="M1617" s="184">
        <v>5.8813000000000004</v>
      </c>
      <c r="N1617" s="184">
        <v>5.1326000000000001</v>
      </c>
      <c r="O1617" s="184">
        <v>10.7987</v>
      </c>
      <c r="P1617" s="184">
        <v>9.7640999999999991</v>
      </c>
      <c r="Q1617" s="184">
        <v>9.9307999999999996</v>
      </c>
      <c r="R1617" s="184">
        <v>9.2834000000000003</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44372</v>
      </c>
      <c r="E1618" s="184">
        <v>20.8657</v>
      </c>
      <c r="F1618" s="184">
        <v>-19.581499999999998</v>
      </c>
      <c r="G1618" s="184">
        <v>-2.8565</v>
      </c>
      <c r="H1618" s="184">
        <v>-3.1217999999999999</v>
      </c>
      <c r="I1618" s="184">
        <v>-10.614699999999999</v>
      </c>
      <c r="J1618" s="184">
        <v>-2.5619000000000001</v>
      </c>
      <c r="K1618" s="184">
        <v>4.93</v>
      </c>
      <c r="L1618" s="184">
        <v>2.0912000000000002</v>
      </c>
      <c r="M1618" s="184">
        <v>5.6562000000000001</v>
      </c>
      <c r="N1618" s="184">
        <v>5.6704999999999997</v>
      </c>
      <c r="O1618" s="184">
        <v>10.9839</v>
      </c>
      <c r="P1618" s="184">
        <v>8.6483000000000008</v>
      </c>
      <c r="Q1618" s="184">
        <v>8.2059999999999995</v>
      </c>
      <c r="R1618" s="184">
        <v>9.9745000000000008</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44372</v>
      </c>
      <c r="E1619" s="184">
        <v>19.9772</v>
      </c>
      <c r="F1619" s="184">
        <v>-20.0869</v>
      </c>
      <c r="G1619" s="184">
        <v>-3.4096000000000002</v>
      </c>
      <c r="H1619" s="184">
        <v>-3.7298</v>
      </c>
      <c r="I1619" s="184">
        <v>-11.2142</v>
      </c>
      <c r="J1619" s="184">
        <v>-3.1623999999999999</v>
      </c>
      <c r="K1619" s="184">
        <v>4.3202999999999996</v>
      </c>
      <c r="L1619" s="184">
        <v>1.4836</v>
      </c>
      <c r="M1619" s="184">
        <v>5.0297999999999998</v>
      </c>
      <c r="N1619" s="184">
        <v>5.0640999999999998</v>
      </c>
      <c r="O1619" s="184">
        <v>10.427</v>
      </c>
      <c r="P1619" s="184">
        <v>8.0945999999999998</v>
      </c>
      <c r="Q1619" s="184">
        <v>7.6165000000000003</v>
      </c>
      <c r="R1619" s="184">
        <v>9.4114000000000004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44372</v>
      </c>
      <c r="E1620" s="184">
        <v>33.452100000000002</v>
      </c>
      <c r="F1620" s="184">
        <v>-48.3812</v>
      </c>
      <c r="G1620" s="184">
        <v>-14.059100000000001</v>
      </c>
      <c r="H1620" s="184">
        <v>-12.7659</v>
      </c>
      <c r="I1620" s="184">
        <v>-16.118300000000001</v>
      </c>
      <c r="J1620" s="184">
        <v>-3.5442</v>
      </c>
      <c r="K1620" s="184">
        <v>5.5377000000000001</v>
      </c>
      <c r="L1620" s="184">
        <v>-2.0299999999999999E-2</v>
      </c>
      <c r="M1620" s="184">
        <v>3.1964999999999999</v>
      </c>
      <c r="N1620" s="184">
        <v>2.9245000000000001</v>
      </c>
      <c r="O1620" s="184">
        <v>8.2838999999999992</v>
      </c>
      <c r="P1620" s="184">
        <v>6.9748000000000001</v>
      </c>
      <c r="Q1620" s="184">
        <v>6.4645000000000001</v>
      </c>
      <c r="R1620" s="184">
        <v>6.3658000000000001</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44372</v>
      </c>
      <c r="E1621" s="184">
        <v>35.982500000000002</v>
      </c>
      <c r="F1621" s="184">
        <v>-47.613799999999998</v>
      </c>
      <c r="G1621" s="184">
        <v>-13.3414</v>
      </c>
      <c r="H1621" s="184">
        <v>-12.0433</v>
      </c>
      <c r="I1621" s="184">
        <v>-15.3924</v>
      </c>
      <c r="J1621" s="184">
        <v>-2.8041</v>
      </c>
      <c r="K1621" s="184">
        <v>6.3097000000000003</v>
      </c>
      <c r="L1621" s="184">
        <v>0.75109999999999999</v>
      </c>
      <c r="M1621" s="184">
        <v>3.9908000000000001</v>
      </c>
      <c r="N1621" s="184">
        <v>3.7235</v>
      </c>
      <c r="O1621" s="184">
        <v>9.1278000000000006</v>
      </c>
      <c r="P1621" s="184">
        <v>7.8307000000000002</v>
      </c>
      <c r="Q1621" s="184">
        <v>8.4991000000000003</v>
      </c>
      <c r="R1621" s="184">
        <v>7.2</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44372</v>
      </c>
      <c r="E1622" s="184">
        <v>63.262900000000002</v>
      </c>
      <c r="F1622" s="184">
        <v>-11.9968</v>
      </c>
      <c r="G1622" s="184">
        <v>-1.6729000000000001</v>
      </c>
      <c r="H1622" s="184">
        <v>-2.2492000000000001</v>
      </c>
      <c r="I1622" s="184">
        <v>-8.4456000000000007</v>
      </c>
      <c r="J1622" s="184">
        <v>-7.4399999999999994E-2</v>
      </c>
      <c r="K1622" s="184">
        <v>4.5152999999999999</v>
      </c>
      <c r="L1622" s="184">
        <v>1.4906999999999999</v>
      </c>
      <c r="M1622" s="184">
        <v>4.2474999999999996</v>
      </c>
      <c r="N1622" s="184">
        <v>3.7715999999999998</v>
      </c>
      <c r="O1622" s="184">
        <v>8.9855</v>
      </c>
      <c r="P1622" s="184">
        <v>8.7317999999999998</v>
      </c>
      <c r="Q1622" s="184">
        <v>8.9969999999999999</v>
      </c>
      <c r="R1622" s="184">
        <v>7.5560999999999998</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44372</v>
      </c>
      <c r="E1623" s="184">
        <v>60.4221</v>
      </c>
      <c r="F1623" s="184">
        <v>-12.6813</v>
      </c>
      <c r="G1623" s="184">
        <v>-2.4159000000000002</v>
      </c>
      <c r="H1623" s="184">
        <v>-3.0013999999999998</v>
      </c>
      <c r="I1623" s="184">
        <v>-9.1927000000000003</v>
      </c>
      <c r="J1623" s="184">
        <v>-0.82369999999999999</v>
      </c>
      <c r="K1623" s="184">
        <v>3.7997999999999998</v>
      </c>
      <c r="L1623" s="184">
        <v>0.7349</v>
      </c>
      <c r="M1623" s="184">
        <v>3.4588000000000001</v>
      </c>
      <c r="N1623" s="184">
        <v>2.9962</v>
      </c>
      <c r="O1623" s="184">
        <v>8.2487999999999992</v>
      </c>
      <c r="P1623" s="184">
        <v>8.0295000000000005</v>
      </c>
      <c r="Q1623" s="184">
        <v>8.7246000000000006</v>
      </c>
      <c r="R1623" s="184">
        <v>6.8113000000000001</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44372</v>
      </c>
      <c r="E1624" s="184">
        <v>77.522300000000001</v>
      </c>
      <c r="F1624" s="184">
        <v>-46.2712</v>
      </c>
      <c r="G1624" s="184">
        <v>-7.6853999999999996</v>
      </c>
      <c r="H1624" s="184">
        <v>-8.4276999999999997</v>
      </c>
      <c r="I1624" s="184">
        <v>-13.087</v>
      </c>
      <c r="J1624" s="184">
        <v>-1.9241999999999999</v>
      </c>
      <c r="K1624" s="184">
        <v>6.7516999999999996</v>
      </c>
      <c r="L1624" s="184">
        <v>2.3799000000000001</v>
      </c>
      <c r="M1624" s="184">
        <v>5.2378</v>
      </c>
      <c r="N1624" s="184">
        <v>4.9245999999999999</v>
      </c>
      <c r="O1624" s="184">
        <v>11.4312</v>
      </c>
      <c r="P1624" s="184">
        <v>9.7662999999999993</v>
      </c>
      <c r="Q1624" s="184">
        <v>8.9735999999999994</v>
      </c>
      <c r="R1624" s="184">
        <v>10.013500000000001</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44372</v>
      </c>
      <c r="E1625" s="184">
        <v>74.421700000000001</v>
      </c>
      <c r="F1625" s="184">
        <v>-46.777799999999999</v>
      </c>
      <c r="G1625" s="184">
        <v>-8.1850000000000005</v>
      </c>
      <c r="H1625" s="184">
        <v>-8.9319000000000006</v>
      </c>
      <c r="I1625" s="184">
        <v>-13.584300000000001</v>
      </c>
      <c r="J1625" s="184">
        <v>-2.4281999999999999</v>
      </c>
      <c r="K1625" s="184">
        <v>6.2207999999999997</v>
      </c>
      <c r="L1625" s="184">
        <v>1.8466</v>
      </c>
      <c r="M1625" s="184">
        <v>4.6955</v>
      </c>
      <c r="N1625" s="184">
        <v>4.3846999999999996</v>
      </c>
      <c r="O1625" s="184">
        <v>10.747299999999999</v>
      </c>
      <c r="P1625" s="184">
        <v>9.0670000000000002</v>
      </c>
      <c r="Q1625" s="184">
        <v>9.6671999999999993</v>
      </c>
      <c r="R1625" s="184">
        <v>9.4148999999999994</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44372</v>
      </c>
      <c r="E1626" s="184">
        <v>20.028400000000001</v>
      </c>
      <c r="F1626" s="184">
        <v>-18.033000000000001</v>
      </c>
      <c r="G1626" s="184">
        <v>-2.4293999999999998</v>
      </c>
      <c r="H1626" s="184">
        <v>0.41660000000000003</v>
      </c>
      <c r="I1626" s="184">
        <v>-12.4369</v>
      </c>
      <c r="J1626" s="184">
        <v>-5.8554000000000004</v>
      </c>
      <c r="K1626" s="184">
        <v>9.5297000000000001</v>
      </c>
      <c r="L1626" s="184">
        <v>4.3750999999999998</v>
      </c>
      <c r="M1626" s="184">
        <v>7.7458999999999998</v>
      </c>
      <c r="N1626" s="184">
        <v>7.4127999999999998</v>
      </c>
      <c r="O1626" s="184">
        <v>10.9955</v>
      </c>
      <c r="P1626" s="184">
        <v>9.2507000000000001</v>
      </c>
      <c r="Q1626" s="184">
        <v>9.8865999999999996</v>
      </c>
      <c r="R1626" s="184">
        <v>9.6212</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44372</v>
      </c>
      <c r="E1627" s="184">
        <v>19.334199999999999</v>
      </c>
      <c r="F1627" s="184">
        <v>-18.8687</v>
      </c>
      <c r="G1627" s="184">
        <v>-3.2084999999999999</v>
      </c>
      <c r="H1627" s="184">
        <v>-0.35060000000000002</v>
      </c>
      <c r="I1627" s="184">
        <v>-13.1883</v>
      </c>
      <c r="J1627" s="184">
        <v>-6.6067</v>
      </c>
      <c r="K1627" s="184">
        <v>8.7518999999999991</v>
      </c>
      <c r="L1627" s="184">
        <v>3.6793</v>
      </c>
      <c r="M1627" s="184">
        <v>7.0964999999999998</v>
      </c>
      <c r="N1627" s="184">
        <v>6.7874999999999996</v>
      </c>
      <c r="O1627" s="184">
        <v>10.4465</v>
      </c>
      <c r="P1627" s="184">
        <v>8.7090999999999994</v>
      </c>
      <c r="Q1627" s="184">
        <v>9.3617000000000008</v>
      </c>
      <c r="R1627" s="184">
        <v>9.0587999999999997</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44372</v>
      </c>
      <c r="E1628" s="184">
        <v>47.561599999999999</v>
      </c>
      <c r="F1628" s="184">
        <v>-35.344099999999997</v>
      </c>
      <c r="G1628" s="184">
        <v>-6.3407</v>
      </c>
      <c r="H1628" s="184">
        <v>-10.394299999999999</v>
      </c>
      <c r="I1628" s="184">
        <v>-15.1828</v>
      </c>
      <c r="J1628" s="184">
        <v>-3.7852999999999999</v>
      </c>
      <c r="K1628" s="184">
        <v>5.4526000000000003</v>
      </c>
      <c r="L1628" s="184">
        <v>0.39200000000000002</v>
      </c>
      <c r="M1628" s="184">
        <v>2.4533</v>
      </c>
      <c r="N1628" s="184">
        <v>1.6418999999999999</v>
      </c>
      <c r="O1628" s="184">
        <v>7.6288</v>
      </c>
      <c r="P1628" s="184">
        <v>5.99</v>
      </c>
      <c r="Q1628" s="184">
        <v>8.2982999999999993</v>
      </c>
      <c r="R1628" s="184">
        <v>5.2130999999999998</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44372</v>
      </c>
      <c r="E1629" s="184">
        <v>51.106499999999997</v>
      </c>
      <c r="F1629" s="184">
        <v>-34.890700000000002</v>
      </c>
      <c r="G1629" s="184">
        <v>-5.9249000000000001</v>
      </c>
      <c r="H1629" s="184">
        <v>-9.9694000000000003</v>
      </c>
      <c r="I1629" s="184">
        <v>-14.766</v>
      </c>
      <c r="J1629" s="184">
        <v>-3.3632</v>
      </c>
      <c r="K1629" s="184">
        <v>5.8777999999999997</v>
      </c>
      <c r="L1629" s="184">
        <v>0.81740000000000002</v>
      </c>
      <c r="M1629" s="184">
        <v>2.8976000000000002</v>
      </c>
      <c r="N1629" s="184">
        <v>2.0920999999999998</v>
      </c>
      <c r="O1629" s="184">
        <v>8.2811000000000003</v>
      </c>
      <c r="P1629" s="184">
        <v>6.7850999999999999</v>
      </c>
      <c r="Q1629" s="184">
        <v>7.8928000000000003</v>
      </c>
      <c r="R1629" s="184">
        <v>5.7102000000000004</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44372</v>
      </c>
      <c r="E1630" s="184">
        <v>43.803100000000001</v>
      </c>
      <c r="F1630" s="184">
        <v>-42.697000000000003</v>
      </c>
      <c r="G1630" s="184">
        <v>-9.4086999999999996</v>
      </c>
      <c r="H1630" s="184">
        <v>-8.4618000000000002</v>
      </c>
      <c r="I1630" s="184">
        <v>-15.442600000000001</v>
      </c>
      <c r="J1630" s="184">
        <v>-3.3932000000000002</v>
      </c>
      <c r="K1630" s="184">
        <v>4.7191000000000001</v>
      </c>
      <c r="L1630" s="184">
        <v>0.28129999999999999</v>
      </c>
      <c r="M1630" s="184">
        <v>3.4786999999999999</v>
      </c>
      <c r="N1630" s="184">
        <v>3.4175</v>
      </c>
      <c r="O1630" s="184">
        <v>7.9644000000000004</v>
      </c>
      <c r="P1630" s="184">
        <v>7.1581000000000001</v>
      </c>
      <c r="Q1630" s="184">
        <v>7.6924999999999999</v>
      </c>
      <c r="R1630" s="184">
        <v>7.0046999999999997</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44372</v>
      </c>
      <c r="E1631" s="184">
        <v>45.313600000000001</v>
      </c>
      <c r="F1631" s="184">
        <v>-42.320099999999996</v>
      </c>
      <c r="G1631" s="184">
        <v>-8.9612999999999996</v>
      </c>
      <c r="H1631" s="184">
        <v>-8.0196000000000005</v>
      </c>
      <c r="I1631" s="184">
        <v>-15.0047</v>
      </c>
      <c r="J1631" s="184">
        <v>-2.9470000000000001</v>
      </c>
      <c r="K1631" s="184">
        <v>5.1494</v>
      </c>
      <c r="L1631" s="184">
        <v>0.72670000000000001</v>
      </c>
      <c r="M1631" s="184">
        <v>3.9464999999999999</v>
      </c>
      <c r="N1631" s="184">
        <v>3.8824000000000001</v>
      </c>
      <c r="O1631" s="184">
        <v>8.3981999999999992</v>
      </c>
      <c r="P1631" s="184">
        <v>7.5937999999999999</v>
      </c>
      <c r="Q1631" s="184">
        <v>8.4062999999999999</v>
      </c>
      <c r="R1631" s="184">
        <v>7.4619</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44372</v>
      </c>
      <c r="E1632" s="184">
        <v>78.730500000000006</v>
      </c>
      <c r="F1632" s="184">
        <v>-42.879600000000003</v>
      </c>
      <c r="G1632" s="184">
        <v>-13.7536</v>
      </c>
      <c r="H1632" s="184">
        <v>-2.2309999999999999</v>
      </c>
      <c r="I1632" s="184">
        <v>-8.9367000000000001</v>
      </c>
      <c r="J1632" s="184">
        <v>1.35E-2</v>
      </c>
      <c r="K1632" s="184">
        <v>5.5206</v>
      </c>
      <c r="L1632" s="184">
        <v>2.6444999999999999</v>
      </c>
      <c r="M1632" s="184">
        <v>5.3110999999999997</v>
      </c>
      <c r="N1632" s="184">
        <v>4.5887000000000002</v>
      </c>
      <c r="O1632" s="184">
        <v>9.6491000000000007</v>
      </c>
      <c r="P1632" s="184">
        <v>8.8941999999999997</v>
      </c>
      <c r="Q1632" s="184">
        <v>9.8964999999999996</v>
      </c>
      <c r="R1632" s="184">
        <v>9.2449999999999992</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44372</v>
      </c>
      <c r="E1633" s="184">
        <v>82.979600000000005</v>
      </c>
      <c r="F1633" s="184">
        <v>-42.266199999999998</v>
      </c>
      <c r="G1633" s="184">
        <v>-13.1378</v>
      </c>
      <c r="H1633" s="184">
        <v>-1.6207</v>
      </c>
      <c r="I1633" s="184">
        <v>-8.3276000000000003</v>
      </c>
      <c r="J1633" s="184">
        <v>0.62470000000000003</v>
      </c>
      <c r="K1633" s="184">
        <v>6.1393000000000004</v>
      </c>
      <c r="L1633" s="184">
        <v>3.2633000000000001</v>
      </c>
      <c r="M1633" s="184">
        <v>5.9466999999999999</v>
      </c>
      <c r="N1633" s="184">
        <v>5.2285000000000004</v>
      </c>
      <c r="O1633" s="184">
        <v>10.2248</v>
      </c>
      <c r="P1633" s="184">
        <v>9.4862000000000002</v>
      </c>
      <c r="Q1633" s="184">
        <v>9.3133999999999997</v>
      </c>
      <c r="R1633" s="184">
        <v>9.8230000000000004</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44372</v>
      </c>
      <c r="E1634" s="184">
        <v>17.2624</v>
      </c>
      <c r="F1634" s="184">
        <v>-65.640299999999996</v>
      </c>
      <c r="G1634" s="184">
        <v>-17.172999999999998</v>
      </c>
      <c r="H1634" s="184">
        <v>-11.423</v>
      </c>
      <c r="I1634" s="184">
        <v>-15.4788</v>
      </c>
      <c r="J1634" s="184">
        <v>-4.8905000000000003</v>
      </c>
      <c r="K1634" s="184">
        <v>6.2210000000000001</v>
      </c>
      <c r="L1634" s="184">
        <v>1.9354</v>
      </c>
      <c r="M1634" s="184">
        <v>3.8740000000000001</v>
      </c>
      <c r="N1634" s="184">
        <v>2.7328000000000001</v>
      </c>
      <c r="O1634" s="184">
        <v>7.4740000000000002</v>
      </c>
      <c r="P1634" s="184">
        <v>5.8101000000000003</v>
      </c>
      <c r="Q1634" s="184">
        <v>6.6215000000000002</v>
      </c>
      <c r="R1634" s="184">
        <v>5.4706999999999999</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44372</v>
      </c>
      <c r="E1635" s="184">
        <v>18.285</v>
      </c>
      <c r="F1635" s="184">
        <v>-64.959400000000002</v>
      </c>
      <c r="G1635" s="184">
        <v>-16.413</v>
      </c>
      <c r="H1635" s="184">
        <v>-10.671900000000001</v>
      </c>
      <c r="I1635" s="184">
        <v>-14.702500000000001</v>
      </c>
      <c r="J1635" s="184">
        <v>-4.1258999999999997</v>
      </c>
      <c r="K1635" s="184">
        <v>7.0039999999999996</v>
      </c>
      <c r="L1635" s="184">
        <v>2.7143999999999999</v>
      </c>
      <c r="M1635" s="184">
        <v>4.6714000000000002</v>
      </c>
      <c r="N1635" s="184">
        <v>3.552</v>
      </c>
      <c r="O1635" s="184">
        <v>8.3215000000000003</v>
      </c>
      <c r="P1635" s="184">
        <v>6.7633999999999999</v>
      </c>
      <c r="Q1635" s="184">
        <v>7.2952000000000004</v>
      </c>
      <c r="R1635" s="184">
        <v>6.3524000000000003</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44372</v>
      </c>
      <c r="E1636" s="184">
        <v>29.4374</v>
      </c>
      <c r="F1636" s="184">
        <v>-25.772099999999998</v>
      </c>
      <c r="G1636" s="184">
        <v>-2.8511000000000002</v>
      </c>
      <c r="H1636" s="184">
        <v>-3.7524999999999999</v>
      </c>
      <c r="I1636" s="184">
        <v>-10.725300000000001</v>
      </c>
      <c r="J1636" s="184">
        <v>-1.5419</v>
      </c>
      <c r="K1636" s="184">
        <v>7.5411000000000001</v>
      </c>
      <c r="L1636" s="184">
        <v>1.0544</v>
      </c>
      <c r="M1636" s="184">
        <v>4.8779000000000003</v>
      </c>
      <c r="N1636" s="184">
        <v>4.5480999999999998</v>
      </c>
      <c r="O1636" s="184">
        <v>11.902699999999999</v>
      </c>
      <c r="P1636" s="184">
        <v>10.0067</v>
      </c>
      <c r="Q1636" s="184">
        <v>9.9718999999999998</v>
      </c>
      <c r="R1636" s="184">
        <v>10.094900000000001</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44372</v>
      </c>
      <c r="E1637" s="184">
        <v>27.921399999999998</v>
      </c>
      <c r="F1637" s="184">
        <v>-26.517700000000001</v>
      </c>
      <c r="G1637" s="184">
        <v>-3.4849999999999999</v>
      </c>
      <c r="H1637" s="184">
        <v>-4.3849</v>
      </c>
      <c r="I1637" s="184">
        <v>-11.3421</v>
      </c>
      <c r="J1637" s="184">
        <v>-2.1593</v>
      </c>
      <c r="K1637" s="184">
        <v>6.9088000000000003</v>
      </c>
      <c r="L1637" s="184">
        <v>0.42670000000000002</v>
      </c>
      <c r="M1637" s="184">
        <v>4.2331000000000003</v>
      </c>
      <c r="N1637" s="184">
        <v>3.899</v>
      </c>
      <c r="O1637" s="184">
        <v>11.2395</v>
      </c>
      <c r="P1637" s="184">
        <v>9.3670000000000009</v>
      </c>
      <c r="Q1637" s="184">
        <v>8.5210000000000008</v>
      </c>
      <c r="R1637" s="184">
        <v>9.4328000000000003</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44372</v>
      </c>
      <c r="E1638" s="184">
        <v>10.1785</v>
      </c>
      <c r="F1638" s="184">
        <v>-49.777299999999997</v>
      </c>
      <c r="G1638" s="184">
        <v>-2.2707000000000002</v>
      </c>
      <c r="H1638" s="184">
        <v>-11.348000000000001</v>
      </c>
      <c r="I1638" s="184">
        <v>-16.796500000000002</v>
      </c>
      <c r="J1638" s="184">
        <v>-3.1150000000000002</v>
      </c>
      <c r="K1638" s="184">
        <v>6.6058000000000003</v>
      </c>
      <c r="L1638" s="184"/>
      <c r="M1638" s="184"/>
      <c r="N1638" s="184"/>
      <c r="O1638" s="184"/>
      <c r="P1638" s="184"/>
      <c r="Q1638" s="184">
        <v>6.9310999999999998</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44372</v>
      </c>
      <c r="E1639" s="184">
        <v>10.1721</v>
      </c>
      <c r="F1639" s="184">
        <v>-50.166400000000003</v>
      </c>
      <c r="G1639" s="184">
        <v>-2.6307999999999998</v>
      </c>
      <c r="H1639" s="184">
        <v>-11.610300000000001</v>
      </c>
      <c r="I1639" s="184">
        <v>-17.059999999999999</v>
      </c>
      <c r="J1639" s="184">
        <v>-3.3702000000000001</v>
      </c>
      <c r="K1639" s="184">
        <v>6.3602999999999996</v>
      </c>
      <c r="L1639" s="184"/>
      <c r="M1639" s="184"/>
      <c r="N1639" s="184"/>
      <c r="O1639" s="184"/>
      <c r="P1639" s="184"/>
      <c r="Q1639" s="184">
        <v>6.6825999999999999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44372</v>
      </c>
      <c r="E1640" s="184">
        <v>10.1745</v>
      </c>
      <c r="F1640" s="184">
        <v>-34.764600000000002</v>
      </c>
      <c r="G1640" s="184">
        <v>-11.2301</v>
      </c>
      <c r="H1640" s="184">
        <v>-11.5565</v>
      </c>
      <c r="I1640" s="184">
        <v>-18.446200000000001</v>
      </c>
      <c r="J1640" s="184">
        <v>-3.6915</v>
      </c>
      <c r="K1640" s="184">
        <v>6.4393000000000002</v>
      </c>
      <c r="L1640" s="184"/>
      <c r="M1640" s="184"/>
      <c r="N1640" s="184"/>
      <c r="O1640" s="184"/>
      <c r="P1640" s="184"/>
      <c r="Q1640" s="184">
        <v>6.7758000000000003</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44372</v>
      </c>
      <c r="E1641" s="184">
        <v>10.1678</v>
      </c>
      <c r="F1641" s="184">
        <v>-35.145800000000001</v>
      </c>
      <c r="G1641" s="184">
        <v>-11.4764</v>
      </c>
      <c r="H1641" s="184">
        <v>-11.8194</v>
      </c>
      <c r="I1641" s="184">
        <v>-18.710999999999999</v>
      </c>
      <c r="J1641" s="184">
        <v>-3.9470000000000001</v>
      </c>
      <c r="K1641" s="184">
        <v>6.1818</v>
      </c>
      <c r="L1641" s="184"/>
      <c r="M1641" s="184"/>
      <c r="N1641" s="184"/>
      <c r="O1641" s="184"/>
      <c r="P1641" s="184"/>
      <c r="Q1641" s="184">
        <v>6.5156000000000001</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44372</v>
      </c>
      <c r="E1642" s="184">
        <v>2250.3524000000002</v>
      </c>
      <c r="F1642" s="184">
        <v>-66.825800000000001</v>
      </c>
      <c r="G1642" s="184">
        <v>-18.923200000000001</v>
      </c>
      <c r="H1642" s="184">
        <v>-7.4424999999999999</v>
      </c>
      <c r="I1642" s="184">
        <v>-14.8614</v>
      </c>
      <c r="J1642" s="184">
        <v>-3.5613000000000001</v>
      </c>
      <c r="K1642" s="184">
        <v>2.6379000000000001</v>
      </c>
      <c r="L1642" s="184">
        <v>-0.47389999999999999</v>
      </c>
      <c r="M1642" s="184">
        <v>2.2332999999999998</v>
      </c>
      <c r="N1642" s="184">
        <v>1.4691000000000001</v>
      </c>
      <c r="O1642" s="184">
        <v>7.8097000000000003</v>
      </c>
      <c r="P1642" s="184">
        <v>7.2678000000000003</v>
      </c>
      <c r="Q1642" s="184">
        <v>6.2477</v>
      </c>
      <c r="R1642" s="184">
        <v>5.3159000000000001</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44372</v>
      </c>
      <c r="E1643" s="184">
        <v>2413.7863000000002</v>
      </c>
      <c r="F1643" s="184">
        <v>-66.0578</v>
      </c>
      <c r="G1643" s="184">
        <v>-18.154900000000001</v>
      </c>
      <c r="H1643" s="184">
        <v>-6.6736000000000004</v>
      </c>
      <c r="I1643" s="184">
        <v>-14.095800000000001</v>
      </c>
      <c r="J1643" s="184">
        <v>-2.7934000000000001</v>
      </c>
      <c r="K1643" s="184">
        <v>3.4138000000000002</v>
      </c>
      <c r="L1643" s="184">
        <v>0.29670000000000002</v>
      </c>
      <c r="M1643" s="184">
        <v>3.0194000000000001</v>
      </c>
      <c r="N1643" s="184">
        <v>2.2536999999999998</v>
      </c>
      <c r="O1643" s="184">
        <v>8.6567000000000007</v>
      </c>
      <c r="P1643" s="184">
        <v>8.0966000000000005</v>
      </c>
      <c r="Q1643" s="184">
        <v>8.1143000000000001</v>
      </c>
      <c r="R1643" s="184">
        <v>6.1616</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44372</v>
      </c>
      <c r="E1644" s="184">
        <v>83.369</v>
      </c>
      <c r="F1644" s="184">
        <v>-28.872800000000002</v>
      </c>
      <c r="G1644" s="184">
        <v>-5.8929999999999998</v>
      </c>
      <c r="H1644" s="184">
        <v>1.2323999999999999</v>
      </c>
      <c r="I1644" s="184">
        <v>-9.1338000000000008</v>
      </c>
      <c r="J1644" s="184">
        <v>-0.42209999999999998</v>
      </c>
      <c r="K1644" s="184">
        <v>6.2976999999999999</v>
      </c>
      <c r="L1644" s="184">
        <v>1.5041</v>
      </c>
      <c r="M1644" s="184">
        <v>6.0788000000000002</v>
      </c>
      <c r="N1644" s="184">
        <v>5.0965999999999996</v>
      </c>
      <c r="O1644" s="184">
        <v>10.8026</v>
      </c>
      <c r="P1644" s="184">
        <v>9.2506000000000004</v>
      </c>
      <c r="Q1644" s="184">
        <v>9.0690000000000008</v>
      </c>
      <c r="R1644" s="184">
        <v>9.3810000000000002</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44372</v>
      </c>
      <c r="E1645" s="184">
        <v>85.382599999999996</v>
      </c>
      <c r="F1645" s="184">
        <v>-28.832599999999999</v>
      </c>
      <c r="G1645" s="184">
        <v>-5.8822000000000001</v>
      </c>
      <c r="H1645" s="184">
        <v>1.2339</v>
      </c>
      <c r="I1645" s="184">
        <v>-9.1313999999999993</v>
      </c>
      <c r="J1645" s="184">
        <v>-0.42180000000000001</v>
      </c>
      <c r="K1645" s="184">
        <v>6.2979000000000003</v>
      </c>
      <c r="L1645" s="184">
        <v>1.5056</v>
      </c>
      <c r="M1645" s="184">
        <v>6.08</v>
      </c>
      <c r="N1645" s="184">
        <v>5.0975000000000001</v>
      </c>
      <c r="O1645" s="184">
        <v>10.802899999999999</v>
      </c>
      <c r="P1645" s="184">
        <v>9.2546999999999997</v>
      </c>
      <c r="Q1645" s="184">
        <v>9.1082999999999998</v>
      </c>
      <c r="R1645" s="184">
        <v>9.3813999999999993</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44372</v>
      </c>
      <c r="E1646" s="184">
        <v>76.597399999999993</v>
      </c>
      <c r="F1646" s="184">
        <v>-29.853200000000001</v>
      </c>
      <c r="G1646" s="184">
        <v>-6.8897000000000004</v>
      </c>
      <c r="H1646" s="184">
        <v>0.23830000000000001</v>
      </c>
      <c r="I1646" s="184">
        <v>-10.1172</v>
      </c>
      <c r="J1646" s="184">
        <v>-1.411</v>
      </c>
      <c r="K1646" s="184">
        <v>5.2831999999999999</v>
      </c>
      <c r="L1646" s="184">
        <v>0.49230000000000002</v>
      </c>
      <c r="M1646" s="184">
        <v>5.0187999999999997</v>
      </c>
      <c r="N1646" s="184">
        <v>4.0331000000000001</v>
      </c>
      <c r="O1646" s="184">
        <v>9.6751000000000005</v>
      </c>
      <c r="P1646" s="184">
        <v>8.1513000000000009</v>
      </c>
      <c r="Q1646" s="184">
        <v>9.4689999999999994</v>
      </c>
      <c r="R1646" s="184">
        <v>8.2713000000000001</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44372</v>
      </c>
      <c r="E1647" s="184">
        <v>58.886299999999999</v>
      </c>
      <c r="F1647" s="184">
        <v>-40.245100000000001</v>
      </c>
      <c r="G1647" s="184">
        <v>-11.3531</v>
      </c>
      <c r="H1647" s="184">
        <v>-8.2043999999999997</v>
      </c>
      <c r="I1647" s="184">
        <v>-16.178599999999999</v>
      </c>
      <c r="J1647" s="184">
        <v>-4.9794999999999998</v>
      </c>
      <c r="K1647" s="184">
        <v>4.8045999999999998</v>
      </c>
      <c r="L1647" s="184">
        <v>-0.30270000000000002</v>
      </c>
      <c r="M1647" s="184">
        <v>3.9102999999999999</v>
      </c>
      <c r="N1647" s="184">
        <v>4.1454000000000004</v>
      </c>
      <c r="O1647" s="184">
        <v>9.3302999999999994</v>
      </c>
      <c r="P1647" s="184">
        <v>8.5935000000000006</v>
      </c>
      <c r="Q1647" s="184">
        <v>9.8117000000000001</v>
      </c>
      <c r="R1647" s="184">
        <v>7.9916</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44372</v>
      </c>
      <c r="E1648" s="184">
        <v>53.908499999999997</v>
      </c>
      <c r="F1648" s="184">
        <v>-41.389899999999997</v>
      </c>
      <c r="G1648" s="184">
        <v>-12.558</v>
      </c>
      <c r="H1648" s="184">
        <v>-9.3943999999999992</v>
      </c>
      <c r="I1648" s="184">
        <v>-17.366499999999998</v>
      </c>
      <c r="J1648" s="184">
        <v>-6.1703999999999999</v>
      </c>
      <c r="K1648" s="184">
        <v>3.5905</v>
      </c>
      <c r="L1648" s="184">
        <v>-1.5062</v>
      </c>
      <c r="M1648" s="184">
        <v>2.6981999999999999</v>
      </c>
      <c r="N1648" s="184">
        <v>2.9289000000000001</v>
      </c>
      <c r="O1648" s="184">
        <v>7.9969000000000001</v>
      </c>
      <c r="P1648" s="184">
        <v>7.1749999999999998</v>
      </c>
      <c r="Q1648" s="184">
        <v>8.2487999999999992</v>
      </c>
      <c r="R1648" s="184">
        <v>6.6954000000000002</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44372</v>
      </c>
      <c r="E1649" s="184">
        <v>51.945</v>
      </c>
      <c r="F1649" s="184">
        <v>-18.6814</v>
      </c>
      <c r="G1649" s="184">
        <v>-4.2847999999999997</v>
      </c>
      <c r="H1649" s="184">
        <v>-7.3975999999999997</v>
      </c>
      <c r="I1649" s="184">
        <v>-9.2273999999999994</v>
      </c>
      <c r="J1649" s="184">
        <v>-1.6365000000000001</v>
      </c>
      <c r="K1649" s="184">
        <v>5.6393000000000004</v>
      </c>
      <c r="L1649" s="184">
        <v>2.4691999999999998</v>
      </c>
      <c r="M1649" s="184">
        <v>5.1951000000000001</v>
      </c>
      <c r="N1649" s="184">
        <v>4.6925999999999997</v>
      </c>
      <c r="O1649" s="184">
        <v>10.563599999999999</v>
      </c>
      <c r="P1649" s="184">
        <v>8.9530999999999992</v>
      </c>
      <c r="Q1649" s="184">
        <v>8.4254999999999995</v>
      </c>
      <c r="R1649" s="184">
        <v>8.8836999999999993</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44372</v>
      </c>
      <c r="E1650" s="184">
        <v>48.534599999999998</v>
      </c>
      <c r="F1650" s="184">
        <v>-19.392299999999999</v>
      </c>
      <c r="G1650" s="184">
        <v>-5.0114999999999998</v>
      </c>
      <c r="H1650" s="184">
        <v>-8.1201000000000008</v>
      </c>
      <c r="I1650" s="184">
        <v>-9.9426000000000005</v>
      </c>
      <c r="J1650" s="184">
        <v>-2.3557000000000001</v>
      </c>
      <c r="K1650" s="184">
        <v>4.9089999999999998</v>
      </c>
      <c r="L1650" s="184">
        <v>1.7426999999999999</v>
      </c>
      <c r="M1650" s="184">
        <v>4.4512999999999998</v>
      </c>
      <c r="N1650" s="184">
        <v>3.9413999999999998</v>
      </c>
      <c r="O1650" s="184">
        <v>9.7055000000000007</v>
      </c>
      <c r="P1650" s="184">
        <v>8.0388000000000002</v>
      </c>
      <c r="Q1650" s="184">
        <v>7.5925000000000002</v>
      </c>
      <c r="R1650" s="184">
        <v>8.1173000000000002</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44372</v>
      </c>
      <c r="E1652" s="184">
        <v>30.331299999999999</v>
      </c>
      <c r="F1652" s="184">
        <v>-46.631399999999999</v>
      </c>
      <c r="G1652" s="184">
        <v>-9.2590000000000003</v>
      </c>
      <c r="H1652" s="184">
        <v>-12.177199999999999</v>
      </c>
      <c r="I1652" s="184">
        <v>-15.7799</v>
      </c>
      <c r="J1652" s="184">
        <v>-4.6745000000000001</v>
      </c>
      <c r="K1652" s="184">
        <v>5.5103</v>
      </c>
      <c r="L1652" s="184">
        <v>0.2225</v>
      </c>
      <c r="M1652" s="184">
        <v>3.2338</v>
      </c>
      <c r="N1652" s="184">
        <v>2.8437999999999999</v>
      </c>
      <c r="O1652" s="184">
        <v>9.9742999999999995</v>
      </c>
      <c r="P1652" s="184">
        <v>9.1265999999999998</v>
      </c>
      <c r="Q1652" s="184">
        <v>9.0192999999999994</v>
      </c>
      <c r="R1652" s="184">
        <v>7.8692000000000002</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44372</v>
      </c>
      <c r="E1653" s="184">
        <v>33.040100000000002</v>
      </c>
      <c r="F1653" s="184">
        <v>-45.678100000000001</v>
      </c>
      <c r="G1653" s="184">
        <v>-8.2797000000000001</v>
      </c>
      <c r="H1653" s="184">
        <v>-11.212400000000001</v>
      </c>
      <c r="I1653" s="184">
        <v>-14.8133</v>
      </c>
      <c r="J1653" s="184">
        <v>-3.7122000000000002</v>
      </c>
      <c r="K1653" s="184">
        <v>6.4951999999999996</v>
      </c>
      <c r="L1653" s="184">
        <v>1.1951000000000001</v>
      </c>
      <c r="M1653" s="184">
        <v>4.2301000000000002</v>
      </c>
      <c r="N1653" s="184">
        <v>3.8458000000000001</v>
      </c>
      <c r="O1653" s="184">
        <v>10.9999</v>
      </c>
      <c r="P1653" s="184">
        <v>10.226599999999999</v>
      </c>
      <c r="Q1653" s="184">
        <v>10.299200000000001</v>
      </c>
      <c r="R1653" s="184">
        <v>8.8902000000000001</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44372</v>
      </c>
      <c r="E1654" s="184">
        <v>33.129399999999997</v>
      </c>
      <c r="F1654" s="184">
        <v>-45.664999999999999</v>
      </c>
      <c r="G1654" s="184">
        <v>-8.2941000000000003</v>
      </c>
      <c r="H1654" s="184">
        <v>-11.2136</v>
      </c>
      <c r="I1654" s="184">
        <v>-14.8125</v>
      </c>
      <c r="J1654" s="184">
        <v>-3.7128000000000001</v>
      </c>
      <c r="K1654" s="184">
        <v>6.4946999999999999</v>
      </c>
      <c r="L1654" s="184">
        <v>1.1956</v>
      </c>
      <c r="M1654" s="184">
        <v>4.2308000000000003</v>
      </c>
      <c r="N1654" s="184">
        <v>3.8460999999999999</v>
      </c>
      <c r="O1654" s="184">
        <v>11.002000000000001</v>
      </c>
      <c r="P1654" s="184">
        <v>10.2212</v>
      </c>
      <c r="Q1654" s="184">
        <v>10.6645</v>
      </c>
      <c r="R1654" s="184">
        <v>8.891</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44372</v>
      </c>
      <c r="E1655" s="184">
        <v>24.160699999999999</v>
      </c>
      <c r="F1655" s="184">
        <v>-51.442900000000002</v>
      </c>
      <c r="G1655" s="184">
        <v>-11.571199999999999</v>
      </c>
      <c r="H1655" s="184">
        <v>-8.4463000000000008</v>
      </c>
      <c r="I1655" s="184">
        <v>-11.431100000000001</v>
      </c>
      <c r="J1655" s="184">
        <v>-2.4218999999999999</v>
      </c>
      <c r="K1655" s="184">
        <v>6.6755000000000004</v>
      </c>
      <c r="L1655" s="184">
        <v>2.5331000000000001</v>
      </c>
      <c r="M1655" s="184">
        <v>4.0191999999999997</v>
      </c>
      <c r="N1655" s="184">
        <v>3.9504999999999999</v>
      </c>
      <c r="O1655" s="184">
        <v>8.5396999999999998</v>
      </c>
      <c r="P1655" s="184">
        <v>7.5726000000000004</v>
      </c>
      <c r="Q1655" s="184">
        <v>7.2114000000000003</v>
      </c>
      <c r="R1655" s="184">
        <v>6.7549000000000001</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44372</v>
      </c>
      <c r="E1656" s="184">
        <v>25.0839</v>
      </c>
      <c r="F1656" s="184">
        <v>-50.132599999999996</v>
      </c>
      <c r="G1656" s="184">
        <v>-10.371</v>
      </c>
      <c r="H1656" s="184">
        <v>-7.2862</v>
      </c>
      <c r="I1656" s="184">
        <v>-10.2699</v>
      </c>
      <c r="J1656" s="184">
        <v>-1.266</v>
      </c>
      <c r="K1656" s="184">
        <v>7.8517999999999999</v>
      </c>
      <c r="L1656" s="184">
        <v>3.7061999999999999</v>
      </c>
      <c r="M1656" s="184">
        <v>5.2595000000000001</v>
      </c>
      <c r="N1656" s="184">
        <v>5.2270000000000003</v>
      </c>
      <c r="O1656" s="184">
        <v>9.3642000000000003</v>
      </c>
      <c r="P1656" s="184">
        <v>8.2039000000000009</v>
      </c>
      <c r="Q1656" s="184">
        <v>8.3710000000000004</v>
      </c>
      <c r="R1656" s="184">
        <v>7.6494999999999997</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44372</v>
      </c>
      <c r="E1657" s="184">
        <v>52.9161</v>
      </c>
      <c r="F1657" s="184">
        <v>-22.610499999999998</v>
      </c>
      <c r="G1657" s="184">
        <v>-2.7585000000000002</v>
      </c>
      <c r="H1657" s="184">
        <v>0.23649999999999999</v>
      </c>
      <c r="I1657" s="184">
        <v>-4.6231</v>
      </c>
      <c r="J1657" s="184">
        <v>0.70350000000000001</v>
      </c>
      <c r="K1657" s="184">
        <v>5.2592999999999996</v>
      </c>
      <c r="L1657" s="184">
        <v>2.8668</v>
      </c>
      <c r="M1657" s="184">
        <v>5.8095999999999997</v>
      </c>
      <c r="N1657" s="184">
        <v>4.8613999999999997</v>
      </c>
      <c r="O1657" s="184">
        <v>10.744</v>
      </c>
      <c r="P1657" s="184">
        <v>9.7763000000000009</v>
      </c>
      <c r="Q1657" s="184">
        <v>10.2525</v>
      </c>
      <c r="R1657" s="184">
        <v>9.3702000000000005</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44372</v>
      </c>
      <c r="E1658" s="184">
        <v>50.935200000000002</v>
      </c>
      <c r="F1658" s="184">
        <v>-23.131399999999999</v>
      </c>
      <c r="G1658" s="184">
        <v>-3.2477</v>
      </c>
      <c r="H1658" s="184">
        <v>-0.2457</v>
      </c>
      <c r="I1658" s="184">
        <v>-5.1033999999999997</v>
      </c>
      <c r="J1658" s="184">
        <v>0.222</v>
      </c>
      <c r="K1658" s="184">
        <v>4.7746000000000004</v>
      </c>
      <c r="L1658" s="184">
        <v>2.3811</v>
      </c>
      <c r="M1658" s="184">
        <v>5.3022</v>
      </c>
      <c r="N1658" s="184">
        <v>4.3593999999999999</v>
      </c>
      <c r="O1658" s="184">
        <v>10.2065</v>
      </c>
      <c r="P1658" s="184">
        <v>9.2074999999999996</v>
      </c>
      <c r="Q1658" s="184">
        <v>8.2576999999999998</v>
      </c>
      <c r="R1658" s="184">
        <v>8.8634000000000004</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44372</v>
      </c>
      <c r="E1659" s="184">
        <v>66.620900000000006</v>
      </c>
      <c r="F1659" s="184">
        <v>-29.998899999999999</v>
      </c>
      <c r="G1659" s="184">
        <v>-9.4526000000000003</v>
      </c>
      <c r="H1659" s="184">
        <v>-11.371</v>
      </c>
      <c r="I1659" s="184">
        <v>-17.237300000000001</v>
      </c>
      <c r="J1659" s="184">
        <v>-5.0469999999999997</v>
      </c>
      <c r="K1659" s="184">
        <v>4.2450999999999999</v>
      </c>
      <c r="L1659" s="184">
        <v>-0.40539999999999998</v>
      </c>
      <c r="M1659" s="184">
        <v>2.8767999999999998</v>
      </c>
      <c r="N1659" s="184">
        <v>2.9207000000000001</v>
      </c>
      <c r="O1659" s="184">
        <v>9.2506000000000004</v>
      </c>
      <c r="P1659" s="184">
        <v>7.9530000000000003</v>
      </c>
      <c r="Q1659" s="184">
        <v>8.8192000000000004</v>
      </c>
      <c r="R1659" s="184">
        <v>6.5696000000000003</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44372</v>
      </c>
      <c r="E1660" s="184">
        <v>61.8401</v>
      </c>
      <c r="F1660" s="184">
        <v>-30.430599999999998</v>
      </c>
      <c r="G1660" s="184">
        <v>-9.9077999999999999</v>
      </c>
      <c r="H1660" s="184">
        <v>-11.811500000000001</v>
      </c>
      <c r="I1660" s="184">
        <v>-17.799600000000002</v>
      </c>
      <c r="J1660" s="184">
        <v>-5.7710999999999997</v>
      </c>
      <c r="K1660" s="184">
        <v>3.3363</v>
      </c>
      <c r="L1660" s="184">
        <v>-1.3165</v>
      </c>
      <c r="M1660" s="184">
        <v>1.9927999999999999</v>
      </c>
      <c r="N1660" s="184">
        <v>2.0726</v>
      </c>
      <c r="O1660" s="184">
        <v>8.3622999999999994</v>
      </c>
      <c r="P1660" s="184">
        <v>6.9740000000000002</v>
      </c>
      <c r="Q1660" s="184">
        <v>8.7077000000000009</v>
      </c>
      <c r="R1660" s="184">
        <v>5.7732000000000001</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44372</v>
      </c>
      <c r="E1661" s="184">
        <v>50.775700000000001</v>
      </c>
      <c r="F1661" s="184">
        <v>-42.864800000000002</v>
      </c>
      <c r="G1661" s="184">
        <v>-9.6966999999999999</v>
      </c>
      <c r="H1661" s="184">
        <v>-5.56</v>
      </c>
      <c r="I1661" s="184">
        <v>-8.0109999999999992</v>
      </c>
      <c r="J1661" s="184">
        <v>-0.68369999999999997</v>
      </c>
      <c r="K1661" s="184">
        <v>4.6497999999999999</v>
      </c>
      <c r="L1661" s="184">
        <v>1.8703000000000001</v>
      </c>
      <c r="M1661" s="184">
        <v>3.9146999999999998</v>
      </c>
      <c r="N1661" s="184">
        <v>2.9792999999999998</v>
      </c>
      <c r="O1661" s="184">
        <v>9.3702000000000005</v>
      </c>
      <c r="P1661" s="184">
        <v>9.2888999999999999</v>
      </c>
      <c r="Q1661" s="184">
        <v>9.3222000000000005</v>
      </c>
      <c r="R1661" s="184">
        <v>7.8346</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44372</v>
      </c>
      <c r="E1662" s="184">
        <v>49.574800000000003</v>
      </c>
      <c r="F1662" s="184">
        <v>-43.167400000000001</v>
      </c>
      <c r="G1662" s="184">
        <v>-10.004899999999999</v>
      </c>
      <c r="H1662" s="184">
        <v>-5.8414999999999999</v>
      </c>
      <c r="I1662" s="184">
        <v>-8.2933000000000003</v>
      </c>
      <c r="J1662" s="184">
        <v>-0.96350000000000002</v>
      </c>
      <c r="K1662" s="184">
        <v>4.3601000000000001</v>
      </c>
      <c r="L1662" s="184">
        <v>1.5712999999999999</v>
      </c>
      <c r="M1662" s="184">
        <v>3.6124000000000001</v>
      </c>
      <c r="N1662" s="184">
        <v>2.6760999999999999</v>
      </c>
      <c r="O1662" s="184">
        <v>9.0607000000000006</v>
      </c>
      <c r="P1662" s="184">
        <v>8.9871999999999996</v>
      </c>
      <c r="Q1662" s="184">
        <v>8.5844000000000005</v>
      </c>
      <c r="R1662" s="184">
        <v>7.5113000000000003</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-34.877438297872338</v>
      </c>
      <c r="G1663" s="186">
        <v>-8.2676425531914912</v>
      </c>
      <c r="H1663" s="186">
        <v>-6.3328489361702118</v>
      </c>
      <c r="I1663" s="186">
        <v>-12.416844680851066</v>
      </c>
      <c r="J1663" s="186">
        <v>-2.2118361702127656</v>
      </c>
      <c r="K1663" s="186">
        <v>5.9083851063829789</v>
      </c>
      <c r="L1663" s="186">
        <v>1.4958558139534883</v>
      </c>
      <c r="M1663" s="186">
        <v>4.469506976744186</v>
      </c>
      <c r="N1663" s="186">
        <v>3.9818697674418599</v>
      </c>
      <c r="O1663" s="186">
        <v>9.6442511627907006</v>
      </c>
      <c r="P1663" s="186">
        <v>8.4637651162790686</v>
      </c>
      <c r="Q1663" s="186">
        <v>8.5450744680851045</v>
      </c>
      <c r="R1663" s="186">
        <v>8.0138069767441849</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-35.344099999999997</v>
      </c>
      <c r="G1664" s="186">
        <v>-8.1850000000000005</v>
      </c>
      <c r="H1664" s="186">
        <v>-7.4424999999999999</v>
      </c>
      <c r="I1664" s="186">
        <v>-13.087</v>
      </c>
      <c r="J1664" s="186">
        <v>-2.7934000000000001</v>
      </c>
      <c r="K1664" s="186">
        <v>5.8777999999999997</v>
      </c>
      <c r="L1664" s="186">
        <v>1.5041</v>
      </c>
      <c r="M1664" s="186">
        <v>4.2474999999999996</v>
      </c>
      <c r="N1664" s="186">
        <v>3.9413999999999998</v>
      </c>
      <c r="O1664" s="186">
        <v>9.6751000000000005</v>
      </c>
      <c r="P1664" s="186">
        <v>8.7090999999999994</v>
      </c>
      <c r="Q1664" s="186">
        <v>8.5844000000000005</v>
      </c>
      <c r="R1664" s="186">
        <v>8.1173000000000002</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44372</v>
      </c>
      <c r="E1667" s="184">
        <v>37.084299999999999</v>
      </c>
      <c r="F1667" s="184">
        <v>-8.1674000000000007</v>
      </c>
      <c r="G1667" s="184">
        <v>0.3281</v>
      </c>
      <c r="H1667" s="184">
        <v>0.77339999999999998</v>
      </c>
      <c r="I1667" s="184">
        <v>-3.2440000000000002</v>
      </c>
      <c r="J1667" s="184">
        <v>2.8931</v>
      </c>
      <c r="K1667" s="184">
        <v>6.7047999999999996</v>
      </c>
      <c r="L1667" s="184">
        <v>3.6141000000000001</v>
      </c>
      <c r="M1667" s="184">
        <v>5.6954000000000002</v>
      </c>
      <c r="N1667" s="184">
        <v>7.9061000000000003</v>
      </c>
      <c r="O1667" s="184">
        <v>8.5777000000000001</v>
      </c>
      <c r="P1667" s="184">
        <v>7.9337</v>
      </c>
      <c r="Q1667" s="184">
        <v>7.4912999999999998</v>
      </c>
      <c r="R1667" s="184">
        <v>8.4667999999999992</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44372</v>
      </c>
      <c r="E1668" s="184">
        <v>39.057099999999998</v>
      </c>
      <c r="F1668" s="184">
        <v>-7.4747000000000003</v>
      </c>
      <c r="G1668" s="184">
        <v>1.0591999999999999</v>
      </c>
      <c r="H1668" s="184">
        <v>1.4690000000000001</v>
      </c>
      <c r="I1668" s="184">
        <v>-2.5474000000000001</v>
      </c>
      <c r="J1668" s="184">
        <v>3.5952999999999999</v>
      </c>
      <c r="K1668" s="184">
        <v>7.2950999999999997</v>
      </c>
      <c r="L1668" s="184">
        <v>4.2773000000000003</v>
      </c>
      <c r="M1668" s="184">
        <v>6.3963000000000001</v>
      </c>
      <c r="N1668" s="184">
        <v>8.6422000000000008</v>
      </c>
      <c r="O1668" s="184">
        <v>9.3268000000000004</v>
      </c>
      <c r="P1668" s="184">
        <v>8.6716999999999995</v>
      </c>
      <c r="Q1668" s="184">
        <v>9.4140999999999995</v>
      </c>
      <c r="R1668" s="184">
        <v>9.2171000000000003</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44372</v>
      </c>
      <c r="E1669" s="184">
        <v>25.760999999999999</v>
      </c>
      <c r="F1669" s="184">
        <v>-6.2332000000000001</v>
      </c>
      <c r="G1669" s="184">
        <v>1.2281</v>
      </c>
      <c r="H1669" s="184">
        <v>1.1539999999999999</v>
      </c>
      <c r="I1669" s="184">
        <v>-3.4565999999999999</v>
      </c>
      <c r="J1669" s="184">
        <v>2.4548999999999999</v>
      </c>
      <c r="K1669" s="184">
        <v>6.4737</v>
      </c>
      <c r="L1669" s="184">
        <v>3.9237000000000002</v>
      </c>
      <c r="M1669" s="184">
        <v>5.7369000000000003</v>
      </c>
      <c r="N1669" s="184">
        <v>6.234</v>
      </c>
      <c r="O1669" s="184">
        <v>9.1668000000000003</v>
      </c>
      <c r="P1669" s="184">
        <v>8.5004000000000008</v>
      </c>
      <c r="Q1669" s="184">
        <v>8.8719999999999999</v>
      </c>
      <c r="R1669" s="184">
        <v>9.0909999999999993</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44372</v>
      </c>
      <c r="E1670" s="184">
        <v>24.191700000000001</v>
      </c>
      <c r="F1670" s="184">
        <v>-6.9390999999999998</v>
      </c>
      <c r="G1670" s="184">
        <v>0.55320000000000003</v>
      </c>
      <c r="H1670" s="184">
        <v>0.47420000000000001</v>
      </c>
      <c r="I1670" s="184">
        <v>-4.1425999999999998</v>
      </c>
      <c r="J1670" s="184">
        <v>1.7645</v>
      </c>
      <c r="K1670" s="184">
        <v>5.782</v>
      </c>
      <c r="L1670" s="184">
        <v>3.2281</v>
      </c>
      <c r="M1670" s="184">
        <v>5.0172999999999996</v>
      </c>
      <c r="N1670" s="184">
        <v>5.4996</v>
      </c>
      <c r="O1670" s="184">
        <v>8.4468999999999994</v>
      </c>
      <c r="P1670" s="184">
        <v>7.7704000000000004</v>
      </c>
      <c r="Q1670" s="184">
        <v>8.0353999999999992</v>
      </c>
      <c r="R1670" s="184">
        <v>8.3612000000000002</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44372</v>
      </c>
      <c r="E1671" s="184">
        <v>23.133600000000001</v>
      </c>
      <c r="F1671" s="184">
        <v>-5.5213999999999999</v>
      </c>
      <c r="G1671" s="184">
        <v>3.3142999999999998</v>
      </c>
      <c r="H1671" s="184">
        <v>0.85670000000000002</v>
      </c>
      <c r="I1671" s="184">
        <v>-3.4664999999999999</v>
      </c>
      <c r="J1671" s="184">
        <v>1.1819999999999999</v>
      </c>
      <c r="K1671" s="184">
        <v>5.4203999999999999</v>
      </c>
      <c r="L1671" s="184">
        <v>3.9182000000000001</v>
      </c>
      <c r="M1671" s="184">
        <v>4.5991</v>
      </c>
      <c r="N1671" s="184">
        <v>5.4642999999999997</v>
      </c>
      <c r="O1671" s="184">
        <v>7.4157999999999999</v>
      </c>
      <c r="P1671" s="184">
        <v>7.5921000000000003</v>
      </c>
      <c r="Q1671" s="184">
        <v>7.9268999999999998</v>
      </c>
      <c r="R1671" s="184">
        <v>6.8845000000000001</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44372</v>
      </c>
      <c r="E1672" s="184">
        <v>24.434799999999999</v>
      </c>
      <c r="F1672" s="184">
        <v>-4.7793999999999999</v>
      </c>
      <c r="G1672" s="184">
        <v>4.0345000000000004</v>
      </c>
      <c r="H1672" s="184">
        <v>1.5583</v>
      </c>
      <c r="I1672" s="184">
        <v>-2.7606000000000002</v>
      </c>
      <c r="J1672" s="184">
        <v>1.9160999999999999</v>
      </c>
      <c r="K1672" s="184">
        <v>6.2088000000000001</v>
      </c>
      <c r="L1672" s="184">
        <v>4.7065000000000001</v>
      </c>
      <c r="M1672" s="184">
        <v>5.3959000000000001</v>
      </c>
      <c r="N1672" s="184">
        <v>6.2683</v>
      </c>
      <c r="O1672" s="184">
        <v>8.1727000000000007</v>
      </c>
      <c r="P1672" s="184">
        <v>8.3571000000000009</v>
      </c>
      <c r="Q1672" s="184">
        <v>8.7545999999999999</v>
      </c>
      <c r="R1672" s="184">
        <v>7.6614000000000004</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44372</v>
      </c>
      <c r="E1673" s="184">
        <v>24.795400000000001</v>
      </c>
      <c r="F1673" s="184">
        <v>-28.0945</v>
      </c>
      <c r="G1673" s="184">
        <v>-10.2956</v>
      </c>
      <c r="H1673" s="184">
        <v>-6.8045999999999998</v>
      </c>
      <c r="I1673" s="184">
        <v>-9.0844000000000005</v>
      </c>
      <c r="J1673" s="184">
        <v>-0.67859999999999998</v>
      </c>
      <c r="K1673" s="184">
        <v>5.1525999999999996</v>
      </c>
      <c r="L1673" s="184">
        <v>2.8523999999999998</v>
      </c>
      <c r="M1673" s="184">
        <v>5.149</v>
      </c>
      <c r="N1673" s="184">
        <v>5.5541</v>
      </c>
      <c r="O1673" s="184">
        <v>7.4024999999999999</v>
      </c>
      <c r="P1673" s="184">
        <v>7.2104999999999997</v>
      </c>
      <c r="Q1673" s="184">
        <v>5.5567000000000002</v>
      </c>
      <c r="R1673" s="184">
        <v>8.8286999999999995</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44372</v>
      </c>
      <c r="E1674" s="184">
        <v>26.1235</v>
      </c>
      <c r="F1674" s="184">
        <v>-27.225300000000001</v>
      </c>
      <c r="G1674" s="184">
        <v>-9.5401000000000007</v>
      </c>
      <c r="H1674" s="184">
        <v>-6.0807000000000002</v>
      </c>
      <c r="I1674" s="184">
        <v>-8.3762000000000008</v>
      </c>
      <c r="J1674" s="184">
        <v>2.2499999999999999E-2</v>
      </c>
      <c r="K1674" s="184">
        <v>5.8640999999999996</v>
      </c>
      <c r="L1674" s="184">
        <v>3.5655999999999999</v>
      </c>
      <c r="M1674" s="184">
        <v>5.8795000000000002</v>
      </c>
      <c r="N1674" s="184">
        <v>6.2798999999999996</v>
      </c>
      <c r="O1674" s="184">
        <v>8.2614999999999998</v>
      </c>
      <c r="P1674" s="184">
        <v>7.9058999999999999</v>
      </c>
      <c r="Q1674" s="184">
        <v>8.4282000000000004</v>
      </c>
      <c r="R1674" s="184">
        <v>9.6408000000000005</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44372</v>
      </c>
      <c r="E1675" s="184">
        <v>18.464099999999998</v>
      </c>
      <c r="F1675" s="184">
        <v>-6.5223000000000004</v>
      </c>
      <c r="G1675" s="184">
        <v>1.1203000000000001</v>
      </c>
      <c r="H1675" s="184">
        <v>1.2710999999999999</v>
      </c>
      <c r="I1675" s="184">
        <v>0.98880000000000001</v>
      </c>
      <c r="J1675" s="184">
        <v>3.0945</v>
      </c>
      <c r="K1675" s="184">
        <v>6.1289999999999996</v>
      </c>
      <c r="L1675" s="184">
        <v>4.1955999999999998</v>
      </c>
      <c r="M1675" s="184">
        <v>5.0124000000000004</v>
      </c>
      <c r="N1675" s="184">
        <v>5.1917999999999997</v>
      </c>
      <c r="O1675" s="184">
        <v>-2.8024</v>
      </c>
      <c r="P1675" s="184">
        <v>1.4236</v>
      </c>
      <c r="Q1675" s="184">
        <v>4.6664000000000003</v>
      </c>
      <c r="R1675" s="184">
        <v>-5.2590000000000003</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44372</v>
      </c>
      <c r="E1676" s="184">
        <v>17.290900000000001</v>
      </c>
      <c r="F1676" s="184">
        <v>-6.7537000000000003</v>
      </c>
      <c r="G1676" s="184">
        <v>0.84440000000000004</v>
      </c>
      <c r="H1676" s="184">
        <v>0.99529999999999996</v>
      </c>
      <c r="I1676" s="184">
        <v>0.70889999999999997</v>
      </c>
      <c r="J1676" s="184">
        <v>2.8395999999999999</v>
      </c>
      <c r="K1676" s="184">
        <v>5.7329999999999997</v>
      </c>
      <c r="L1676" s="184">
        <v>3.7069999999999999</v>
      </c>
      <c r="M1676" s="184">
        <v>4.4882999999999997</v>
      </c>
      <c r="N1676" s="184">
        <v>4.6500000000000004</v>
      </c>
      <c r="O1676" s="184">
        <v>-3.3260999999999998</v>
      </c>
      <c r="P1676" s="184">
        <v>0.76290000000000002</v>
      </c>
      <c r="Q1676" s="184">
        <v>4.4686000000000003</v>
      </c>
      <c r="R1676" s="184">
        <v>-5.7670000000000003</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44372</v>
      </c>
      <c r="E1677" s="184">
        <v>21.804200000000002</v>
      </c>
      <c r="F1677" s="184">
        <v>-7.5313999999999997</v>
      </c>
      <c r="G1677" s="184">
        <v>-1.3948</v>
      </c>
      <c r="H1677" s="184">
        <v>0.2152</v>
      </c>
      <c r="I1677" s="184">
        <v>-4.0114000000000001</v>
      </c>
      <c r="J1677" s="184">
        <v>1.2595000000000001</v>
      </c>
      <c r="K1677" s="184">
        <v>4.8867000000000003</v>
      </c>
      <c r="L1677" s="184">
        <v>3.32</v>
      </c>
      <c r="M1677" s="184">
        <v>5.0903</v>
      </c>
      <c r="N1677" s="184">
        <v>5.3072999999999997</v>
      </c>
      <c r="O1677" s="184">
        <v>8.1532999999999998</v>
      </c>
      <c r="P1677" s="184">
        <v>8.1318999999999999</v>
      </c>
      <c r="Q1677" s="184">
        <v>7.8403999999999998</v>
      </c>
      <c r="R1677" s="184">
        <v>7.8762999999999996</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44372</v>
      </c>
      <c r="E1678" s="184">
        <v>20.478200000000001</v>
      </c>
      <c r="F1678" s="184">
        <v>-8.1971000000000007</v>
      </c>
      <c r="G1678" s="184">
        <v>-2.0196999999999998</v>
      </c>
      <c r="H1678" s="184">
        <v>-0.38190000000000002</v>
      </c>
      <c r="I1678" s="184">
        <v>-4.6132999999999997</v>
      </c>
      <c r="J1678" s="184">
        <v>0.65580000000000005</v>
      </c>
      <c r="K1678" s="184">
        <v>4.2569999999999997</v>
      </c>
      <c r="L1678" s="184">
        <v>2.6789000000000001</v>
      </c>
      <c r="M1678" s="184">
        <v>4.4435000000000002</v>
      </c>
      <c r="N1678" s="184">
        <v>4.6477000000000004</v>
      </c>
      <c r="O1678" s="184">
        <v>7.4164000000000003</v>
      </c>
      <c r="P1678" s="184">
        <v>7.3362999999999996</v>
      </c>
      <c r="Q1678" s="184">
        <v>7.2983000000000002</v>
      </c>
      <c r="R1678" s="184">
        <v>7.1729000000000003</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44372</v>
      </c>
      <c r="E1679" s="184">
        <v>39.329900000000002</v>
      </c>
      <c r="F1679" s="184">
        <v>-12.895300000000001</v>
      </c>
      <c r="G1679" s="184">
        <v>-1.5465</v>
      </c>
      <c r="H1679" s="184">
        <v>-1.9084000000000001</v>
      </c>
      <c r="I1679" s="184">
        <v>-5.3781999999999996</v>
      </c>
      <c r="J1679" s="184">
        <v>1.4477</v>
      </c>
      <c r="K1679" s="184">
        <v>5.5530999999999997</v>
      </c>
      <c r="L1679" s="184">
        <v>3.1118999999999999</v>
      </c>
      <c r="M1679" s="184">
        <v>5.2847999999999997</v>
      </c>
      <c r="N1679" s="184">
        <v>5.3585000000000003</v>
      </c>
      <c r="O1679" s="184">
        <v>8.6416000000000004</v>
      </c>
      <c r="P1679" s="184">
        <v>7.9741999999999997</v>
      </c>
      <c r="Q1679" s="184">
        <v>8.5780999999999992</v>
      </c>
      <c r="R1679" s="184">
        <v>8.3355999999999995</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44372</v>
      </c>
      <c r="E1680" s="184">
        <v>37.102800000000002</v>
      </c>
      <c r="F1680" s="184">
        <v>-13.5707</v>
      </c>
      <c r="G1680" s="184">
        <v>-2.1966999999999999</v>
      </c>
      <c r="H1680" s="184">
        <v>-2.5565000000000002</v>
      </c>
      <c r="I1680" s="184">
        <v>-6.0151000000000003</v>
      </c>
      <c r="J1680" s="184">
        <v>0.80659999999999998</v>
      </c>
      <c r="K1680" s="184">
        <v>4.9038000000000004</v>
      </c>
      <c r="L1680" s="184">
        <v>2.4443999999999999</v>
      </c>
      <c r="M1680" s="184">
        <v>4.6120000000000001</v>
      </c>
      <c r="N1680" s="184">
        <v>4.6868999999999996</v>
      </c>
      <c r="O1680" s="184">
        <v>7.8902000000000001</v>
      </c>
      <c r="P1680" s="184">
        <v>7.1576000000000004</v>
      </c>
      <c r="Q1680" s="184">
        <v>7.2206999999999999</v>
      </c>
      <c r="R1680" s="184">
        <v>7.6191000000000004</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44372</v>
      </c>
      <c r="E1688" s="184">
        <v>4143.2997991967904</v>
      </c>
      <c r="F1688" s="184">
        <v>-5.2450999999999999</v>
      </c>
      <c r="G1688" s="184">
        <v>-1.1724000000000001</v>
      </c>
      <c r="H1688" s="184">
        <v>11.742900000000001</v>
      </c>
      <c r="I1688" s="184">
        <v>7.1458000000000004</v>
      </c>
      <c r="J1688" s="184">
        <v>11.7089</v>
      </c>
      <c r="K1688" s="184">
        <v>14.3855</v>
      </c>
      <c r="L1688" s="184">
        <v>14.5489</v>
      </c>
      <c r="M1688" s="184">
        <v>19.1066</v>
      </c>
      <c r="N1688" s="184">
        <v>9.3615999999999993</v>
      </c>
      <c r="O1688" s="184">
        <v>3.6858</v>
      </c>
      <c r="P1688" s="184">
        <v>5.7188999999999997</v>
      </c>
      <c r="Q1688" s="184">
        <v>7.5979999999999999</v>
      </c>
      <c r="R1688" s="184">
        <v>1.2864</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44372</v>
      </c>
      <c r="E1689" s="184">
        <v>4393.5420999999997</v>
      </c>
      <c r="F1689" s="184">
        <v>-5.2446999999999999</v>
      </c>
      <c r="G1689" s="184">
        <v>-1.1720999999999999</v>
      </c>
      <c r="H1689" s="184">
        <v>11.743</v>
      </c>
      <c r="I1689" s="184">
        <v>7.1458000000000004</v>
      </c>
      <c r="J1689" s="184">
        <v>11.708399999999999</v>
      </c>
      <c r="K1689" s="184">
        <v>14.385</v>
      </c>
      <c r="L1689" s="184">
        <v>14.7974</v>
      </c>
      <c r="M1689" s="184">
        <v>19.5672</v>
      </c>
      <c r="N1689" s="184">
        <v>9.8987999999999996</v>
      </c>
      <c r="O1689" s="184">
        <v>4.3804999999999996</v>
      </c>
      <c r="P1689" s="184">
        <v>6.4318999999999997</v>
      </c>
      <c r="Q1689" s="184">
        <v>7.9066999999999998</v>
      </c>
      <c r="R1689" s="184">
        <v>1.9112</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44372</v>
      </c>
      <c r="E1690" s="184">
        <v>24.928100000000001</v>
      </c>
      <c r="F1690" s="184">
        <v>-11.124599999999999</v>
      </c>
      <c r="G1690" s="184">
        <v>-0.87849999999999995</v>
      </c>
      <c r="H1690" s="184">
        <v>0.27189999999999998</v>
      </c>
      <c r="I1690" s="184">
        <v>-4.3436000000000003</v>
      </c>
      <c r="J1690" s="184">
        <v>2.0676999999999999</v>
      </c>
      <c r="K1690" s="184">
        <v>6.4782000000000002</v>
      </c>
      <c r="L1690" s="184">
        <v>3.5680000000000001</v>
      </c>
      <c r="M1690" s="184">
        <v>5.7041000000000004</v>
      </c>
      <c r="N1690" s="184">
        <v>6.5744999999999996</v>
      </c>
      <c r="O1690" s="184">
        <v>8.8153000000000006</v>
      </c>
      <c r="P1690" s="184">
        <v>8.1369000000000007</v>
      </c>
      <c r="Q1690" s="184">
        <v>8.6515000000000004</v>
      </c>
      <c r="R1690" s="184">
        <v>8.8529999999999998</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44372</v>
      </c>
      <c r="E1691" s="184">
        <v>25.343299999999999</v>
      </c>
      <c r="F1691" s="184">
        <v>-10.5106</v>
      </c>
      <c r="G1691" s="184">
        <v>-0.38400000000000001</v>
      </c>
      <c r="H1691" s="184">
        <v>0.76139999999999997</v>
      </c>
      <c r="I1691" s="184">
        <v>-3.8418000000000001</v>
      </c>
      <c r="J1691" s="184">
        <v>2.5748000000000002</v>
      </c>
      <c r="K1691" s="184">
        <v>6.9885999999999999</v>
      </c>
      <c r="L1691" s="184">
        <v>4.0846999999999998</v>
      </c>
      <c r="M1691" s="184">
        <v>6.2361000000000004</v>
      </c>
      <c r="N1691" s="184">
        <v>7.1204000000000001</v>
      </c>
      <c r="O1691" s="184">
        <v>9.1212</v>
      </c>
      <c r="P1691" s="184">
        <v>8.3841000000000001</v>
      </c>
      <c r="Q1691" s="184">
        <v>8.7403999999999993</v>
      </c>
      <c r="R1691" s="184">
        <v>9.2302</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44372</v>
      </c>
      <c r="E1692" s="184">
        <v>31.414899999999999</v>
      </c>
      <c r="F1692" s="184">
        <v>-18.928599999999999</v>
      </c>
      <c r="G1692" s="184">
        <v>-6</v>
      </c>
      <c r="H1692" s="184">
        <v>-4.7759</v>
      </c>
      <c r="I1692" s="184">
        <v>-9.0641999999999996</v>
      </c>
      <c r="J1692" s="184">
        <v>-0.29980000000000001</v>
      </c>
      <c r="K1692" s="184">
        <v>5.2904999999999998</v>
      </c>
      <c r="L1692" s="184">
        <v>2.7366000000000001</v>
      </c>
      <c r="M1692" s="184">
        <v>4.3967999999999998</v>
      </c>
      <c r="N1692" s="184">
        <v>12.8851</v>
      </c>
      <c r="O1692" s="184">
        <v>3.2549000000000001</v>
      </c>
      <c r="P1692" s="184">
        <v>4.4249000000000001</v>
      </c>
      <c r="Q1692" s="184">
        <v>6.3639999999999999</v>
      </c>
      <c r="R1692" s="184">
        <v>5.5711000000000004</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44372</v>
      </c>
      <c r="E1693" s="184">
        <v>33.965200000000003</v>
      </c>
      <c r="F1693" s="184">
        <v>-17.830100000000002</v>
      </c>
      <c r="G1693" s="184">
        <v>-4.9413</v>
      </c>
      <c r="H1693" s="184">
        <v>-3.7277999999999998</v>
      </c>
      <c r="I1693" s="184">
        <v>-8.0273000000000003</v>
      </c>
      <c r="J1693" s="184">
        <v>0.74229999999999996</v>
      </c>
      <c r="K1693" s="184">
        <v>6.3685</v>
      </c>
      <c r="L1693" s="184">
        <v>3.8189000000000002</v>
      </c>
      <c r="M1693" s="184">
        <v>5.4790000000000001</v>
      </c>
      <c r="N1693" s="184">
        <v>14.0618</v>
      </c>
      <c r="O1693" s="184">
        <v>4.2733999999999996</v>
      </c>
      <c r="P1693" s="184">
        <v>5.4343000000000004</v>
      </c>
      <c r="Q1693" s="184">
        <v>6.9215</v>
      </c>
      <c r="R1693" s="184">
        <v>6.63</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44372</v>
      </c>
      <c r="E1694" s="184">
        <v>46.514600000000002</v>
      </c>
      <c r="F1694" s="184">
        <v>-8.8650000000000002</v>
      </c>
      <c r="G1694" s="184">
        <v>0.88939999999999997</v>
      </c>
      <c r="H1694" s="184">
        <v>2.6469</v>
      </c>
      <c r="I1694" s="184">
        <v>-2.4750999999999999</v>
      </c>
      <c r="J1694" s="184">
        <v>2.8418999999999999</v>
      </c>
      <c r="K1694" s="184">
        <v>6.2403000000000004</v>
      </c>
      <c r="L1694" s="184">
        <v>3.8426</v>
      </c>
      <c r="M1694" s="184">
        <v>5.9176000000000002</v>
      </c>
      <c r="N1694" s="184">
        <v>6.5023999999999997</v>
      </c>
      <c r="O1694" s="184">
        <v>8.6112000000000002</v>
      </c>
      <c r="P1694" s="184">
        <v>8.0413999999999994</v>
      </c>
      <c r="Q1694" s="184">
        <v>8.1242999999999999</v>
      </c>
      <c r="R1694" s="184">
        <v>8.6720000000000006</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44372</v>
      </c>
      <c r="E1695" s="184">
        <v>49.3977</v>
      </c>
      <c r="F1695" s="184">
        <v>-8.1260999999999992</v>
      </c>
      <c r="G1695" s="184">
        <v>1.6257999999999999</v>
      </c>
      <c r="H1695" s="184">
        <v>3.4011999999999998</v>
      </c>
      <c r="I1695" s="184">
        <v>-1.7194</v>
      </c>
      <c r="J1695" s="184">
        <v>3.6006</v>
      </c>
      <c r="K1695" s="184">
        <v>7.0111999999999997</v>
      </c>
      <c r="L1695" s="184">
        <v>4.6177999999999999</v>
      </c>
      <c r="M1695" s="184">
        <v>6.7125000000000004</v>
      </c>
      <c r="N1695" s="184">
        <v>7.3135000000000003</v>
      </c>
      <c r="O1695" s="184">
        <v>9.4405999999999999</v>
      </c>
      <c r="P1695" s="184">
        <v>8.9008000000000003</v>
      </c>
      <c r="Q1695" s="184">
        <v>9.1844000000000001</v>
      </c>
      <c r="R1695" s="184">
        <v>9.4940999999999995</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44372</v>
      </c>
      <c r="E1696" s="184">
        <v>20.176100000000002</v>
      </c>
      <c r="F1696" s="184">
        <v>-25.490100000000002</v>
      </c>
      <c r="G1696" s="184">
        <v>-5.1234999999999999</v>
      </c>
      <c r="H1696" s="184">
        <v>-4.7508999999999997</v>
      </c>
      <c r="I1696" s="184">
        <v>-8.8472000000000008</v>
      </c>
      <c r="J1696" s="184">
        <v>-0.62990000000000002</v>
      </c>
      <c r="K1696" s="184">
        <v>5.3045</v>
      </c>
      <c r="L1696" s="184">
        <v>3.0665</v>
      </c>
      <c r="M1696" s="184">
        <v>4.5781999999999998</v>
      </c>
      <c r="N1696" s="184">
        <v>6.1414</v>
      </c>
      <c r="O1696" s="184">
        <v>4.9542000000000002</v>
      </c>
      <c r="P1696" s="184">
        <v>5.4531999999999998</v>
      </c>
      <c r="Q1696" s="184">
        <v>7.0766</v>
      </c>
      <c r="R1696" s="184">
        <v>6.0183</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44372</v>
      </c>
      <c r="E1697" s="184">
        <v>21.618400000000001</v>
      </c>
      <c r="F1697" s="184">
        <v>-24.9709</v>
      </c>
      <c r="G1697" s="184">
        <v>-4.7256</v>
      </c>
      <c r="H1697" s="184">
        <v>-4.3137999999999996</v>
      </c>
      <c r="I1697" s="184">
        <v>-8.4026999999999994</v>
      </c>
      <c r="J1697" s="184">
        <v>-0.19059999999999999</v>
      </c>
      <c r="K1697" s="184">
        <v>5.7492000000000001</v>
      </c>
      <c r="L1697" s="184">
        <v>3.4874000000000001</v>
      </c>
      <c r="M1697" s="184">
        <v>4.9945000000000004</v>
      </c>
      <c r="N1697" s="184">
        <v>6.5865</v>
      </c>
      <c r="O1697" s="184">
        <v>5.6963999999999997</v>
      </c>
      <c r="P1697" s="184">
        <v>6.3867000000000003</v>
      </c>
      <c r="Q1697" s="184">
        <v>7.4520999999999997</v>
      </c>
      <c r="R1697" s="184">
        <v>6.6081000000000003</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44372</v>
      </c>
      <c r="E1698" s="184">
        <v>47.431899999999999</v>
      </c>
      <c r="F1698" s="184">
        <v>-12.769600000000001</v>
      </c>
      <c r="G1698" s="184">
        <v>1.0004999999999999</v>
      </c>
      <c r="H1698" s="184">
        <v>-0.53859999999999997</v>
      </c>
      <c r="I1698" s="184">
        <v>-4.7952000000000004</v>
      </c>
      <c r="J1698" s="184">
        <v>1.0037</v>
      </c>
      <c r="K1698" s="184">
        <v>5.5735000000000001</v>
      </c>
      <c r="L1698" s="184">
        <v>3.3691</v>
      </c>
      <c r="M1698" s="184">
        <v>4.9255000000000004</v>
      </c>
      <c r="N1698" s="184">
        <v>5.2805</v>
      </c>
      <c r="O1698" s="184">
        <v>8.8824000000000005</v>
      </c>
      <c r="P1698" s="184">
        <v>8.0797000000000008</v>
      </c>
      <c r="Q1698" s="184">
        <v>8.5904000000000007</v>
      </c>
      <c r="R1698" s="184">
        <v>8.5250000000000004</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44372</v>
      </c>
      <c r="E1699" s="184">
        <v>45.1571</v>
      </c>
      <c r="F1699" s="184">
        <v>-13.251099999999999</v>
      </c>
      <c r="G1699" s="184">
        <v>0.51190000000000002</v>
      </c>
      <c r="H1699" s="184">
        <v>-1.0275000000000001</v>
      </c>
      <c r="I1699" s="184">
        <v>-5.2835999999999999</v>
      </c>
      <c r="J1699" s="184">
        <v>0.51910000000000001</v>
      </c>
      <c r="K1699" s="184">
        <v>5.0835999999999997</v>
      </c>
      <c r="L1699" s="184">
        <v>2.8706</v>
      </c>
      <c r="M1699" s="184">
        <v>4.4070999999999998</v>
      </c>
      <c r="N1699" s="184">
        <v>4.7497999999999996</v>
      </c>
      <c r="O1699" s="184">
        <v>8.3375000000000004</v>
      </c>
      <c r="P1699" s="184">
        <v>7.5324999999999998</v>
      </c>
      <c r="Q1699" s="184">
        <v>7.6147999999999998</v>
      </c>
      <c r="R1699" s="184">
        <v>7.9752999999999998</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44372</v>
      </c>
      <c r="E1700" s="184">
        <v>1706.7944</v>
      </c>
      <c r="F1700" s="184">
        <v>-22.673400000000001</v>
      </c>
      <c r="G1700" s="184">
        <v>-6.3921999999999999</v>
      </c>
      <c r="H1700" s="184">
        <v>-4.6627000000000001</v>
      </c>
      <c r="I1700" s="184">
        <v>-5.6898999999999997</v>
      </c>
      <c r="J1700" s="184">
        <v>0.20599999999999999</v>
      </c>
      <c r="K1700" s="184">
        <v>3.5891999999999999</v>
      </c>
      <c r="L1700" s="184">
        <v>1.7565</v>
      </c>
      <c r="M1700" s="184">
        <v>4.0358999999999998</v>
      </c>
      <c r="N1700" s="184">
        <v>3.8079000000000001</v>
      </c>
      <c r="O1700" s="184">
        <v>5.5269000000000004</v>
      </c>
      <c r="P1700" s="184">
        <v>6.0042</v>
      </c>
      <c r="Q1700" s="184">
        <v>7.1073000000000004</v>
      </c>
      <c r="R1700" s="184">
        <v>4.0163000000000002</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44372</v>
      </c>
      <c r="E1701" s="184">
        <v>1871.0859</v>
      </c>
      <c r="F1701" s="184">
        <v>-21.375399999999999</v>
      </c>
      <c r="G1701" s="184">
        <v>-5.0932000000000004</v>
      </c>
      <c r="H1701" s="184">
        <v>-3.3639999999999999</v>
      </c>
      <c r="I1701" s="184">
        <v>-4.3929</v>
      </c>
      <c r="J1701" s="184">
        <v>1.5024999999999999</v>
      </c>
      <c r="K1701" s="184">
        <v>4.9058999999999999</v>
      </c>
      <c r="L1701" s="184">
        <v>3.1288999999999998</v>
      </c>
      <c r="M1701" s="184">
        <v>5.4204999999999997</v>
      </c>
      <c r="N1701" s="184">
        <v>5.1959</v>
      </c>
      <c r="O1701" s="184">
        <v>6.7912999999999997</v>
      </c>
      <c r="P1701" s="184">
        <v>7.1974999999999998</v>
      </c>
      <c r="Q1701" s="184">
        <v>8.3535000000000004</v>
      </c>
      <c r="R1701" s="184">
        <v>5.2912999999999997</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44372</v>
      </c>
      <c r="E1702" s="184">
        <v>2854.5994999999998</v>
      </c>
      <c r="F1702" s="184">
        <v>-20.435300000000002</v>
      </c>
      <c r="G1702" s="184">
        <v>-5.2618999999999998</v>
      </c>
      <c r="H1702" s="184">
        <v>-5.0210999999999997</v>
      </c>
      <c r="I1702" s="184">
        <v>-8.2065000000000001</v>
      </c>
      <c r="J1702" s="184">
        <v>-0.3619</v>
      </c>
      <c r="K1702" s="184">
        <v>5.1871999999999998</v>
      </c>
      <c r="L1702" s="184">
        <v>2.0743</v>
      </c>
      <c r="M1702" s="184">
        <v>4.2126000000000001</v>
      </c>
      <c r="N1702" s="184">
        <v>4.2542999999999997</v>
      </c>
      <c r="O1702" s="184">
        <v>7.7244000000000002</v>
      </c>
      <c r="P1702" s="184">
        <v>7.1714000000000002</v>
      </c>
      <c r="Q1702" s="184">
        <v>7.6299000000000001</v>
      </c>
      <c r="R1702" s="184">
        <v>7.4983000000000004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44372</v>
      </c>
      <c r="E1703" s="184">
        <v>3066.9953</v>
      </c>
      <c r="F1703" s="184">
        <v>-19.5867</v>
      </c>
      <c r="G1703" s="184">
        <v>-4.4123999999999999</v>
      </c>
      <c r="H1703" s="184">
        <v>-4.1719999999999997</v>
      </c>
      <c r="I1703" s="184">
        <v>-7.3592000000000004</v>
      </c>
      <c r="J1703" s="184">
        <v>0.48799999999999999</v>
      </c>
      <c r="K1703" s="184">
        <v>6.0491999999999999</v>
      </c>
      <c r="L1703" s="184">
        <v>2.9348999999999998</v>
      </c>
      <c r="M1703" s="184">
        <v>5.0921000000000003</v>
      </c>
      <c r="N1703" s="184">
        <v>5.1439000000000004</v>
      </c>
      <c r="O1703" s="184">
        <v>8.6424000000000003</v>
      </c>
      <c r="P1703" s="184">
        <v>7.9870000000000001</v>
      </c>
      <c r="Q1703" s="184">
        <v>8.2750000000000004</v>
      </c>
      <c r="R1703" s="184">
        <v>8.4139999999999997</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44372</v>
      </c>
      <c r="E1706" s="184">
        <v>41.401699999999998</v>
      </c>
      <c r="F1706" s="184">
        <v>-3.1735000000000002</v>
      </c>
      <c r="G1706" s="184">
        <v>-0.44080000000000003</v>
      </c>
      <c r="H1706" s="184">
        <v>0.85660000000000003</v>
      </c>
      <c r="I1706" s="184">
        <v>-2.4409999999999998</v>
      </c>
      <c r="J1706" s="184">
        <v>2.7279</v>
      </c>
      <c r="K1706" s="184">
        <v>5.9911000000000003</v>
      </c>
      <c r="L1706" s="184">
        <v>2.6309</v>
      </c>
      <c r="M1706" s="184">
        <v>4.8833000000000002</v>
      </c>
      <c r="N1706" s="184">
        <v>5.2939999999999996</v>
      </c>
      <c r="O1706" s="184">
        <v>8.2469000000000001</v>
      </c>
      <c r="P1706" s="184">
        <v>7.5773000000000001</v>
      </c>
      <c r="Q1706" s="184">
        <v>7.6962999999999999</v>
      </c>
      <c r="R1706" s="184">
        <v>7.9619</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44372</v>
      </c>
      <c r="E1707" s="184">
        <v>44.145600000000002</v>
      </c>
      <c r="F1707" s="184">
        <v>-2.3976000000000002</v>
      </c>
      <c r="G1707" s="184">
        <v>0.35830000000000001</v>
      </c>
      <c r="H1707" s="184">
        <v>1.6659999999999999</v>
      </c>
      <c r="I1707" s="184">
        <v>-1.6231</v>
      </c>
      <c r="J1707" s="184">
        <v>3.5526</v>
      </c>
      <c r="K1707" s="184">
        <v>6.8280000000000003</v>
      </c>
      <c r="L1707" s="184">
        <v>3.4630000000000001</v>
      </c>
      <c r="M1707" s="184">
        <v>5.7290000000000001</v>
      </c>
      <c r="N1707" s="184">
        <v>6.1520999999999999</v>
      </c>
      <c r="O1707" s="184">
        <v>9.1382999999999992</v>
      </c>
      <c r="P1707" s="184">
        <v>8.4779999999999998</v>
      </c>
      <c r="Q1707" s="184">
        <v>8.7622</v>
      </c>
      <c r="R1707" s="184">
        <v>8.8454999999999995</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44372</v>
      </c>
      <c r="E1708" s="184">
        <v>21.935099999999998</v>
      </c>
      <c r="F1708" s="184">
        <v>-8.9833999999999996</v>
      </c>
      <c r="G1708" s="184">
        <v>-1.5528999999999999</v>
      </c>
      <c r="H1708" s="184">
        <v>-4.1329000000000002</v>
      </c>
      <c r="I1708" s="184">
        <v>-5.9767000000000001</v>
      </c>
      <c r="J1708" s="184">
        <v>0.66059999999999997</v>
      </c>
      <c r="K1708" s="184">
        <v>5.6166</v>
      </c>
      <c r="L1708" s="184">
        <v>2.9921000000000002</v>
      </c>
      <c r="M1708" s="184">
        <v>5.0148000000000001</v>
      </c>
      <c r="N1708" s="184">
        <v>4.9550999999999998</v>
      </c>
      <c r="O1708" s="184">
        <v>8.5839999999999996</v>
      </c>
      <c r="P1708" s="184">
        <v>7.9942000000000002</v>
      </c>
      <c r="Q1708" s="184">
        <v>8.4627999999999997</v>
      </c>
      <c r="R1708" s="184">
        <v>8.2507999999999999</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44372</v>
      </c>
      <c r="E1709" s="184">
        <v>21.090399999999999</v>
      </c>
      <c r="F1709" s="184">
        <v>-9.5160999999999998</v>
      </c>
      <c r="G1709" s="184">
        <v>-2.0188000000000001</v>
      </c>
      <c r="H1709" s="184">
        <v>-4.6192000000000002</v>
      </c>
      <c r="I1709" s="184">
        <v>-6.4492000000000003</v>
      </c>
      <c r="J1709" s="184">
        <v>0.1787</v>
      </c>
      <c r="K1709" s="184">
        <v>5.1295000000000002</v>
      </c>
      <c r="L1709" s="184">
        <v>2.4992000000000001</v>
      </c>
      <c r="M1709" s="184">
        <v>4.5072000000000001</v>
      </c>
      <c r="N1709" s="184">
        <v>4.4394999999999998</v>
      </c>
      <c r="O1709" s="184">
        <v>8.0495000000000001</v>
      </c>
      <c r="P1709" s="184">
        <v>7.4574999999999996</v>
      </c>
      <c r="Q1709" s="184">
        <v>8.1706000000000003</v>
      </c>
      <c r="R1709" s="184">
        <v>7.7243000000000004</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44372</v>
      </c>
      <c r="E1710" s="184">
        <v>12.1213</v>
      </c>
      <c r="F1710" s="184">
        <v>-7.8274999999999997</v>
      </c>
      <c r="G1710" s="184">
        <v>-0.80289999999999995</v>
      </c>
      <c r="H1710" s="184">
        <v>-2.5367999999999999</v>
      </c>
      <c r="I1710" s="184">
        <v>-5.9015000000000004</v>
      </c>
      <c r="J1710" s="184">
        <v>1.2446999999999999</v>
      </c>
      <c r="K1710" s="184">
        <v>5.2297000000000002</v>
      </c>
      <c r="L1710" s="184">
        <v>2.7507999999999999</v>
      </c>
      <c r="M1710" s="184">
        <v>4.6500000000000004</v>
      </c>
      <c r="N1710" s="184">
        <v>4.7984</v>
      </c>
      <c r="O1710" s="184"/>
      <c r="P1710" s="184"/>
      <c r="Q1710" s="184">
        <v>8.3557000000000006</v>
      </c>
      <c r="R1710" s="184">
        <v>7.7567000000000004</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44372</v>
      </c>
      <c r="E1711" s="184">
        <v>11.8192</v>
      </c>
      <c r="F1711" s="184">
        <v>-8.6448999999999998</v>
      </c>
      <c r="G1711" s="184">
        <v>-1.8526</v>
      </c>
      <c r="H1711" s="184">
        <v>-3.5710000000000002</v>
      </c>
      <c r="I1711" s="184">
        <v>-6.9519000000000002</v>
      </c>
      <c r="J1711" s="184">
        <v>0.1993</v>
      </c>
      <c r="K1711" s="184">
        <v>4.1688000000000001</v>
      </c>
      <c r="L1711" s="184">
        <v>1.6881999999999999</v>
      </c>
      <c r="M1711" s="184">
        <v>3.5678000000000001</v>
      </c>
      <c r="N1711" s="184">
        <v>3.7027000000000001</v>
      </c>
      <c r="O1711" s="184"/>
      <c r="P1711" s="184"/>
      <c r="Q1711" s="184">
        <v>7.2209000000000003</v>
      </c>
      <c r="R1711" s="184">
        <v>6.6284000000000001</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44372</v>
      </c>
      <c r="E1712" s="184">
        <v>10.2119</v>
      </c>
      <c r="F1712" s="184">
        <v>-23.5749</v>
      </c>
      <c r="G1712" s="184">
        <v>-3.3351000000000002</v>
      </c>
      <c r="H1712" s="184">
        <v>-0.97</v>
      </c>
      <c r="I1712" s="184">
        <v>-3.2892999999999999</v>
      </c>
      <c r="J1712" s="184">
        <v>2.4378000000000002</v>
      </c>
      <c r="K1712" s="184">
        <v>6.4112999999999998</v>
      </c>
      <c r="L1712" s="184"/>
      <c r="M1712" s="184"/>
      <c r="N1712" s="184"/>
      <c r="O1712" s="184"/>
      <c r="P1712" s="184"/>
      <c r="Q1712" s="184">
        <v>6.3395999999999999</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44372</v>
      </c>
      <c r="E1713" s="184">
        <v>10.1806</v>
      </c>
      <c r="F1713" s="184">
        <v>-24.721499999999999</v>
      </c>
      <c r="G1713" s="184">
        <v>-4.3007999999999997</v>
      </c>
      <c r="H1713" s="184">
        <v>-1.9456</v>
      </c>
      <c r="I1713" s="184">
        <v>-4.2697000000000003</v>
      </c>
      <c r="J1713" s="184">
        <v>1.5054000000000001</v>
      </c>
      <c r="K1713" s="184">
        <v>5.4837999999999996</v>
      </c>
      <c r="L1713" s="184"/>
      <c r="M1713" s="184"/>
      <c r="N1713" s="184"/>
      <c r="O1713" s="184"/>
      <c r="P1713" s="184"/>
      <c r="Q1713" s="184">
        <v>5.4032</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44372</v>
      </c>
      <c r="E1714" s="184">
        <v>12.539</v>
      </c>
      <c r="F1714" s="184">
        <v>-18.038799999999998</v>
      </c>
      <c r="G1714" s="184">
        <v>-3.1042000000000001</v>
      </c>
      <c r="H1714" s="184">
        <v>-2.9923999999999999</v>
      </c>
      <c r="I1714" s="184">
        <v>-6.8021000000000003</v>
      </c>
      <c r="J1714" s="184">
        <v>0.16900000000000001</v>
      </c>
      <c r="K1714" s="184">
        <v>4.9981</v>
      </c>
      <c r="L1714" s="184">
        <v>2.6612</v>
      </c>
      <c r="M1714" s="184">
        <v>4.3113000000000001</v>
      </c>
      <c r="N1714" s="184">
        <v>4.5308999999999999</v>
      </c>
      <c r="O1714" s="184">
        <v>7.5643000000000002</v>
      </c>
      <c r="P1714" s="184"/>
      <c r="Q1714" s="184">
        <v>7.1429</v>
      </c>
      <c r="R1714" s="184">
        <v>7.1060999999999996</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44372</v>
      </c>
      <c r="E1715" s="184">
        <v>12.864599999999999</v>
      </c>
      <c r="F1715" s="184">
        <v>-17.298999999999999</v>
      </c>
      <c r="G1715" s="184">
        <v>-2.2694000000000001</v>
      </c>
      <c r="H1715" s="184">
        <v>-2.1878000000000002</v>
      </c>
      <c r="I1715" s="184">
        <v>-5.9648000000000003</v>
      </c>
      <c r="J1715" s="184">
        <v>1.0076000000000001</v>
      </c>
      <c r="K1715" s="184">
        <v>5.8425000000000002</v>
      </c>
      <c r="L1715" s="184">
        <v>3.5135999999999998</v>
      </c>
      <c r="M1715" s="184">
        <v>5.1818999999999997</v>
      </c>
      <c r="N1715" s="184">
        <v>5.4017999999999997</v>
      </c>
      <c r="O1715" s="184">
        <v>8.4099000000000004</v>
      </c>
      <c r="P1715" s="184"/>
      <c r="Q1715" s="184">
        <v>7.9836999999999998</v>
      </c>
      <c r="R1715" s="184">
        <v>7.9710999999999999</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44372</v>
      </c>
      <c r="E1716" s="184">
        <v>41.435299999999998</v>
      </c>
      <c r="F1716" s="184">
        <v>-6.4294000000000002</v>
      </c>
      <c r="G1716" s="184">
        <v>-0.29360000000000003</v>
      </c>
      <c r="H1716" s="184">
        <v>-1.0190999999999999</v>
      </c>
      <c r="I1716" s="184">
        <v>-4.1586999999999996</v>
      </c>
      <c r="J1716" s="184">
        <v>2.6715</v>
      </c>
      <c r="K1716" s="184">
        <v>7.2222</v>
      </c>
      <c r="L1716" s="184">
        <v>4.5331000000000001</v>
      </c>
      <c r="M1716" s="184">
        <v>6.2233000000000001</v>
      </c>
      <c r="N1716" s="184">
        <v>6.4219999999999997</v>
      </c>
      <c r="O1716" s="184">
        <v>8.2205999999999992</v>
      </c>
      <c r="P1716" s="184">
        <v>7.5227000000000004</v>
      </c>
      <c r="Q1716" s="184">
        <v>7.9729000000000001</v>
      </c>
      <c r="R1716" s="184">
        <v>8.2713999999999999</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44372</v>
      </c>
      <c r="E1717" s="184">
        <v>43.809800000000003</v>
      </c>
      <c r="F1717" s="184">
        <v>-5.5811999999999999</v>
      </c>
      <c r="G1717" s="184">
        <v>0.52769999999999995</v>
      </c>
      <c r="H1717" s="184">
        <v>-0.19040000000000001</v>
      </c>
      <c r="I1717" s="184">
        <v>-3.3401999999999998</v>
      </c>
      <c r="J1717" s="184">
        <v>3.4933999999999998</v>
      </c>
      <c r="K1717" s="184">
        <v>8.0279000000000007</v>
      </c>
      <c r="L1717" s="184">
        <v>5.359</v>
      </c>
      <c r="M1717" s="184">
        <v>7.0838999999999999</v>
      </c>
      <c r="N1717" s="184">
        <v>7.2995999999999999</v>
      </c>
      <c r="O1717" s="184">
        <v>9.0548000000000002</v>
      </c>
      <c r="P1717" s="184">
        <v>8.2817000000000007</v>
      </c>
      <c r="Q1717" s="184">
        <v>8.8010000000000002</v>
      </c>
      <c r="R1717" s="184">
        <v>9.1519999999999992</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44372</v>
      </c>
      <c r="E1718" s="184">
        <v>35.873600000000003</v>
      </c>
      <c r="F1718" s="184">
        <v>-11.4937</v>
      </c>
      <c r="G1718" s="184">
        <v>1.5264</v>
      </c>
      <c r="H1718" s="184">
        <v>1.1485000000000001</v>
      </c>
      <c r="I1718" s="184">
        <v>-3.4983</v>
      </c>
      <c r="J1718" s="184">
        <v>1.8409</v>
      </c>
      <c r="K1718" s="184">
        <v>6.3040000000000003</v>
      </c>
      <c r="L1718" s="184">
        <v>3.0666000000000002</v>
      </c>
      <c r="M1718" s="184">
        <v>4.3651</v>
      </c>
      <c r="N1718" s="184">
        <v>4.5392999999999999</v>
      </c>
      <c r="O1718" s="184">
        <v>3.9874999999999998</v>
      </c>
      <c r="P1718" s="184">
        <v>5.2640000000000002</v>
      </c>
      <c r="Q1718" s="184">
        <v>7.1802999999999999</v>
      </c>
      <c r="R1718" s="184">
        <v>9.6908999999999992</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44372</v>
      </c>
      <c r="E1719" s="184">
        <v>38.496099999999998</v>
      </c>
      <c r="F1719" s="184">
        <v>-10.8057</v>
      </c>
      <c r="G1719" s="184">
        <v>2.2759999999999998</v>
      </c>
      <c r="H1719" s="184">
        <v>1.8834</v>
      </c>
      <c r="I1719" s="184">
        <v>-2.7738</v>
      </c>
      <c r="J1719" s="184">
        <v>2.5716999999999999</v>
      </c>
      <c r="K1719" s="184">
        <v>7.0476000000000001</v>
      </c>
      <c r="L1719" s="184">
        <v>3.7951000000000001</v>
      </c>
      <c r="M1719" s="184">
        <v>5.1012000000000004</v>
      </c>
      <c r="N1719" s="184">
        <v>5.3495999999999997</v>
      </c>
      <c r="O1719" s="184">
        <v>4.8242000000000003</v>
      </c>
      <c r="P1719" s="184">
        <v>6.1368999999999998</v>
      </c>
      <c r="Q1719" s="184">
        <v>7.6677999999999997</v>
      </c>
      <c r="R1719" s="184">
        <v>10.500500000000001</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44372</v>
      </c>
      <c r="E1720" s="184">
        <v>34.7575</v>
      </c>
      <c r="F1720" s="184">
        <v>-27.283100000000001</v>
      </c>
      <c r="G1720" s="184">
        <v>-10.317600000000001</v>
      </c>
      <c r="H1720" s="184">
        <v>-6.8169000000000004</v>
      </c>
      <c r="I1720" s="184">
        <v>-10.868399999999999</v>
      </c>
      <c r="J1720" s="184">
        <v>-1.0999000000000001</v>
      </c>
      <c r="K1720" s="184">
        <v>5.4207999999999998</v>
      </c>
      <c r="L1720" s="184">
        <v>2.0552000000000001</v>
      </c>
      <c r="M1720" s="184">
        <v>4.2659000000000002</v>
      </c>
      <c r="N1720" s="184">
        <v>11.376200000000001</v>
      </c>
      <c r="O1720" s="184">
        <v>4.3075999999999999</v>
      </c>
      <c r="P1720" s="184">
        <v>5.2263000000000002</v>
      </c>
      <c r="Q1720" s="184">
        <v>7.1035000000000004</v>
      </c>
      <c r="R1720" s="184">
        <v>7.5491999999999999</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44372</v>
      </c>
      <c r="E1721" s="184">
        <v>36.785299999999999</v>
      </c>
      <c r="F1721" s="184">
        <v>-26.87</v>
      </c>
      <c r="G1721" s="184">
        <v>-9.9144000000000005</v>
      </c>
      <c r="H1721" s="184">
        <v>-6.4132999999999996</v>
      </c>
      <c r="I1721" s="184">
        <v>-10.4826</v>
      </c>
      <c r="J1721" s="184">
        <v>-0.70689999999999997</v>
      </c>
      <c r="K1721" s="184">
        <v>5.8308</v>
      </c>
      <c r="L1721" s="184">
        <v>2.4601999999999999</v>
      </c>
      <c r="M1721" s="184">
        <v>4.6901999999999999</v>
      </c>
      <c r="N1721" s="184">
        <v>11.8332</v>
      </c>
      <c r="O1721" s="184">
        <v>4.8483000000000001</v>
      </c>
      <c r="P1721" s="184">
        <v>5.9042000000000003</v>
      </c>
      <c r="Q1721" s="184">
        <v>7.3113999999999999</v>
      </c>
      <c r="R1721" s="184">
        <v>8.0012000000000008</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44372</v>
      </c>
      <c r="E1722" s="184">
        <v>26.368300000000001</v>
      </c>
      <c r="F1722" s="184">
        <v>-12.730499999999999</v>
      </c>
      <c r="G1722" s="184">
        <v>-1.2918000000000001</v>
      </c>
      <c r="H1722" s="184">
        <v>-2.3126000000000002</v>
      </c>
      <c r="I1722" s="184">
        <v>-4.3432000000000004</v>
      </c>
      <c r="J1722" s="184">
        <v>2.2414000000000001</v>
      </c>
      <c r="K1722" s="184">
        <v>5.7717000000000001</v>
      </c>
      <c r="L1722" s="184">
        <v>2.5596000000000001</v>
      </c>
      <c r="M1722" s="184">
        <v>5.0243000000000002</v>
      </c>
      <c r="N1722" s="184">
        <v>5.2064000000000004</v>
      </c>
      <c r="O1722" s="184">
        <v>8.5569000000000006</v>
      </c>
      <c r="P1722" s="184">
        <v>8.0717999999999996</v>
      </c>
      <c r="Q1722" s="184">
        <v>8.4848999999999997</v>
      </c>
      <c r="R1722" s="184">
        <v>8.3276000000000003</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44372</v>
      </c>
      <c r="E1723" s="184">
        <v>25.3187</v>
      </c>
      <c r="F1723" s="184">
        <v>-13.258100000000001</v>
      </c>
      <c r="G1723" s="184">
        <v>-1.7777000000000001</v>
      </c>
      <c r="H1723" s="184">
        <v>-2.8199000000000001</v>
      </c>
      <c r="I1723" s="184">
        <v>-4.8410000000000002</v>
      </c>
      <c r="J1723" s="184">
        <v>1.7372000000000001</v>
      </c>
      <c r="K1723" s="184">
        <v>5.2634999999999996</v>
      </c>
      <c r="L1723" s="184">
        <v>2.0526</v>
      </c>
      <c r="M1723" s="184">
        <v>4.5044000000000004</v>
      </c>
      <c r="N1723" s="184">
        <v>4.6810999999999998</v>
      </c>
      <c r="O1723" s="184">
        <v>7.9946000000000002</v>
      </c>
      <c r="P1723" s="184">
        <v>7.4756</v>
      </c>
      <c r="Q1723" s="184">
        <v>6.8982000000000001</v>
      </c>
      <c r="R1723" s="184">
        <v>7.7869999999999999</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44372</v>
      </c>
      <c r="E1724" s="184">
        <v>32.653100000000002</v>
      </c>
      <c r="F1724" s="184">
        <v>-13.632199999999999</v>
      </c>
      <c r="G1724" s="184">
        <v>-2.4586999999999999</v>
      </c>
      <c r="H1724" s="184">
        <v>-2.5537000000000001</v>
      </c>
      <c r="I1724" s="184">
        <v>-5.6883999999999997</v>
      </c>
      <c r="J1724" s="184">
        <v>-0.47939999999999999</v>
      </c>
      <c r="K1724" s="184">
        <v>4.1112000000000002</v>
      </c>
      <c r="L1724" s="184">
        <v>2.8071999999999999</v>
      </c>
      <c r="M1724" s="184">
        <v>3.9035000000000002</v>
      </c>
      <c r="N1724" s="184">
        <v>4.6416000000000004</v>
      </c>
      <c r="O1724" s="184">
        <v>2.9110999999999998</v>
      </c>
      <c r="P1724" s="184">
        <v>4.3440000000000003</v>
      </c>
      <c r="Q1724" s="184">
        <v>6.4898999999999996</v>
      </c>
      <c r="R1724" s="184">
        <v>4.5609999999999999</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44372</v>
      </c>
      <c r="E1725" s="184">
        <v>34.961300000000001</v>
      </c>
      <c r="F1725" s="184">
        <v>-12.8368</v>
      </c>
      <c r="G1725" s="184">
        <v>-1.7050000000000001</v>
      </c>
      <c r="H1725" s="184">
        <v>-1.8189</v>
      </c>
      <c r="I1725" s="184">
        <v>-4.9570999999999996</v>
      </c>
      <c r="J1725" s="184">
        <v>0.25259999999999999</v>
      </c>
      <c r="K1725" s="184">
        <v>4.7323000000000004</v>
      </c>
      <c r="L1725" s="184">
        <v>3.4904000000000002</v>
      </c>
      <c r="M1725" s="184">
        <v>4.617</v>
      </c>
      <c r="N1725" s="184">
        <v>5.3777999999999997</v>
      </c>
      <c r="O1725" s="184">
        <v>3.6309999999999998</v>
      </c>
      <c r="P1725" s="184">
        <v>5.2108999999999996</v>
      </c>
      <c r="Q1725" s="184">
        <v>7.0547000000000004</v>
      </c>
      <c r="R1725" s="184">
        <v>5.2702</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44372</v>
      </c>
      <c r="E1726" s="184">
        <v>38.316699999999997</v>
      </c>
      <c r="F1726" s="184">
        <v>-15.806100000000001</v>
      </c>
      <c r="G1726" s="184">
        <v>-5.5858999999999996</v>
      </c>
      <c r="H1726" s="184">
        <v>-4.6363000000000003</v>
      </c>
      <c r="I1726" s="184">
        <v>-7.6391</v>
      </c>
      <c r="J1726" s="184">
        <v>2.7699999999999999E-2</v>
      </c>
      <c r="K1726" s="184">
        <v>4.9852999999999996</v>
      </c>
      <c r="L1726" s="184">
        <v>2.0457000000000001</v>
      </c>
      <c r="M1726" s="184">
        <v>4.1818</v>
      </c>
      <c r="N1726" s="184">
        <v>4.5119999999999996</v>
      </c>
      <c r="O1726" s="184">
        <v>5.7027000000000001</v>
      </c>
      <c r="P1726" s="184">
        <v>5.9622999999999999</v>
      </c>
      <c r="Q1726" s="184">
        <v>7.3688000000000002</v>
      </c>
      <c r="R1726" s="184">
        <v>7.5342000000000002</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44372</v>
      </c>
      <c r="E1727" s="184">
        <v>40.984000000000002</v>
      </c>
      <c r="F1727" s="184">
        <v>-14.9558</v>
      </c>
      <c r="G1727" s="184">
        <v>-4.6886000000000001</v>
      </c>
      <c r="H1727" s="184">
        <v>-3.7124000000000001</v>
      </c>
      <c r="I1727" s="184">
        <v>-6.7130000000000001</v>
      </c>
      <c r="J1727" s="184">
        <v>0.94879999999999998</v>
      </c>
      <c r="K1727" s="184">
        <v>5.9143999999999997</v>
      </c>
      <c r="L1727" s="184">
        <v>2.9853999999999998</v>
      </c>
      <c r="M1727" s="184">
        <v>5.1639999999999997</v>
      </c>
      <c r="N1727" s="184">
        <v>5.5065</v>
      </c>
      <c r="O1727" s="184">
        <v>6.6715</v>
      </c>
      <c r="P1727" s="184">
        <v>6.8992000000000004</v>
      </c>
      <c r="Q1727" s="184">
        <v>8.1034000000000006</v>
      </c>
      <c r="R1727" s="184">
        <v>8.5482999999999993</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44372</v>
      </c>
      <c r="E1728" s="184">
        <v>24.735700000000001</v>
      </c>
      <c r="F1728" s="184">
        <v>-6.7865000000000002</v>
      </c>
      <c r="G1728" s="184">
        <v>3.6901000000000002</v>
      </c>
      <c r="H1728" s="184">
        <v>2.8896000000000002</v>
      </c>
      <c r="I1728" s="184">
        <v>-1.8327</v>
      </c>
      <c r="J1728" s="184">
        <v>4.1558000000000002</v>
      </c>
      <c r="K1728" s="184">
        <v>6.7050999999999998</v>
      </c>
      <c r="L1728" s="184">
        <v>3.9864000000000002</v>
      </c>
      <c r="M1728" s="184">
        <v>5.7103999999999999</v>
      </c>
      <c r="N1728" s="184">
        <v>5.9947999999999997</v>
      </c>
      <c r="O1728" s="184">
        <v>4.2611999999999997</v>
      </c>
      <c r="P1728" s="184">
        <v>5.6463999999999999</v>
      </c>
      <c r="Q1728" s="184">
        <v>7.2691999999999997</v>
      </c>
      <c r="R1728" s="184">
        <v>9.0587</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44372</v>
      </c>
      <c r="E1729" s="184">
        <v>23.774699999999999</v>
      </c>
      <c r="F1729" s="184">
        <v>-7.5212000000000003</v>
      </c>
      <c r="G1729" s="184">
        <v>3.0200999999999998</v>
      </c>
      <c r="H1729" s="184">
        <v>2.2599999999999998</v>
      </c>
      <c r="I1729" s="184">
        <v>-2.4540999999999999</v>
      </c>
      <c r="J1729" s="184">
        <v>3.5367000000000002</v>
      </c>
      <c r="K1729" s="184">
        <v>6.0826000000000002</v>
      </c>
      <c r="L1729" s="184">
        <v>3.3767</v>
      </c>
      <c r="M1729" s="184">
        <v>5.1140999999999996</v>
      </c>
      <c r="N1729" s="184">
        <v>5.4077000000000002</v>
      </c>
      <c r="O1729" s="184">
        <v>3.7643</v>
      </c>
      <c r="P1729" s="184">
        <v>5.1420000000000003</v>
      </c>
      <c r="Q1729" s="184">
        <v>6.4874000000000001</v>
      </c>
      <c r="R1729" s="184">
        <v>8.5480999999999998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-13.083338888888891</v>
      </c>
      <c r="G1730" s="186">
        <v>-1.8954259259259258</v>
      </c>
      <c r="H1730" s="186">
        <v>-1.0980925925925924</v>
      </c>
      <c r="I1730" s="186">
        <v>-4.5706574074074071</v>
      </c>
      <c r="J1730" s="186">
        <v>1.7705611111111108</v>
      </c>
      <c r="K1730" s="186">
        <v>6.0754259259259262</v>
      </c>
      <c r="L1730" s="186">
        <v>3.6734423076923073</v>
      </c>
      <c r="M1730" s="186">
        <v>5.6034884615384621</v>
      </c>
      <c r="N1730" s="186">
        <v>6.2306019230769198</v>
      </c>
      <c r="O1730" s="186">
        <v>6.5922259999999984</v>
      </c>
      <c r="P1730" s="186">
        <v>6.8043479166666678</v>
      </c>
      <c r="Q1730" s="186">
        <v>7.5902481481481479</v>
      </c>
      <c r="R1730" s="186">
        <v>7.0994057692307653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-11.309149999999999</v>
      </c>
      <c r="G1731" s="186">
        <v>-1.47065</v>
      </c>
      <c r="H1731" s="186">
        <v>-1.4232</v>
      </c>
      <c r="I1731" s="186">
        <v>-4.5030999999999999</v>
      </c>
      <c r="J1731" s="186">
        <v>1.3536000000000001</v>
      </c>
      <c r="K1731" s="186">
        <v>5.7768499999999996</v>
      </c>
      <c r="L1731" s="186">
        <v>3.2740499999999999</v>
      </c>
      <c r="M1731" s="186">
        <v>5.0207999999999995</v>
      </c>
      <c r="N1731" s="186">
        <v>5.4047499999999999</v>
      </c>
      <c r="O1731" s="186">
        <v>7.8072999999999997</v>
      </c>
      <c r="P1731" s="186">
        <v>7.3968999999999996</v>
      </c>
      <c r="Q1731" s="186">
        <v>7.6488499999999995</v>
      </c>
      <c r="R1731" s="186">
        <v>7.9664999999999999</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44372</v>
      </c>
      <c r="E1734" s="184">
        <v>49.346400000000003</v>
      </c>
      <c r="F1734" s="184">
        <v>0.74309999999999998</v>
      </c>
      <c r="G1734" s="184">
        <v>0.2843</v>
      </c>
      <c r="H1734" s="184">
        <v>1.3052999999999999</v>
      </c>
      <c r="I1734" s="184">
        <v>-0.1212</v>
      </c>
      <c r="J1734" s="184">
        <v>4.9344999999999999</v>
      </c>
      <c r="K1734" s="184">
        <v>19.999700000000001</v>
      </c>
      <c r="L1734" s="184">
        <v>35.868600000000001</v>
      </c>
      <c r="M1734" s="184">
        <v>66.462800000000001</v>
      </c>
      <c r="N1734" s="184">
        <v>97.125399999999999</v>
      </c>
      <c r="O1734" s="184">
        <v>8.0692000000000004</v>
      </c>
      <c r="P1734" s="184">
        <v>12.873799999999999</v>
      </c>
      <c r="Q1734" s="184">
        <v>11.910500000000001</v>
      </c>
      <c r="R1734" s="184">
        <v>22.0794</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44372</v>
      </c>
      <c r="E1735" s="184">
        <v>53.732399999999998</v>
      </c>
      <c r="F1735" s="184">
        <v>0.74619999999999997</v>
      </c>
      <c r="G1735" s="184">
        <v>0.29320000000000002</v>
      </c>
      <c r="H1735" s="184">
        <v>1.3247</v>
      </c>
      <c r="I1735" s="184">
        <v>-8.14E-2</v>
      </c>
      <c r="J1735" s="184">
        <v>5.0286</v>
      </c>
      <c r="K1735" s="184">
        <v>20.319800000000001</v>
      </c>
      <c r="L1735" s="184">
        <v>36.517699999999998</v>
      </c>
      <c r="M1735" s="184">
        <v>67.734499999999997</v>
      </c>
      <c r="N1735" s="184">
        <v>99.296000000000006</v>
      </c>
      <c r="O1735" s="184">
        <v>9.3071000000000002</v>
      </c>
      <c r="P1735" s="184">
        <v>14.157</v>
      </c>
      <c r="Q1735" s="184">
        <v>17.918900000000001</v>
      </c>
      <c r="R1735" s="184">
        <v>23.459599999999998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44372</v>
      </c>
      <c r="E1736" s="184">
        <v>55.55</v>
      </c>
      <c r="F1736" s="184">
        <v>0.3795</v>
      </c>
      <c r="G1736" s="184">
        <v>0.47020000000000001</v>
      </c>
      <c r="H1736" s="184">
        <v>1.3686</v>
      </c>
      <c r="I1736" s="184">
        <v>-0.21560000000000001</v>
      </c>
      <c r="J1736" s="184">
        <v>3.0421</v>
      </c>
      <c r="K1736" s="184">
        <v>20.264099999999999</v>
      </c>
      <c r="L1736" s="184">
        <v>31.7287</v>
      </c>
      <c r="M1736" s="184">
        <v>57.722900000000003</v>
      </c>
      <c r="N1736" s="184">
        <v>83.697100000000006</v>
      </c>
      <c r="O1736" s="184">
        <v>25.6874</v>
      </c>
      <c r="P1736" s="184">
        <v>21.824000000000002</v>
      </c>
      <c r="Q1736" s="184">
        <v>25.401800000000001</v>
      </c>
      <c r="R1736" s="184">
        <v>34.461100000000002</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44372</v>
      </c>
      <c r="E1737" s="184">
        <v>50.57</v>
      </c>
      <c r="F1737" s="184">
        <v>0.37709999999999999</v>
      </c>
      <c r="G1737" s="184">
        <v>0.47689999999999999</v>
      </c>
      <c r="H1737" s="184">
        <v>1.3427</v>
      </c>
      <c r="I1737" s="184">
        <v>-0.27610000000000001</v>
      </c>
      <c r="J1737" s="184">
        <v>2.9100999999999999</v>
      </c>
      <c r="K1737" s="184">
        <v>19.805700000000002</v>
      </c>
      <c r="L1737" s="184">
        <v>30.671800000000001</v>
      </c>
      <c r="M1737" s="184">
        <v>55.791699999999999</v>
      </c>
      <c r="N1737" s="184">
        <v>80.671700000000001</v>
      </c>
      <c r="O1737" s="184">
        <v>23.903099999999998</v>
      </c>
      <c r="P1737" s="184">
        <v>20.252700000000001</v>
      </c>
      <c r="Q1737" s="184">
        <v>23.8565</v>
      </c>
      <c r="R1737" s="184">
        <v>32.321899999999999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44372</v>
      </c>
      <c r="E1738" s="184">
        <v>23.09</v>
      </c>
      <c r="F1738" s="184">
        <v>0.61</v>
      </c>
      <c r="G1738" s="184">
        <v>0.52239999999999998</v>
      </c>
      <c r="H1738" s="184">
        <v>1.3164</v>
      </c>
      <c r="I1738" s="184">
        <v>0.435</v>
      </c>
      <c r="J1738" s="184">
        <v>5.9660000000000002</v>
      </c>
      <c r="K1738" s="184">
        <v>24.608699999999999</v>
      </c>
      <c r="L1738" s="184">
        <v>41.309699999999999</v>
      </c>
      <c r="M1738" s="184">
        <v>68.294499999999999</v>
      </c>
      <c r="N1738" s="184">
        <v>112.4195</v>
      </c>
      <c r="O1738" s="184"/>
      <c r="P1738" s="184"/>
      <c r="Q1738" s="184">
        <v>39.425199999999997</v>
      </c>
      <c r="R1738" s="184">
        <v>48.4238</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44372</v>
      </c>
      <c r="E1739" s="184">
        <v>22.04</v>
      </c>
      <c r="F1739" s="184">
        <v>0.59330000000000005</v>
      </c>
      <c r="G1739" s="184">
        <v>0.50160000000000005</v>
      </c>
      <c r="H1739" s="184">
        <v>1.2402</v>
      </c>
      <c r="I1739" s="184">
        <v>0.36430000000000001</v>
      </c>
      <c r="J1739" s="184">
        <v>5.8089000000000004</v>
      </c>
      <c r="K1739" s="184">
        <v>24.029299999999999</v>
      </c>
      <c r="L1739" s="184">
        <v>40.025399999999998</v>
      </c>
      <c r="M1739" s="184">
        <v>65.963899999999995</v>
      </c>
      <c r="N1739" s="184">
        <v>108.71210000000001</v>
      </c>
      <c r="O1739" s="184"/>
      <c r="P1739" s="184"/>
      <c r="Q1739" s="184">
        <v>36.871699999999997</v>
      </c>
      <c r="R1739" s="184">
        <v>45.640900000000002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44372</v>
      </c>
      <c r="E1740" s="184">
        <v>19.34</v>
      </c>
      <c r="F1740" s="184">
        <v>0.67669999999999997</v>
      </c>
      <c r="G1740" s="184">
        <v>0.62429999999999997</v>
      </c>
      <c r="H1740" s="184">
        <v>1.629</v>
      </c>
      <c r="I1740" s="184">
        <v>0</v>
      </c>
      <c r="J1740" s="184">
        <v>4.8807</v>
      </c>
      <c r="K1740" s="184">
        <v>24.854700000000001</v>
      </c>
      <c r="L1740" s="184">
        <v>41.581299999999999</v>
      </c>
      <c r="M1740" s="184">
        <v>66.580500000000001</v>
      </c>
      <c r="N1740" s="184">
        <v>104.4397</v>
      </c>
      <c r="O1740" s="184"/>
      <c r="P1740" s="184"/>
      <c r="Q1740" s="184">
        <v>32.2624</v>
      </c>
      <c r="R1740" s="184">
        <v>40.058599999999998</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44372</v>
      </c>
      <c r="E1741" s="184">
        <v>18.559999999999999</v>
      </c>
      <c r="F1741" s="184">
        <v>0.65080000000000005</v>
      </c>
      <c r="G1741" s="184">
        <v>0.65080000000000005</v>
      </c>
      <c r="H1741" s="184">
        <v>1.5872999999999999</v>
      </c>
      <c r="I1741" s="184">
        <v>-0.1076</v>
      </c>
      <c r="J1741" s="184">
        <v>4.7404000000000002</v>
      </c>
      <c r="K1741" s="184">
        <v>24.313500000000001</v>
      </c>
      <c r="L1741" s="184">
        <v>40.393300000000004</v>
      </c>
      <c r="M1741" s="184">
        <v>64.393299999999996</v>
      </c>
      <c r="N1741" s="184">
        <v>100.86579999999999</v>
      </c>
      <c r="O1741" s="184"/>
      <c r="P1741" s="184"/>
      <c r="Q1741" s="184">
        <v>29.9742</v>
      </c>
      <c r="R1741" s="184">
        <v>37.698500000000003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44372</v>
      </c>
      <c r="E1742" s="184">
        <v>98.638999999999996</v>
      </c>
      <c r="F1742" s="184">
        <v>0.43680000000000002</v>
      </c>
      <c r="G1742" s="184">
        <v>0.26840000000000003</v>
      </c>
      <c r="H1742" s="184">
        <v>1.2097</v>
      </c>
      <c r="I1742" s="184">
        <v>-0.59060000000000001</v>
      </c>
      <c r="J1742" s="184">
        <v>4.3810000000000002</v>
      </c>
      <c r="K1742" s="184">
        <v>21.3735</v>
      </c>
      <c r="L1742" s="184">
        <v>34.299599999999998</v>
      </c>
      <c r="M1742" s="184">
        <v>61.011699999999998</v>
      </c>
      <c r="N1742" s="184">
        <v>91.005399999999995</v>
      </c>
      <c r="O1742" s="184">
        <v>17.706499999999998</v>
      </c>
      <c r="P1742" s="184">
        <v>16.0931</v>
      </c>
      <c r="Q1742" s="184">
        <v>22.577100000000002</v>
      </c>
      <c r="R1742" s="184">
        <v>31.676100000000002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44372</v>
      </c>
      <c r="E1743" s="184">
        <v>93.058000000000007</v>
      </c>
      <c r="F1743" s="184">
        <v>0.43490000000000001</v>
      </c>
      <c r="G1743" s="184">
        <v>0.26179999999999998</v>
      </c>
      <c r="H1743" s="184">
        <v>1.1929000000000001</v>
      </c>
      <c r="I1743" s="184">
        <v>-0.62470000000000003</v>
      </c>
      <c r="J1743" s="184">
        <v>4.3029000000000002</v>
      </c>
      <c r="K1743" s="184">
        <v>21.103000000000002</v>
      </c>
      <c r="L1743" s="184">
        <v>33.696300000000001</v>
      </c>
      <c r="M1743" s="184">
        <v>59.934699999999999</v>
      </c>
      <c r="N1743" s="184">
        <v>89.311599999999999</v>
      </c>
      <c r="O1743" s="184">
        <v>16.7393</v>
      </c>
      <c r="P1743" s="184">
        <v>15.295400000000001</v>
      </c>
      <c r="Q1743" s="184">
        <v>17.218</v>
      </c>
      <c r="R1743" s="184">
        <v>30.5154</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44372</v>
      </c>
      <c r="E1744" s="184">
        <v>21.388000000000002</v>
      </c>
      <c r="F1744" s="184">
        <v>0.44619999999999999</v>
      </c>
      <c r="G1744" s="184">
        <v>0.55479999999999996</v>
      </c>
      <c r="H1744" s="184">
        <v>1.5237000000000001</v>
      </c>
      <c r="I1744" s="184">
        <v>0.64939999999999998</v>
      </c>
      <c r="J1744" s="184">
        <v>4.0069999999999997</v>
      </c>
      <c r="K1744" s="184">
        <v>21.157900000000001</v>
      </c>
      <c r="L1744" s="184">
        <v>42.302100000000003</v>
      </c>
      <c r="M1744" s="184">
        <v>72.247699999999995</v>
      </c>
      <c r="N1744" s="184">
        <v>104.9641</v>
      </c>
      <c r="O1744" s="184"/>
      <c r="P1744" s="184"/>
      <c r="Q1744" s="184">
        <v>37.619199999999999</v>
      </c>
      <c r="R1744" s="184">
        <v>39.402299999999997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44372</v>
      </c>
      <c r="E1745" s="184">
        <v>20.614000000000001</v>
      </c>
      <c r="F1745" s="184">
        <v>0.4385</v>
      </c>
      <c r="G1745" s="184">
        <v>0.54139999999999999</v>
      </c>
      <c r="H1745" s="184">
        <v>1.4918</v>
      </c>
      <c r="I1745" s="184">
        <v>0.58550000000000002</v>
      </c>
      <c r="J1745" s="184">
        <v>3.8645999999999998</v>
      </c>
      <c r="K1745" s="184">
        <v>20.669699999999999</v>
      </c>
      <c r="L1745" s="184">
        <v>41.172400000000003</v>
      </c>
      <c r="M1745" s="184">
        <v>70.222999999999999</v>
      </c>
      <c r="N1745" s="184">
        <v>101.76179999999999</v>
      </c>
      <c r="O1745" s="184"/>
      <c r="P1745" s="184"/>
      <c r="Q1745" s="184">
        <v>35.505000000000003</v>
      </c>
      <c r="R1745" s="184">
        <v>37.2346</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44372</v>
      </c>
      <c r="E1746" s="184">
        <v>76.486500000000007</v>
      </c>
      <c r="F1746" s="184">
        <v>0.3952</v>
      </c>
      <c r="G1746" s="184">
        <v>0.1118</v>
      </c>
      <c r="H1746" s="184">
        <v>0.88180000000000003</v>
      </c>
      <c r="I1746" s="184">
        <v>-0.49109999999999998</v>
      </c>
      <c r="J1746" s="184">
        <v>3.6480999999999999</v>
      </c>
      <c r="K1746" s="184">
        <v>16.8156</v>
      </c>
      <c r="L1746" s="184">
        <v>32.602400000000003</v>
      </c>
      <c r="M1746" s="184">
        <v>63.548699999999997</v>
      </c>
      <c r="N1746" s="184">
        <v>90.883200000000002</v>
      </c>
      <c r="O1746" s="184">
        <v>9.94</v>
      </c>
      <c r="P1746" s="184">
        <v>12.6059</v>
      </c>
      <c r="Q1746" s="184">
        <v>14.067500000000001</v>
      </c>
      <c r="R1746" s="184">
        <v>20.5152</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44372</v>
      </c>
      <c r="E1747" s="184">
        <v>83.665999999999997</v>
      </c>
      <c r="F1747" s="184">
        <v>0.39739999999999998</v>
      </c>
      <c r="G1747" s="184">
        <v>0.1188</v>
      </c>
      <c r="H1747" s="184">
        <v>0.89800000000000002</v>
      </c>
      <c r="I1747" s="184">
        <v>-0.45910000000000001</v>
      </c>
      <c r="J1747" s="184">
        <v>3.7219000000000002</v>
      </c>
      <c r="K1747" s="184">
        <v>17.0625</v>
      </c>
      <c r="L1747" s="184">
        <v>33.158900000000003</v>
      </c>
      <c r="M1747" s="184">
        <v>64.568200000000004</v>
      </c>
      <c r="N1747" s="184">
        <v>92.474999999999994</v>
      </c>
      <c r="O1747" s="184">
        <v>10.995799999999999</v>
      </c>
      <c r="P1747" s="184">
        <v>13.8226</v>
      </c>
      <c r="Q1747" s="184">
        <v>20.4941</v>
      </c>
      <c r="R1747" s="184">
        <v>21.566099999999999</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44372</v>
      </c>
      <c r="E1748" s="184">
        <v>70.322999999999993</v>
      </c>
      <c r="F1748" s="184">
        <v>0.50019999999999998</v>
      </c>
      <c r="G1748" s="184">
        <v>-0.14630000000000001</v>
      </c>
      <c r="H1748" s="184">
        <v>0.65700000000000003</v>
      </c>
      <c r="I1748" s="184">
        <v>0.3367</v>
      </c>
      <c r="J1748" s="184">
        <v>6.5823</v>
      </c>
      <c r="K1748" s="184">
        <v>25.3507</v>
      </c>
      <c r="L1748" s="184">
        <v>42.755899999999997</v>
      </c>
      <c r="M1748" s="184">
        <v>73.171000000000006</v>
      </c>
      <c r="N1748" s="184">
        <v>102.0428</v>
      </c>
      <c r="O1748" s="184">
        <v>14.425599999999999</v>
      </c>
      <c r="P1748" s="184">
        <v>20.43</v>
      </c>
      <c r="Q1748" s="184">
        <v>19.143599999999999</v>
      </c>
      <c r="R1748" s="184">
        <v>24.9102</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44372</v>
      </c>
      <c r="E1749" s="184">
        <v>64.245000000000005</v>
      </c>
      <c r="F1749" s="184">
        <v>0.49740000000000001</v>
      </c>
      <c r="G1749" s="184">
        <v>-0.15390000000000001</v>
      </c>
      <c r="H1749" s="184">
        <v>0.6391</v>
      </c>
      <c r="I1749" s="184">
        <v>0.29820000000000002</v>
      </c>
      <c r="J1749" s="184">
        <v>6.4927999999999999</v>
      </c>
      <c r="K1749" s="184">
        <v>25.0487</v>
      </c>
      <c r="L1749" s="184">
        <v>42.078400000000002</v>
      </c>
      <c r="M1749" s="184">
        <v>71.934399999999997</v>
      </c>
      <c r="N1749" s="184">
        <v>100.0966</v>
      </c>
      <c r="O1749" s="184">
        <v>13.145899999999999</v>
      </c>
      <c r="P1749" s="184">
        <v>19.017800000000001</v>
      </c>
      <c r="Q1749" s="184">
        <v>15.089399999999999</v>
      </c>
      <c r="R1749" s="184">
        <v>23.6751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44372</v>
      </c>
      <c r="E1750" s="184">
        <v>75.367800000000003</v>
      </c>
      <c r="F1750" s="184">
        <v>0.60870000000000002</v>
      </c>
      <c r="G1750" s="184">
        <v>1.4347000000000001</v>
      </c>
      <c r="H1750" s="184">
        <v>2.6109</v>
      </c>
      <c r="I1750" s="184">
        <v>3.7328000000000001</v>
      </c>
      <c r="J1750" s="184">
        <v>8.7408000000000001</v>
      </c>
      <c r="K1750" s="184">
        <v>22.351900000000001</v>
      </c>
      <c r="L1750" s="184">
        <v>37.353000000000002</v>
      </c>
      <c r="M1750" s="184">
        <v>65.967799999999997</v>
      </c>
      <c r="N1750" s="184">
        <v>93.213099999999997</v>
      </c>
      <c r="O1750" s="184">
        <v>11.3889</v>
      </c>
      <c r="P1750" s="184">
        <v>13.5518</v>
      </c>
      <c r="Q1750" s="184">
        <v>13.3553</v>
      </c>
      <c r="R1750" s="184">
        <v>25.816099999999999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44372</v>
      </c>
      <c r="E1751" s="184">
        <v>81.448700000000002</v>
      </c>
      <c r="F1751" s="184">
        <v>0.61260000000000003</v>
      </c>
      <c r="G1751" s="184">
        <v>1.4463999999999999</v>
      </c>
      <c r="H1751" s="184">
        <v>2.6393</v>
      </c>
      <c r="I1751" s="184">
        <v>3.7909000000000002</v>
      </c>
      <c r="J1751" s="184">
        <v>8.8734999999999999</v>
      </c>
      <c r="K1751" s="184">
        <v>22.7928</v>
      </c>
      <c r="L1751" s="184">
        <v>38.339399999999998</v>
      </c>
      <c r="M1751" s="184">
        <v>67.744500000000002</v>
      </c>
      <c r="N1751" s="184">
        <v>95.981899999999996</v>
      </c>
      <c r="O1751" s="184">
        <v>12.754300000000001</v>
      </c>
      <c r="P1751" s="184">
        <v>14.7226</v>
      </c>
      <c r="Q1751" s="184">
        <v>17.529800000000002</v>
      </c>
      <c r="R1751" s="184">
        <v>27.595600000000001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44372</v>
      </c>
      <c r="E1752" s="184">
        <v>42.91</v>
      </c>
      <c r="F1752" s="184">
        <v>0.3508</v>
      </c>
      <c r="G1752" s="184">
        <v>-0.27889999999999998</v>
      </c>
      <c r="H1752" s="184">
        <v>0.28039999999999998</v>
      </c>
      <c r="I1752" s="184">
        <v>-0.64829999999999999</v>
      </c>
      <c r="J1752" s="184">
        <v>5.8460999999999999</v>
      </c>
      <c r="K1752" s="184">
        <v>20.737200000000001</v>
      </c>
      <c r="L1752" s="184">
        <v>37.752800000000001</v>
      </c>
      <c r="M1752" s="184">
        <v>69.537700000000001</v>
      </c>
      <c r="N1752" s="184">
        <v>99.488600000000005</v>
      </c>
      <c r="O1752" s="184">
        <v>19.002099999999999</v>
      </c>
      <c r="P1752" s="184">
        <v>16.744599999999998</v>
      </c>
      <c r="Q1752" s="184">
        <v>11.220800000000001</v>
      </c>
      <c r="R1752" s="184">
        <v>30.262499999999999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44372</v>
      </c>
      <c r="E1753" s="184">
        <v>45.9</v>
      </c>
      <c r="F1753" s="184">
        <v>0.3498</v>
      </c>
      <c r="G1753" s="184">
        <v>-0.26079999999999998</v>
      </c>
      <c r="H1753" s="184">
        <v>0.30590000000000001</v>
      </c>
      <c r="I1753" s="184">
        <v>-0.58479999999999999</v>
      </c>
      <c r="J1753" s="184">
        <v>5.9801000000000002</v>
      </c>
      <c r="K1753" s="184">
        <v>21.2041</v>
      </c>
      <c r="L1753" s="184">
        <v>38.712600000000002</v>
      </c>
      <c r="M1753" s="184">
        <v>71.396600000000007</v>
      </c>
      <c r="N1753" s="184">
        <v>102.47020000000001</v>
      </c>
      <c r="O1753" s="184">
        <v>20.5303</v>
      </c>
      <c r="P1753" s="184">
        <v>17.876999999999999</v>
      </c>
      <c r="Q1753" s="184">
        <v>16.8063</v>
      </c>
      <c r="R1753" s="184">
        <v>32.132800000000003</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44372</v>
      </c>
      <c r="E1754" s="184">
        <v>14.32</v>
      </c>
      <c r="F1754" s="184">
        <v>0.63249999999999995</v>
      </c>
      <c r="G1754" s="184">
        <v>0.70320000000000005</v>
      </c>
      <c r="H1754" s="184">
        <v>1.1298999999999999</v>
      </c>
      <c r="I1754" s="184">
        <v>-0.55559999999999998</v>
      </c>
      <c r="J1754" s="184">
        <v>3.2444000000000002</v>
      </c>
      <c r="K1754" s="184">
        <v>20.235099999999999</v>
      </c>
      <c r="L1754" s="184">
        <v>35.477800000000002</v>
      </c>
      <c r="M1754" s="184">
        <v>62.3583</v>
      </c>
      <c r="N1754" s="184">
        <v>89.1678</v>
      </c>
      <c r="O1754" s="184">
        <v>11.634600000000001</v>
      </c>
      <c r="P1754" s="184"/>
      <c r="Q1754" s="184">
        <v>9.3584999999999994</v>
      </c>
      <c r="R1754" s="184">
        <v>24.452999999999999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44372</v>
      </c>
      <c r="E1755" s="184">
        <v>15.36</v>
      </c>
      <c r="F1755" s="184">
        <v>0.65529999999999999</v>
      </c>
      <c r="G1755" s="184">
        <v>0.72130000000000005</v>
      </c>
      <c r="H1755" s="184">
        <v>1.1192</v>
      </c>
      <c r="I1755" s="184">
        <v>-0.5181</v>
      </c>
      <c r="J1755" s="184">
        <v>3.3647</v>
      </c>
      <c r="K1755" s="184">
        <v>20.470600000000001</v>
      </c>
      <c r="L1755" s="184">
        <v>36.170200000000001</v>
      </c>
      <c r="M1755" s="184">
        <v>63.578299999999999</v>
      </c>
      <c r="N1755" s="184">
        <v>90.807500000000005</v>
      </c>
      <c r="O1755" s="184">
        <v>13.183400000000001</v>
      </c>
      <c r="P1755" s="184"/>
      <c r="Q1755" s="184">
        <v>11.285500000000001</v>
      </c>
      <c r="R1755" s="184">
        <v>25.7331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44372</v>
      </c>
      <c r="E1756" s="184">
        <v>20.27</v>
      </c>
      <c r="F1756" s="184">
        <v>0.44600000000000001</v>
      </c>
      <c r="G1756" s="184">
        <v>0.24729999999999999</v>
      </c>
      <c r="H1756" s="184">
        <v>1.8593</v>
      </c>
      <c r="I1756" s="184">
        <v>0.64549999999999996</v>
      </c>
      <c r="J1756" s="184">
        <v>8.9785000000000004</v>
      </c>
      <c r="K1756" s="184">
        <v>26.371600000000001</v>
      </c>
      <c r="L1756" s="184">
        <v>35.7669</v>
      </c>
      <c r="M1756" s="184">
        <v>65.334400000000002</v>
      </c>
      <c r="N1756" s="184">
        <v>100.09869999999999</v>
      </c>
      <c r="O1756" s="184"/>
      <c r="P1756" s="184"/>
      <c r="Q1756" s="184">
        <v>70.002799999999993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44372</v>
      </c>
      <c r="E1757" s="184">
        <v>19.75</v>
      </c>
      <c r="F1757" s="184">
        <v>0.40670000000000001</v>
      </c>
      <c r="G1757" s="184">
        <v>0.2029</v>
      </c>
      <c r="H1757" s="184">
        <v>1.8041</v>
      </c>
      <c r="I1757" s="184">
        <v>0.56010000000000004</v>
      </c>
      <c r="J1757" s="184">
        <v>8.8154000000000003</v>
      </c>
      <c r="K1757" s="184">
        <v>25.796199999999999</v>
      </c>
      <c r="L1757" s="184">
        <v>34.4452</v>
      </c>
      <c r="M1757" s="184">
        <v>62.819499999999998</v>
      </c>
      <c r="N1757" s="184">
        <v>96.322100000000006</v>
      </c>
      <c r="O1757" s="184"/>
      <c r="P1757" s="184"/>
      <c r="Q1757" s="184">
        <v>66.716800000000006</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44372</v>
      </c>
      <c r="E1758" s="184">
        <v>19.010000000000002</v>
      </c>
      <c r="F1758" s="184">
        <v>0.52880000000000005</v>
      </c>
      <c r="G1758" s="184">
        <v>1.3867</v>
      </c>
      <c r="H1758" s="184">
        <v>1.9850000000000001</v>
      </c>
      <c r="I1758" s="184">
        <v>0.63529999999999998</v>
      </c>
      <c r="J1758" s="184">
        <v>6.0233999999999996</v>
      </c>
      <c r="K1758" s="184">
        <v>22.487100000000002</v>
      </c>
      <c r="L1758" s="184">
        <v>38.962000000000003</v>
      </c>
      <c r="M1758" s="184">
        <v>65.4482</v>
      </c>
      <c r="N1758" s="184">
        <v>87.106300000000005</v>
      </c>
      <c r="O1758" s="184"/>
      <c r="P1758" s="184"/>
      <c r="Q1758" s="184">
        <v>27.375599999999999</v>
      </c>
      <c r="R1758" s="184">
        <v>34.627400000000002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44372</v>
      </c>
      <c r="E1759" s="184">
        <v>18.21</v>
      </c>
      <c r="F1759" s="184">
        <v>0.55220000000000002</v>
      </c>
      <c r="G1759" s="184">
        <v>1.3919999999999999</v>
      </c>
      <c r="H1759" s="184">
        <v>1.9597</v>
      </c>
      <c r="I1759" s="184">
        <v>0.60770000000000002</v>
      </c>
      <c r="J1759" s="184">
        <v>5.9337</v>
      </c>
      <c r="K1759" s="184">
        <v>21.969200000000001</v>
      </c>
      <c r="L1759" s="184">
        <v>37.850099999999998</v>
      </c>
      <c r="M1759" s="184">
        <v>63.465000000000003</v>
      </c>
      <c r="N1759" s="184">
        <v>83.939400000000006</v>
      </c>
      <c r="O1759" s="184"/>
      <c r="P1759" s="184"/>
      <c r="Q1759" s="184">
        <v>25.3293</v>
      </c>
      <c r="R1759" s="184">
        <v>32.527999999999999</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44372</v>
      </c>
      <c r="E1760" s="184">
        <v>15.3848</v>
      </c>
      <c r="F1760" s="184">
        <v>0.25540000000000002</v>
      </c>
      <c r="G1760" s="184">
        <v>0.84030000000000005</v>
      </c>
      <c r="H1760" s="184">
        <v>1.4279999999999999</v>
      </c>
      <c r="I1760" s="184">
        <v>0.12559999999999999</v>
      </c>
      <c r="J1760" s="184">
        <v>5.2390999999999996</v>
      </c>
      <c r="K1760" s="184">
        <v>22.5871</v>
      </c>
      <c r="L1760" s="184">
        <v>35.638500000000001</v>
      </c>
      <c r="M1760" s="184">
        <v>61.593200000000003</v>
      </c>
      <c r="N1760" s="184">
        <v>83.760499999999993</v>
      </c>
      <c r="O1760" s="184"/>
      <c r="P1760" s="184"/>
      <c r="Q1760" s="184">
        <v>37.4788</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44372</v>
      </c>
      <c r="E1761" s="184">
        <v>14.9321</v>
      </c>
      <c r="F1761" s="184">
        <v>0.24970000000000001</v>
      </c>
      <c r="G1761" s="184">
        <v>0.82169999999999999</v>
      </c>
      <c r="H1761" s="184">
        <v>1.3844000000000001</v>
      </c>
      <c r="I1761" s="184">
        <v>3.95E-2</v>
      </c>
      <c r="J1761" s="184">
        <v>5.0388000000000002</v>
      </c>
      <c r="K1761" s="184">
        <v>21.895700000000001</v>
      </c>
      <c r="L1761" s="184">
        <v>34.160800000000002</v>
      </c>
      <c r="M1761" s="184">
        <v>58.968800000000002</v>
      </c>
      <c r="N1761" s="184">
        <v>79.759699999999995</v>
      </c>
      <c r="O1761" s="184"/>
      <c r="P1761" s="184"/>
      <c r="Q1761" s="184">
        <v>34.478299999999997</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44372</v>
      </c>
      <c r="E1762" s="184">
        <v>139.31</v>
      </c>
      <c r="F1762" s="184">
        <v>0.39129999999999998</v>
      </c>
      <c r="G1762" s="184">
        <v>0.53839999999999999</v>
      </c>
      <c r="H1762" s="184">
        <v>1.1052999999999999</v>
      </c>
      <c r="I1762" s="184">
        <v>1.1500999999999999</v>
      </c>
      <c r="J1762" s="184">
        <v>5.9600999999999997</v>
      </c>
      <c r="K1762" s="184">
        <v>20.950900000000001</v>
      </c>
      <c r="L1762" s="184">
        <v>45.120600000000003</v>
      </c>
      <c r="M1762" s="184">
        <v>78.978899999999996</v>
      </c>
      <c r="N1762" s="184">
        <v>115.0775</v>
      </c>
      <c r="O1762" s="184">
        <v>22.9724</v>
      </c>
      <c r="P1762" s="184">
        <v>20.339200000000002</v>
      </c>
      <c r="Q1762" s="184">
        <v>17.489899999999999</v>
      </c>
      <c r="R1762" s="184">
        <v>40.563600000000001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44372</v>
      </c>
      <c r="E1763" s="184">
        <v>155.21299999999999</v>
      </c>
      <c r="F1763" s="184">
        <v>0.39589999999999997</v>
      </c>
      <c r="G1763" s="184">
        <v>0.55069999999999997</v>
      </c>
      <c r="H1763" s="184">
        <v>1.1336999999999999</v>
      </c>
      <c r="I1763" s="184">
        <v>1.2069000000000001</v>
      </c>
      <c r="J1763" s="184">
        <v>6.0915999999999997</v>
      </c>
      <c r="K1763" s="184">
        <v>21.3948</v>
      </c>
      <c r="L1763" s="184">
        <v>46.198399999999999</v>
      </c>
      <c r="M1763" s="184">
        <v>80.953699999999998</v>
      </c>
      <c r="N1763" s="184">
        <v>118.2379</v>
      </c>
      <c r="O1763" s="184">
        <v>24.656199999999998</v>
      </c>
      <c r="P1763" s="184">
        <v>22.054500000000001</v>
      </c>
      <c r="Q1763" s="184">
        <v>21.1736</v>
      </c>
      <c r="R1763" s="184">
        <v>42.5764</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44372</v>
      </c>
      <c r="E1764" s="184">
        <v>39.17</v>
      </c>
      <c r="F1764" s="184">
        <v>0.62680000000000002</v>
      </c>
      <c r="G1764" s="184">
        <v>0.76400000000000001</v>
      </c>
      <c r="H1764" s="184">
        <v>1.8911</v>
      </c>
      <c r="I1764" s="184">
        <v>0.441</v>
      </c>
      <c r="J1764" s="184">
        <v>6.1230000000000002</v>
      </c>
      <c r="K1764" s="184">
        <v>26.7925</v>
      </c>
      <c r="L1764" s="184">
        <v>42.919699999999999</v>
      </c>
      <c r="M1764" s="184">
        <v>72.0321</v>
      </c>
      <c r="N1764" s="184">
        <v>98.6006</v>
      </c>
      <c r="O1764" s="184">
        <v>13.3133</v>
      </c>
      <c r="P1764" s="184">
        <v>20.1313</v>
      </c>
      <c r="Q1764" s="184">
        <v>21.118200000000002</v>
      </c>
      <c r="R1764" s="184">
        <v>26.6035</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44372</v>
      </c>
      <c r="E1765" s="184">
        <v>36.777000000000001</v>
      </c>
      <c r="F1765" s="184">
        <v>0.62380000000000002</v>
      </c>
      <c r="G1765" s="184">
        <v>0.75609999999999999</v>
      </c>
      <c r="H1765" s="184">
        <v>1.8696999999999999</v>
      </c>
      <c r="I1765" s="184">
        <v>0.39860000000000001</v>
      </c>
      <c r="J1765" s="184">
        <v>6.0284000000000004</v>
      </c>
      <c r="K1765" s="184">
        <v>26.455300000000001</v>
      </c>
      <c r="L1765" s="184">
        <v>42.177300000000002</v>
      </c>
      <c r="M1765" s="184">
        <v>70.682699999999997</v>
      </c>
      <c r="N1765" s="184">
        <v>96.510800000000003</v>
      </c>
      <c r="O1765" s="184">
        <v>12.08</v>
      </c>
      <c r="P1765" s="184">
        <v>18.954799999999999</v>
      </c>
      <c r="Q1765" s="184">
        <v>20.051500000000001</v>
      </c>
      <c r="R1765" s="184">
        <v>25.223199999999999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44372</v>
      </c>
      <c r="E1766" s="184">
        <v>70.732699999999994</v>
      </c>
      <c r="F1766" s="184">
        <v>0.54300000000000004</v>
      </c>
      <c r="G1766" s="184">
        <v>0.40439999999999998</v>
      </c>
      <c r="H1766" s="184">
        <v>1.5157</v>
      </c>
      <c r="I1766" s="184">
        <v>-0.15509999999999999</v>
      </c>
      <c r="J1766" s="184">
        <v>6.44</v>
      </c>
      <c r="K1766" s="184">
        <v>23.8688</v>
      </c>
      <c r="L1766" s="184">
        <v>44.514699999999998</v>
      </c>
      <c r="M1766" s="184">
        <v>72.007400000000004</v>
      </c>
      <c r="N1766" s="184">
        <v>103.8312</v>
      </c>
      <c r="O1766" s="184">
        <v>19.044799999999999</v>
      </c>
      <c r="P1766" s="184">
        <v>22.104700000000001</v>
      </c>
      <c r="Q1766" s="184">
        <v>19.896999999999998</v>
      </c>
      <c r="R1766" s="184">
        <v>34.380099999999999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44372</v>
      </c>
      <c r="E1767" s="184">
        <v>76.605400000000003</v>
      </c>
      <c r="F1767" s="184">
        <v>0.54479999999999995</v>
      </c>
      <c r="G1767" s="184">
        <v>0.41010000000000002</v>
      </c>
      <c r="H1767" s="184">
        <v>1.5295000000000001</v>
      </c>
      <c r="I1767" s="184">
        <v>-0.1242</v>
      </c>
      <c r="J1767" s="184">
        <v>6.5140000000000002</v>
      </c>
      <c r="K1767" s="184">
        <v>24.140599999999999</v>
      </c>
      <c r="L1767" s="184">
        <v>45.151699999999998</v>
      </c>
      <c r="M1767" s="184">
        <v>73.119500000000002</v>
      </c>
      <c r="N1767" s="184">
        <v>105.5809</v>
      </c>
      <c r="O1767" s="184">
        <v>20.150600000000001</v>
      </c>
      <c r="P1767" s="184">
        <v>23.38</v>
      </c>
      <c r="Q1767" s="184">
        <v>25.709499999999998</v>
      </c>
      <c r="R1767" s="184">
        <v>35.529899999999998</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44372</v>
      </c>
      <c r="E1768" s="184">
        <v>20.07</v>
      </c>
      <c r="F1768" s="184">
        <v>0.70250000000000001</v>
      </c>
      <c r="G1768" s="184">
        <v>0.95569999999999999</v>
      </c>
      <c r="H1768" s="184">
        <v>1.6203000000000001</v>
      </c>
      <c r="I1768" s="184">
        <v>0.24979999999999999</v>
      </c>
      <c r="J1768" s="184">
        <v>4.9686000000000003</v>
      </c>
      <c r="K1768" s="184">
        <v>25.280899999999999</v>
      </c>
      <c r="L1768" s="184">
        <v>40.447899999999997</v>
      </c>
      <c r="M1768" s="184">
        <v>69.081699999999998</v>
      </c>
      <c r="N1768" s="184">
        <v>101.3039</v>
      </c>
      <c r="O1768" s="184"/>
      <c r="P1768" s="184"/>
      <c r="Q1768" s="184">
        <v>38.890999999999998</v>
      </c>
      <c r="R1768" s="184">
        <v>40.276600000000002</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44372</v>
      </c>
      <c r="E1769" s="184">
        <v>19.329999999999998</v>
      </c>
      <c r="F1769" s="184">
        <v>0.67710000000000004</v>
      </c>
      <c r="G1769" s="184">
        <v>0.93989999999999996</v>
      </c>
      <c r="H1769" s="184">
        <v>1.5765</v>
      </c>
      <c r="I1769" s="184">
        <v>0.15540000000000001</v>
      </c>
      <c r="J1769" s="184">
        <v>4.8265000000000002</v>
      </c>
      <c r="K1769" s="184">
        <v>24.790199999999999</v>
      </c>
      <c r="L1769" s="184">
        <v>39.265099999999997</v>
      </c>
      <c r="M1769" s="184">
        <v>66.925700000000006</v>
      </c>
      <c r="N1769" s="184">
        <v>97.8506</v>
      </c>
      <c r="O1769" s="184"/>
      <c r="P1769" s="184"/>
      <c r="Q1769" s="184">
        <v>36.452100000000002</v>
      </c>
      <c r="R1769" s="184">
        <v>37.804900000000004</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44372</v>
      </c>
      <c r="E1770" s="184">
        <v>127.871286267664</v>
      </c>
      <c r="F1770" s="184">
        <v>0.98719999999999997</v>
      </c>
      <c r="G1770" s="184">
        <v>1.1853</v>
      </c>
      <c r="H1770" s="184">
        <v>3.5724999999999998</v>
      </c>
      <c r="I1770" s="184">
        <v>3.4499</v>
      </c>
      <c r="J1770" s="184">
        <v>8.2033000000000005</v>
      </c>
      <c r="K1770" s="184">
        <v>40.9544</v>
      </c>
      <c r="L1770" s="184">
        <v>65.277900000000002</v>
      </c>
      <c r="M1770" s="184">
        <v>95.751000000000005</v>
      </c>
      <c r="N1770" s="184">
        <v>174.66589999999999</v>
      </c>
      <c r="O1770" s="184">
        <v>30.7988</v>
      </c>
      <c r="P1770" s="184">
        <v>19.953399999999998</v>
      </c>
      <c r="Q1770" s="184">
        <v>10.865399999999999</v>
      </c>
      <c r="R1770" s="184">
        <v>59.143300000000004</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44372</v>
      </c>
      <c r="E1771" s="184">
        <v>117.4999</v>
      </c>
      <c r="F1771" s="184">
        <v>0.99329999999999996</v>
      </c>
      <c r="G1771" s="184">
        <v>1.2029000000000001</v>
      </c>
      <c r="H1771" s="184">
        <v>3.6131000000000002</v>
      </c>
      <c r="I1771" s="184">
        <v>3.5308000000000002</v>
      </c>
      <c r="J1771" s="184">
        <v>8.3902999999999999</v>
      </c>
      <c r="K1771" s="184">
        <v>41.668900000000001</v>
      </c>
      <c r="L1771" s="184">
        <v>66.927499999999995</v>
      </c>
      <c r="M1771" s="184">
        <v>98.194999999999993</v>
      </c>
      <c r="N1771" s="184">
        <v>178.53809999999999</v>
      </c>
      <c r="O1771" s="184">
        <v>31.708100000000002</v>
      </c>
      <c r="P1771" s="184">
        <v>20.515699999999999</v>
      </c>
      <c r="Q1771" s="184">
        <v>15.7258</v>
      </c>
      <c r="R1771" s="184">
        <v>60.428400000000003</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44372</v>
      </c>
      <c r="E1772" s="184">
        <v>100.1155</v>
      </c>
      <c r="F1772" s="184">
        <v>0.34339999999999998</v>
      </c>
      <c r="G1772" s="184">
        <v>0.75429999999999997</v>
      </c>
      <c r="H1772" s="184">
        <v>1.7078</v>
      </c>
      <c r="I1772" s="184">
        <v>0.28149999999999997</v>
      </c>
      <c r="J1772" s="184">
        <v>3.3191999999999999</v>
      </c>
      <c r="K1772" s="184">
        <v>18.2423</v>
      </c>
      <c r="L1772" s="184">
        <v>31.2728</v>
      </c>
      <c r="M1772" s="184">
        <v>60.224499999999999</v>
      </c>
      <c r="N1772" s="184">
        <v>88.217100000000002</v>
      </c>
      <c r="O1772" s="184">
        <v>22.072900000000001</v>
      </c>
      <c r="P1772" s="184">
        <v>24.1525</v>
      </c>
      <c r="Q1772" s="184">
        <v>27.4559</v>
      </c>
      <c r="R1772" s="184">
        <v>35.484299999999998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44372</v>
      </c>
      <c r="E1773" s="184">
        <v>91.062299999999993</v>
      </c>
      <c r="F1773" s="184">
        <v>0.34029999999999999</v>
      </c>
      <c r="G1773" s="184">
        <v>0.74490000000000001</v>
      </c>
      <c r="H1773" s="184">
        <v>1.6858</v>
      </c>
      <c r="I1773" s="184">
        <v>0.23780000000000001</v>
      </c>
      <c r="J1773" s="184">
        <v>3.2210000000000001</v>
      </c>
      <c r="K1773" s="184">
        <v>17.899100000000001</v>
      </c>
      <c r="L1773" s="184">
        <v>30.551500000000001</v>
      </c>
      <c r="M1773" s="184">
        <v>58.964199999999998</v>
      </c>
      <c r="N1773" s="184">
        <v>86.225700000000003</v>
      </c>
      <c r="O1773" s="184">
        <v>20.634</v>
      </c>
      <c r="P1773" s="184">
        <v>22.741800000000001</v>
      </c>
      <c r="Q1773" s="184">
        <v>20.5868</v>
      </c>
      <c r="R1773" s="184">
        <v>33.916699999999999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44372</v>
      </c>
      <c r="E1774" s="184">
        <v>126.7796</v>
      </c>
      <c r="F1774" s="184">
        <v>0.61870000000000003</v>
      </c>
      <c r="G1774" s="184">
        <v>0.68989999999999996</v>
      </c>
      <c r="H1774" s="184">
        <v>1.7490000000000001</v>
      </c>
      <c r="I1774" s="184">
        <v>0.1173</v>
      </c>
      <c r="J1774" s="184">
        <v>4.5636999999999999</v>
      </c>
      <c r="K1774" s="184">
        <v>23.658899999999999</v>
      </c>
      <c r="L1774" s="184">
        <v>37.3048</v>
      </c>
      <c r="M1774" s="184">
        <v>68.693799999999996</v>
      </c>
      <c r="N1774" s="184">
        <v>94.926500000000004</v>
      </c>
      <c r="O1774" s="184">
        <v>11.1778</v>
      </c>
      <c r="P1774" s="184">
        <v>12.7601</v>
      </c>
      <c r="Q1774" s="184">
        <v>16.786899999999999</v>
      </c>
      <c r="R1774" s="184">
        <v>25.250599999999999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44372</v>
      </c>
      <c r="E1775" s="184">
        <v>134.1173</v>
      </c>
      <c r="F1775" s="184">
        <v>0.62160000000000004</v>
      </c>
      <c r="G1775" s="184">
        <v>0.6986</v>
      </c>
      <c r="H1775" s="184">
        <v>1.7692000000000001</v>
      </c>
      <c r="I1775" s="184">
        <v>0.15679999999999999</v>
      </c>
      <c r="J1775" s="184">
        <v>4.6529999999999996</v>
      </c>
      <c r="K1775" s="184">
        <v>23.9757</v>
      </c>
      <c r="L1775" s="184">
        <v>38.000399999999999</v>
      </c>
      <c r="M1775" s="184">
        <v>69.966700000000003</v>
      </c>
      <c r="N1775" s="184">
        <v>96.892300000000006</v>
      </c>
      <c r="O1775" s="184">
        <v>12.2148</v>
      </c>
      <c r="P1775" s="184">
        <v>13.662800000000001</v>
      </c>
      <c r="Q1775" s="184">
        <v>17.349599999999999</v>
      </c>
      <c r="R1775" s="184">
        <v>26.4694</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44372</v>
      </c>
      <c r="E1776" s="184">
        <v>19.685400000000001</v>
      </c>
      <c r="F1776" s="184">
        <v>0.50190000000000001</v>
      </c>
      <c r="G1776" s="184">
        <v>0.41010000000000002</v>
      </c>
      <c r="H1776" s="184">
        <v>0.78590000000000004</v>
      </c>
      <c r="I1776" s="184">
        <v>0.9073</v>
      </c>
      <c r="J1776" s="184">
        <v>9.1389999999999993</v>
      </c>
      <c r="K1776" s="184">
        <v>27.282599999999999</v>
      </c>
      <c r="L1776" s="184">
        <v>51.056600000000003</v>
      </c>
      <c r="M1776" s="184">
        <v>75.925899999999999</v>
      </c>
      <c r="N1776" s="184">
        <v>99.392300000000006</v>
      </c>
      <c r="O1776" s="184"/>
      <c r="P1776" s="184"/>
      <c r="Q1776" s="184">
        <v>29.510200000000001</v>
      </c>
      <c r="R1776" s="184">
        <v>36.529200000000003</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44372</v>
      </c>
      <c r="E1777" s="184">
        <v>18.725300000000001</v>
      </c>
      <c r="F1777" s="184">
        <v>0.497</v>
      </c>
      <c r="G1777" s="184">
        <v>0.3957</v>
      </c>
      <c r="H1777" s="184">
        <v>0.75270000000000004</v>
      </c>
      <c r="I1777" s="184">
        <v>0.83899999999999997</v>
      </c>
      <c r="J1777" s="184">
        <v>8.9756999999999998</v>
      </c>
      <c r="K1777" s="184">
        <v>26.706399999999999</v>
      </c>
      <c r="L1777" s="184">
        <v>49.730499999999999</v>
      </c>
      <c r="M1777" s="184">
        <v>73.588099999999997</v>
      </c>
      <c r="N1777" s="184">
        <v>95.908199999999994</v>
      </c>
      <c r="O1777" s="184"/>
      <c r="P1777" s="184"/>
      <c r="Q1777" s="184">
        <v>27.061199999999999</v>
      </c>
      <c r="R1777" s="184">
        <v>34.079500000000003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44372</v>
      </c>
      <c r="E1778" s="184">
        <v>26.18</v>
      </c>
      <c r="F1778" s="184">
        <v>0.65359999999999996</v>
      </c>
      <c r="G1778" s="184">
        <v>0.80859999999999999</v>
      </c>
      <c r="H1778" s="184">
        <v>1.5516000000000001</v>
      </c>
      <c r="I1778" s="184">
        <v>3.8199999999999998E-2</v>
      </c>
      <c r="J1778" s="184">
        <v>5.5220000000000002</v>
      </c>
      <c r="K1778" s="184">
        <v>21.147600000000001</v>
      </c>
      <c r="L1778" s="184">
        <v>37.572299999999998</v>
      </c>
      <c r="M1778" s="184">
        <v>59.245699999999999</v>
      </c>
      <c r="N1778" s="184">
        <v>98.183199999999999</v>
      </c>
      <c r="O1778" s="184">
        <v>19.149000000000001</v>
      </c>
      <c r="P1778" s="184">
        <v>16.536799999999999</v>
      </c>
      <c r="Q1778" s="184">
        <v>14.634499999999999</v>
      </c>
      <c r="R1778" s="184">
        <v>37.874699999999997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44372</v>
      </c>
      <c r="E1779" s="184">
        <v>24.76</v>
      </c>
      <c r="F1779" s="184">
        <v>0.60950000000000004</v>
      </c>
      <c r="G1779" s="184">
        <v>0.77329999999999999</v>
      </c>
      <c r="H1779" s="184">
        <v>1.5169999999999999</v>
      </c>
      <c r="I1779" s="184">
        <v>0</v>
      </c>
      <c r="J1779" s="184">
        <v>5.4066000000000001</v>
      </c>
      <c r="K1779" s="184">
        <v>20.839400000000001</v>
      </c>
      <c r="L1779" s="184">
        <v>37.0227</v>
      </c>
      <c r="M1779" s="184">
        <v>58.4133</v>
      </c>
      <c r="N1779" s="184">
        <v>96.664000000000001</v>
      </c>
      <c r="O1779" s="184">
        <v>18.3751</v>
      </c>
      <c r="P1779" s="184">
        <v>15.6471</v>
      </c>
      <c r="Q1779" s="184">
        <v>13.7309</v>
      </c>
      <c r="R1779" s="184">
        <v>36.8994</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44372</v>
      </c>
      <c r="E1780" s="184">
        <v>12.987399999999999</v>
      </c>
      <c r="F1780" s="184">
        <v>0.48899999999999999</v>
      </c>
      <c r="G1780" s="184">
        <v>0.56599999999999995</v>
      </c>
      <c r="H1780" s="184">
        <v>1.2970999999999999</v>
      </c>
      <c r="I1780" s="184">
        <v>-0.2351</v>
      </c>
      <c r="J1780" s="184">
        <v>4.9104999999999999</v>
      </c>
      <c r="K1780" s="184">
        <v>20.9255</v>
      </c>
      <c r="L1780" s="184">
        <v>29.5243</v>
      </c>
      <c r="M1780" s="184"/>
      <c r="N1780" s="184"/>
      <c r="O1780" s="184"/>
      <c r="P1780" s="184"/>
      <c r="Q1780" s="184">
        <v>29.873999999999999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44372</v>
      </c>
      <c r="E1781" s="184">
        <v>12.8552</v>
      </c>
      <c r="F1781" s="184">
        <v>0.48380000000000001</v>
      </c>
      <c r="G1781" s="184">
        <v>0.55069999999999997</v>
      </c>
      <c r="H1781" s="184">
        <v>1.2619</v>
      </c>
      <c r="I1781" s="184">
        <v>-0.30480000000000002</v>
      </c>
      <c r="J1781" s="184">
        <v>4.7462999999999997</v>
      </c>
      <c r="K1781" s="184">
        <v>20.300599999999999</v>
      </c>
      <c r="L1781" s="184">
        <v>28.225000000000001</v>
      </c>
      <c r="M1781" s="184"/>
      <c r="N1781" s="184"/>
      <c r="O1781" s="184"/>
      <c r="P1781" s="184"/>
      <c r="Q1781" s="184">
        <v>28.552</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0.53367291666666672</v>
      </c>
      <c r="G1782" s="186">
        <v>0.58618541666666657</v>
      </c>
      <c r="H1782" s="186">
        <v>1.4920770833333332</v>
      </c>
      <c r="I1782" s="186">
        <v>0.41403125000000007</v>
      </c>
      <c r="J1782" s="186">
        <v>5.5915250000000016</v>
      </c>
      <c r="K1782" s="186">
        <v>23.186481250000003</v>
      </c>
      <c r="L1782" s="186">
        <v>39.355281249999983</v>
      </c>
      <c r="M1782" s="186">
        <v>68.055341304347834</v>
      </c>
      <c r="N1782" s="186">
        <v>100.18457173913045</v>
      </c>
      <c r="O1782" s="186">
        <v>17.225376666666669</v>
      </c>
      <c r="P1782" s="186">
        <v>17.935821428571426</v>
      </c>
      <c r="Q1782" s="186">
        <v>24.858102083333335</v>
      </c>
      <c r="R1782" s="186">
        <v>33.710023809523818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0.51534999999999997</v>
      </c>
      <c r="G1783" s="186">
        <v>0.55274999999999996</v>
      </c>
      <c r="H1783" s="186">
        <v>1.4599</v>
      </c>
      <c r="I1783" s="186">
        <v>0.15610000000000002</v>
      </c>
      <c r="J1783" s="186">
        <v>5.3228499999999999</v>
      </c>
      <c r="K1783" s="186">
        <v>22.160550000000001</v>
      </c>
      <c r="L1783" s="186">
        <v>37.925249999999998</v>
      </c>
      <c r="M1783" s="186">
        <v>66.753100000000003</v>
      </c>
      <c r="N1783" s="186">
        <v>97.488</v>
      </c>
      <c r="O1783" s="186">
        <v>17.222899999999999</v>
      </c>
      <c r="P1783" s="186">
        <v>18.415900000000001</v>
      </c>
      <c r="Q1783" s="186">
        <v>21.145900000000001</v>
      </c>
      <c r="R1783" s="186">
        <v>33.998100000000001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44372</v>
      </c>
      <c r="E1786" s="184">
        <v>11.59</v>
      </c>
      <c r="F1786" s="184">
        <v>0.78259999999999996</v>
      </c>
      <c r="G1786" s="184">
        <v>1.4885999999999999</v>
      </c>
      <c r="H1786" s="184">
        <v>1.6667000000000001</v>
      </c>
      <c r="I1786" s="184">
        <v>1.0462</v>
      </c>
      <c r="J1786" s="184">
        <v>7.5138999999999996</v>
      </c>
      <c r="K1786" s="184">
        <v>12.415100000000001</v>
      </c>
      <c r="L1786" s="184">
        <v>15.9</v>
      </c>
      <c r="M1786" s="184"/>
      <c r="N1786" s="184"/>
      <c r="O1786" s="184"/>
      <c r="P1786" s="184"/>
      <c r="Q1786" s="184">
        <v>15.9</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44372</v>
      </c>
      <c r="E1787" s="184">
        <v>11.47</v>
      </c>
      <c r="F1787" s="184">
        <v>0.79090000000000005</v>
      </c>
      <c r="G1787" s="184">
        <v>1.4147000000000001</v>
      </c>
      <c r="H1787" s="184">
        <v>1.5943000000000001</v>
      </c>
      <c r="I1787" s="184">
        <v>0.96830000000000005</v>
      </c>
      <c r="J1787" s="184">
        <v>7.2965</v>
      </c>
      <c r="K1787" s="184">
        <v>11.7934</v>
      </c>
      <c r="L1787" s="184">
        <v>14.7</v>
      </c>
      <c r="M1787" s="184"/>
      <c r="N1787" s="184"/>
      <c r="O1787" s="184"/>
      <c r="P1787" s="184"/>
      <c r="Q1787" s="184">
        <v>14.7</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44372</v>
      </c>
      <c r="E1788" s="184">
        <v>15.11</v>
      </c>
      <c r="F1788" s="184">
        <v>0.46539999999999998</v>
      </c>
      <c r="G1788" s="184">
        <v>0.5323</v>
      </c>
      <c r="H1788" s="184">
        <v>0.59919999999999995</v>
      </c>
      <c r="I1788" s="184">
        <v>1.3413999999999999</v>
      </c>
      <c r="J1788" s="184">
        <v>4.7850000000000001</v>
      </c>
      <c r="K1788" s="184">
        <v>11.760400000000001</v>
      </c>
      <c r="L1788" s="184">
        <v>12.9297</v>
      </c>
      <c r="M1788" s="184">
        <v>43.6312</v>
      </c>
      <c r="N1788" s="184">
        <v>49.013800000000003</v>
      </c>
      <c r="O1788" s="184"/>
      <c r="P1788" s="184"/>
      <c r="Q1788" s="184">
        <v>35.246299999999998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44372</v>
      </c>
      <c r="E1789" s="184">
        <v>14.78</v>
      </c>
      <c r="F1789" s="184">
        <v>0.47589999999999999</v>
      </c>
      <c r="G1789" s="184">
        <v>0.54420000000000002</v>
      </c>
      <c r="H1789" s="184">
        <v>0.61270000000000002</v>
      </c>
      <c r="I1789" s="184">
        <v>1.2329000000000001</v>
      </c>
      <c r="J1789" s="184">
        <v>4.6741999999999999</v>
      </c>
      <c r="K1789" s="184">
        <v>11.379099999999999</v>
      </c>
      <c r="L1789" s="184">
        <v>11.9697</v>
      </c>
      <c r="M1789" s="184">
        <v>41.978900000000003</v>
      </c>
      <c r="N1789" s="184">
        <v>46.627000000000002</v>
      </c>
      <c r="O1789" s="184"/>
      <c r="P1789" s="184"/>
      <c r="Q1789" s="184">
        <v>33.079300000000003</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44372</v>
      </c>
      <c r="E1790" s="184">
        <v>12.91</v>
      </c>
      <c r="F1790" s="184">
        <v>0.38879999999999998</v>
      </c>
      <c r="G1790" s="184">
        <v>0.85940000000000005</v>
      </c>
      <c r="H1790" s="184">
        <v>1.6535</v>
      </c>
      <c r="I1790" s="184">
        <v>1.9746999999999999</v>
      </c>
      <c r="J1790" s="184">
        <v>5.5601000000000003</v>
      </c>
      <c r="K1790" s="184">
        <v>13.345000000000001</v>
      </c>
      <c r="L1790" s="184">
        <v>15.4741</v>
      </c>
      <c r="M1790" s="184"/>
      <c r="N1790" s="184"/>
      <c r="O1790" s="184"/>
      <c r="P1790" s="184"/>
      <c r="Q1790" s="184">
        <v>29.1</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44372</v>
      </c>
      <c r="E1791" s="184">
        <v>13.06</v>
      </c>
      <c r="F1791" s="184">
        <v>0.38429999999999997</v>
      </c>
      <c r="G1791" s="184">
        <v>0.84940000000000004</v>
      </c>
      <c r="H1791" s="184">
        <v>1.6342000000000001</v>
      </c>
      <c r="I1791" s="184">
        <v>2.0312000000000001</v>
      </c>
      <c r="J1791" s="184">
        <v>5.6634000000000002</v>
      </c>
      <c r="K1791" s="184">
        <v>13.7631</v>
      </c>
      <c r="L1791" s="184">
        <v>16.3993</v>
      </c>
      <c r="M1791" s="184"/>
      <c r="N1791" s="184"/>
      <c r="O1791" s="184"/>
      <c r="P1791" s="184"/>
      <c r="Q1791" s="184">
        <v>30.6</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44372</v>
      </c>
      <c r="E1792" s="184">
        <v>11.22</v>
      </c>
      <c r="F1792" s="184">
        <v>0.80859999999999999</v>
      </c>
      <c r="G1792" s="184">
        <v>1.4467000000000001</v>
      </c>
      <c r="H1792" s="184">
        <v>2</v>
      </c>
      <c r="I1792" s="184">
        <v>2</v>
      </c>
      <c r="J1792" s="184">
        <v>6.3506999999999998</v>
      </c>
      <c r="K1792" s="184">
        <v>13.218999999999999</v>
      </c>
      <c r="L1792" s="184"/>
      <c r="M1792" s="184"/>
      <c r="N1792" s="184"/>
      <c r="O1792" s="184"/>
      <c r="P1792" s="184"/>
      <c r="Q1792" s="184">
        <v>12.2</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44372</v>
      </c>
      <c r="E1793" s="184">
        <v>11.17</v>
      </c>
      <c r="F1793" s="184">
        <v>0.81230000000000002</v>
      </c>
      <c r="G1793" s="184">
        <v>1.4532</v>
      </c>
      <c r="H1793" s="184">
        <v>2.0091000000000001</v>
      </c>
      <c r="I1793" s="184">
        <v>1.9160999999999999</v>
      </c>
      <c r="J1793" s="184">
        <v>6.1787000000000001</v>
      </c>
      <c r="K1793" s="184">
        <v>12.8283</v>
      </c>
      <c r="L1793" s="184"/>
      <c r="M1793" s="184"/>
      <c r="N1793" s="184"/>
      <c r="O1793" s="184"/>
      <c r="P1793" s="184"/>
      <c r="Q1793" s="184">
        <v>11.7</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44372</v>
      </c>
      <c r="E1794" s="184">
        <v>11.561</v>
      </c>
      <c r="F1794" s="184">
        <v>0.71430000000000005</v>
      </c>
      <c r="G1794" s="184">
        <v>0.96060000000000001</v>
      </c>
      <c r="H1794" s="184">
        <v>1.5459000000000001</v>
      </c>
      <c r="I1794" s="184">
        <v>0.57420000000000004</v>
      </c>
      <c r="J1794" s="184">
        <v>4.4447999999999999</v>
      </c>
      <c r="K1794" s="184">
        <v>13.3543</v>
      </c>
      <c r="L1794" s="184">
        <v>14.852</v>
      </c>
      <c r="M1794" s="184"/>
      <c r="N1794" s="184"/>
      <c r="O1794" s="184"/>
      <c r="P1794" s="184"/>
      <c r="Q1794" s="184">
        <v>15.61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44372</v>
      </c>
      <c r="E1795" s="184">
        <v>11.449</v>
      </c>
      <c r="F1795" s="184">
        <v>0.70369999999999999</v>
      </c>
      <c r="G1795" s="184">
        <v>0.94340000000000002</v>
      </c>
      <c r="H1795" s="184">
        <v>1.4982</v>
      </c>
      <c r="I1795" s="184">
        <v>0.50919999999999999</v>
      </c>
      <c r="J1795" s="184">
        <v>4.2904</v>
      </c>
      <c r="K1795" s="184">
        <v>12.8536</v>
      </c>
      <c r="L1795" s="184">
        <v>13.8072</v>
      </c>
      <c r="M1795" s="184"/>
      <c r="N1795" s="184"/>
      <c r="O1795" s="184"/>
      <c r="P1795" s="184"/>
      <c r="Q1795" s="184">
        <v>14.49</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44372</v>
      </c>
      <c r="E1796" s="184">
        <v>27.021999999999998</v>
      </c>
      <c r="F1796" s="184">
        <v>0.14449999999999999</v>
      </c>
      <c r="G1796" s="184">
        <v>0.13339999999999999</v>
      </c>
      <c r="H1796" s="184">
        <v>0.83589999999999998</v>
      </c>
      <c r="I1796" s="184">
        <v>8.8900000000000007E-2</v>
      </c>
      <c r="J1796" s="184">
        <v>4.5136000000000003</v>
      </c>
      <c r="K1796" s="184">
        <v>10.773099999999999</v>
      </c>
      <c r="L1796" s="184">
        <v>14.021699999999999</v>
      </c>
      <c r="M1796" s="184"/>
      <c r="N1796" s="184"/>
      <c r="O1796" s="184"/>
      <c r="P1796" s="184"/>
      <c r="Q1796" s="184">
        <v>21.1477</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44372</v>
      </c>
      <c r="E1797" s="184">
        <v>15.981999999999999</v>
      </c>
      <c r="F1797" s="184">
        <v>0.99590000000000001</v>
      </c>
      <c r="G1797" s="184">
        <v>0.5847</v>
      </c>
      <c r="H1797" s="184">
        <v>2.109</v>
      </c>
      <c r="I1797" s="184">
        <v>2.5348000000000002</v>
      </c>
      <c r="J1797" s="184">
        <v>7.1681999999999997</v>
      </c>
      <c r="K1797" s="184">
        <v>22.171600000000002</v>
      </c>
      <c r="L1797" s="184">
        <v>37.701099999999997</v>
      </c>
      <c r="M1797" s="184"/>
      <c r="N1797" s="184"/>
      <c r="O1797" s="184"/>
      <c r="P1797" s="184"/>
      <c r="Q1797" s="184">
        <v>59.82</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44372</v>
      </c>
      <c r="E1798" s="184">
        <v>15.8521</v>
      </c>
      <c r="F1798" s="184">
        <v>0.9919</v>
      </c>
      <c r="G1798" s="184">
        <v>0.57420000000000004</v>
      </c>
      <c r="H1798" s="184">
        <v>2.0859000000000001</v>
      </c>
      <c r="I1798" s="184">
        <v>2.4891999999999999</v>
      </c>
      <c r="J1798" s="184">
        <v>7.0609999999999999</v>
      </c>
      <c r="K1798" s="184">
        <v>21.7987</v>
      </c>
      <c r="L1798" s="184">
        <v>36.801099999999998</v>
      </c>
      <c r="M1798" s="184"/>
      <c r="N1798" s="184"/>
      <c r="O1798" s="184"/>
      <c r="P1798" s="184"/>
      <c r="Q1798" s="184">
        <v>58.521000000000001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44372</v>
      </c>
      <c r="E1799" s="184">
        <v>15.84</v>
      </c>
      <c r="F1799" s="184">
        <v>0.31669999999999998</v>
      </c>
      <c r="G1799" s="184">
        <v>0.50760000000000005</v>
      </c>
      <c r="H1799" s="184">
        <v>0.89170000000000005</v>
      </c>
      <c r="I1799" s="184">
        <v>0.69930000000000003</v>
      </c>
      <c r="J1799" s="184">
        <v>5.9531999999999998</v>
      </c>
      <c r="K1799" s="184">
        <v>12.1813</v>
      </c>
      <c r="L1799" s="184">
        <v>20.7317</v>
      </c>
      <c r="M1799" s="184">
        <v>49.7164</v>
      </c>
      <c r="N1799" s="184">
        <v>63.975200000000001</v>
      </c>
      <c r="O1799" s="184"/>
      <c r="P1799" s="184"/>
      <c r="Q1799" s="184">
        <v>26.507300000000001</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44372</v>
      </c>
      <c r="E1800" s="184">
        <v>15.65</v>
      </c>
      <c r="F1800" s="184">
        <v>0.32050000000000001</v>
      </c>
      <c r="G1800" s="184">
        <v>0.51380000000000003</v>
      </c>
      <c r="H1800" s="184">
        <v>0.90259999999999996</v>
      </c>
      <c r="I1800" s="184">
        <v>0.70789999999999997</v>
      </c>
      <c r="J1800" s="184">
        <v>5.8863000000000003</v>
      </c>
      <c r="K1800" s="184">
        <v>11.945600000000001</v>
      </c>
      <c r="L1800" s="184">
        <v>20.292100000000001</v>
      </c>
      <c r="M1800" s="184">
        <v>48.905799999999999</v>
      </c>
      <c r="N1800" s="184">
        <v>62.681899999999999</v>
      </c>
      <c r="O1800" s="184"/>
      <c r="P1800" s="184"/>
      <c r="Q1800" s="184">
        <v>25.729299999999999</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44372</v>
      </c>
      <c r="E1801" s="184">
        <v>157.7792</v>
      </c>
      <c r="F1801" s="184">
        <v>0.76380000000000003</v>
      </c>
      <c r="G1801" s="184">
        <v>1.1526000000000001</v>
      </c>
      <c r="H1801" s="184">
        <v>1.5978000000000001</v>
      </c>
      <c r="I1801" s="184">
        <v>1.2473000000000001</v>
      </c>
      <c r="J1801" s="184">
        <v>5.3840000000000003</v>
      </c>
      <c r="K1801" s="184">
        <v>12.300800000000001</v>
      </c>
      <c r="L1801" s="184">
        <v>17.087900000000001</v>
      </c>
      <c r="M1801" s="184">
        <v>44.551200000000001</v>
      </c>
      <c r="N1801" s="184">
        <v>55.397599999999997</v>
      </c>
      <c r="O1801" s="184">
        <v>15.590199999999999</v>
      </c>
      <c r="P1801" s="184">
        <v>15.133800000000001</v>
      </c>
      <c r="Q1801" s="184">
        <v>14.991099999999999</v>
      </c>
      <c r="R1801" s="184">
        <v>17.988800000000001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44372</v>
      </c>
      <c r="E1802" s="184">
        <v>652.47494424373303</v>
      </c>
      <c r="F1802" s="184">
        <v>0.76180000000000003</v>
      </c>
      <c r="G1802" s="184">
        <v>1.1464000000000001</v>
      </c>
      <c r="H1802" s="184">
        <v>1.5831999999999999</v>
      </c>
      <c r="I1802" s="184">
        <v>1.2173</v>
      </c>
      <c r="J1802" s="184">
        <v>5.3125999999999998</v>
      </c>
      <c r="K1802" s="184">
        <v>12.0726</v>
      </c>
      <c r="L1802" s="184">
        <v>16.6069</v>
      </c>
      <c r="M1802" s="184">
        <v>43.685699999999997</v>
      </c>
      <c r="N1802" s="184">
        <v>54.193399999999997</v>
      </c>
      <c r="O1802" s="184">
        <v>14.6549</v>
      </c>
      <c r="P1802" s="184">
        <v>14.1751</v>
      </c>
      <c r="Q1802" s="184">
        <v>14.680899999999999</v>
      </c>
      <c r="R1802" s="184">
        <v>17.055299999999999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0.62481764705882337</v>
      </c>
      <c r="G1803" s="186">
        <v>0.88854117647058817</v>
      </c>
      <c r="H1803" s="186">
        <v>1.4599941176470588</v>
      </c>
      <c r="I1803" s="186">
        <v>1.3281705882352941</v>
      </c>
      <c r="J1803" s="186">
        <v>5.7668588235294109</v>
      </c>
      <c r="K1803" s="186">
        <v>13.526764705882353</v>
      </c>
      <c r="L1803" s="186">
        <v>18.618299999999998</v>
      </c>
      <c r="M1803" s="186">
        <v>45.411533333333331</v>
      </c>
      <c r="N1803" s="186">
        <v>55.314816666666673</v>
      </c>
      <c r="O1803" s="186">
        <v>15.12255</v>
      </c>
      <c r="P1803" s="186">
        <v>14.654450000000001</v>
      </c>
      <c r="Q1803" s="186">
        <v>25.530758823529411</v>
      </c>
      <c r="R1803" s="186">
        <v>17.52205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0.71430000000000005</v>
      </c>
      <c r="G1804" s="186">
        <v>0.85940000000000005</v>
      </c>
      <c r="H1804" s="186">
        <v>1.5943000000000001</v>
      </c>
      <c r="I1804" s="186">
        <v>1.2329000000000001</v>
      </c>
      <c r="J1804" s="186">
        <v>5.6634000000000002</v>
      </c>
      <c r="K1804" s="186">
        <v>12.415100000000001</v>
      </c>
      <c r="L1804" s="186">
        <v>15.9</v>
      </c>
      <c r="M1804" s="186">
        <v>44.118449999999996</v>
      </c>
      <c r="N1804" s="186">
        <v>54.795499999999997</v>
      </c>
      <c r="O1804" s="186">
        <v>15.12255</v>
      </c>
      <c r="P1804" s="186">
        <v>14.654450000000001</v>
      </c>
      <c r="Q1804" s="186">
        <v>21.1477</v>
      </c>
      <c r="R1804" s="186">
        <v>17.52205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44372</v>
      </c>
      <c r="E1807" s="184">
        <v>246.74529999999999</v>
      </c>
      <c r="F1807" s="184">
        <v>4.0979999999999999</v>
      </c>
      <c r="G1807" s="184">
        <v>2.7372000000000001</v>
      </c>
      <c r="H1807" s="184">
        <v>4.0351999999999997</v>
      </c>
      <c r="I1807" s="184">
        <v>2.8994</v>
      </c>
      <c r="J1807" s="184">
        <v>4.0705</v>
      </c>
      <c r="K1807" s="184">
        <v>4.5311000000000003</v>
      </c>
      <c r="L1807" s="184">
        <v>3.9676</v>
      </c>
      <c r="M1807" s="184">
        <v>4.4889000000000001</v>
      </c>
      <c r="N1807" s="184">
        <v>5.0941999999999998</v>
      </c>
      <c r="O1807" s="184">
        <v>7.5590000000000002</v>
      </c>
      <c r="P1807" s="184">
        <v>7.5881999999999996</v>
      </c>
      <c r="Q1807" s="184">
        <v>7.8064999999999998</v>
      </c>
      <c r="R1807" s="184">
        <v>6.8125</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44372</v>
      </c>
      <c r="E1808" s="184">
        <v>431.33890000000002</v>
      </c>
      <c r="F1808" s="184">
        <v>4.1383999999999999</v>
      </c>
      <c r="G1808" s="184">
        <v>3.1572</v>
      </c>
      <c r="H1808" s="184">
        <v>4.3253000000000004</v>
      </c>
      <c r="I1808" s="184">
        <v>3.0825999999999998</v>
      </c>
      <c r="J1808" s="184">
        <v>4.1414999999999997</v>
      </c>
      <c r="K1808" s="184">
        <v>4.7157</v>
      </c>
      <c r="L1808" s="184">
        <v>4.0808999999999997</v>
      </c>
      <c r="M1808" s="184">
        <v>4.5772000000000004</v>
      </c>
      <c r="N1808" s="184">
        <v>5.0979000000000001</v>
      </c>
      <c r="O1808" s="184">
        <v>7.3445</v>
      </c>
      <c r="P1808" s="184">
        <v>7.5232000000000001</v>
      </c>
      <c r="Q1808" s="184">
        <v>8.3074999999999992</v>
      </c>
      <c r="R1808" s="184">
        <v>6.6813000000000002</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44372</v>
      </c>
      <c r="E1809" s="184">
        <v>426.9932</v>
      </c>
      <c r="F1809" s="184">
        <v>3.9668000000000001</v>
      </c>
      <c r="G1809" s="184">
        <v>2.9868999999999999</v>
      </c>
      <c r="H1809" s="184">
        <v>4.1539999999999999</v>
      </c>
      <c r="I1809" s="184">
        <v>2.9121000000000001</v>
      </c>
      <c r="J1809" s="184">
        <v>3.9702999999999999</v>
      </c>
      <c r="K1809" s="184">
        <v>4.5427</v>
      </c>
      <c r="L1809" s="184">
        <v>3.9123000000000001</v>
      </c>
      <c r="M1809" s="184">
        <v>4.4169</v>
      </c>
      <c r="N1809" s="184">
        <v>4.9374000000000002</v>
      </c>
      <c r="O1809" s="184">
        <v>7.2028999999999996</v>
      </c>
      <c r="P1809" s="184">
        <v>7.3821000000000003</v>
      </c>
      <c r="Q1809" s="184">
        <v>7.6524999999999999</v>
      </c>
      <c r="R1809" s="184">
        <v>6.5346000000000002</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44372</v>
      </c>
      <c r="E1810" s="184">
        <v>12.0852</v>
      </c>
      <c r="F1810" s="184">
        <v>1.8122</v>
      </c>
      <c r="G1810" s="184">
        <v>3.5246</v>
      </c>
      <c r="H1810" s="184">
        <v>3.8860000000000001</v>
      </c>
      <c r="I1810" s="184">
        <v>3.0670000000000002</v>
      </c>
      <c r="J1810" s="184">
        <v>3.9001999999999999</v>
      </c>
      <c r="K1810" s="184">
        <v>4.4584000000000001</v>
      </c>
      <c r="L1810" s="184">
        <v>4.2252000000000001</v>
      </c>
      <c r="M1810" s="184">
        <v>4.5247000000000002</v>
      </c>
      <c r="N1810" s="184">
        <v>4.8033999999999999</v>
      </c>
      <c r="O1810" s="184"/>
      <c r="P1810" s="184"/>
      <c r="Q1810" s="184">
        <v>7.0194999999999999</v>
      </c>
      <c r="R1810" s="184">
        <v>6.2557</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44372</v>
      </c>
      <c r="E1811" s="184">
        <v>11.7887</v>
      </c>
      <c r="F1811" s="184">
        <v>0.92889999999999995</v>
      </c>
      <c r="G1811" s="184">
        <v>2.5807000000000002</v>
      </c>
      <c r="H1811" s="184">
        <v>3.0095000000000001</v>
      </c>
      <c r="I1811" s="184">
        <v>2.1913</v>
      </c>
      <c r="J1811" s="184">
        <v>3.0139999999999998</v>
      </c>
      <c r="K1811" s="184">
        <v>3.5619999999999998</v>
      </c>
      <c r="L1811" s="184">
        <v>3.3214999999999999</v>
      </c>
      <c r="M1811" s="184">
        <v>3.6084000000000001</v>
      </c>
      <c r="N1811" s="184">
        <v>3.8725000000000001</v>
      </c>
      <c r="O1811" s="184"/>
      <c r="P1811" s="184"/>
      <c r="Q1811" s="184">
        <v>6.0715000000000003</v>
      </c>
      <c r="R1811" s="184">
        <v>5.3022</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44372</v>
      </c>
      <c r="E1812" s="184">
        <v>1206.1513</v>
      </c>
      <c r="F1812" s="184">
        <v>1.3527</v>
      </c>
      <c r="G1812" s="184">
        <v>3.3155999999999999</v>
      </c>
      <c r="H1812" s="184">
        <v>3.7654999999999998</v>
      </c>
      <c r="I1812" s="184">
        <v>2.1926000000000001</v>
      </c>
      <c r="J1812" s="184">
        <v>3.1362000000000001</v>
      </c>
      <c r="K1812" s="184">
        <v>3.9485999999999999</v>
      </c>
      <c r="L1812" s="184">
        <v>3.6554000000000002</v>
      </c>
      <c r="M1812" s="184">
        <v>3.77</v>
      </c>
      <c r="N1812" s="184">
        <v>3.7391000000000001</v>
      </c>
      <c r="O1812" s="184">
        <v>6.2114000000000003</v>
      </c>
      <c r="P1812" s="184"/>
      <c r="Q1812" s="184">
        <v>6.2988</v>
      </c>
      <c r="R1812" s="184">
        <v>5.2766999999999999</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44372</v>
      </c>
      <c r="E1813" s="184">
        <v>1213.1275000000001</v>
      </c>
      <c r="F1813" s="184">
        <v>1.5947</v>
      </c>
      <c r="G1813" s="184">
        <v>3.5554000000000001</v>
      </c>
      <c r="H1813" s="184">
        <v>4.0056000000000003</v>
      </c>
      <c r="I1813" s="184">
        <v>2.4327000000000001</v>
      </c>
      <c r="J1813" s="184">
        <v>3.3622999999999998</v>
      </c>
      <c r="K1813" s="184">
        <v>4.1517999999999997</v>
      </c>
      <c r="L1813" s="184">
        <v>3.8549000000000002</v>
      </c>
      <c r="M1813" s="184">
        <v>3.9685999999999999</v>
      </c>
      <c r="N1813" s="184">
        <v>3.9361000000000002</v>
      </c>
      <c r="O1813" s="184">
        <v>6.4119999999999999</v>
      </c>
      <c r="P1813" s="184"/>
      <c r="Q1813" s="184">
        <v>6.4988000000000001</v>
      </c>
      <c r="R1813" s="184">
        <v>5.4713000000000003</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44372</v>
      </c>
      <c r="E1814" s="184">
        <v>2589.5299</v>
      </c>
      <c r="F1814" s="184">
        <v>2.5598999999999998</v>
      </c>
      <c r="G1814" s="184">
        <v>2.8822000000000001</v>
      </c>
      <c r="H1814" s="184">
        <v>3.5851000000000002</v>
      </c>
      <c r="I1814" s="184">
        <v>2.5295000000000001</v>
      </c>
      <c r="J1814" s="184">
        <v>2.9994000000000001</v>
      </c>
      <c r="K1814" s="184">
        <v>3.4148999999999998</v>
      </c>
      <c r="L1814" s="184">
        <v>3.2860999999999998</v>
      </c>
      <c r="M1814" s="184">
        <v>3.4992999999999999</v>
      </c>
      <c r="N1814" s="184">
        <v>3.6288999999999998</v>
      </c>
      <c r="O1814" s="184">
        <v>6.2191000000000001</v>
      </c>
      <c r="P1814" s="184">
        <v>7.0430999999999999</v>
      </c>
      <c r="Q1814" s="184">
        <v>7.9890999999999996</v>
      </c>
      <c r="R1814" s="184">
        <v>5.2887000000000004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44372</v>
      </c>
      <c r="E1815" s="184">
        <v>2539.5898999999999</v>
      </c>
      <c r="F1815" s="184">
        <v>2.3472</v>
      </c>
      <c r="G1815" s="184">
        <v>2.6709999999999998</v>
      </c>
      <c r="H1815" s="184">
        <v>3.3736999999999999</v>
      </c>
      <c r="I1815" s="184">
        <v>2.3182999999999998</v>
      </c>
      <c r="J1815" s="184">
        <v>2.7873999999999999</v>
      </c>
      <c r="K1815" s="184">
        <v>3.1882000000000001</v>
      </c>
      <c r="L1815" s="184">
        <v>3.0486</v>
      </c>
      <c r="M1815" s="184">
        <v>3.2584</v>
      </c>
      <c r="N1815" s="184">
        <v>3.3849999999999998</v>
      </c>
      <c r="O1815" s="184">
        <v>5.9752999999999998</v>
      </c>
      <c r="P1815" s="184">
        <v>6.8282999999999996</v>
      </c>
      <c r="Q1815" s="184">
        <v>7.4618000000000002</v>
      </c>
      <c r="R1815" s="184">
        <v>5.04</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44372</v>
      </c>
      <c r="E1816" s="184">
        <v>3189.1959000000002</v>
      </c>
      <c r="F1816" s="184">
        <v>2.0636000000000001</v>
      </c>
      <c r="G1816" s="184">
        <v>3.0344000000000002</v>
      </c>
      <c r="H1816" s="184">
        <v>3.3391000000000002</v>
      </c>
      <c r="I1816" s="184">
        <v>2.6745000000000001</v>
      </c>
      <c r="J1816" s="184">
        <v>2.9649000000000001</v>
      </c>
      <c r="K1816" s="184">
        <v>3.2938999999999998</v>
      </c>
      <c r="L1816" s="184">
        <v>3.1669999999999998</v>
      </c>
      <c r="M1816" s="184">
        <v>3.3064</v>
      </c>
      <c r="N1816" s="184">
        <v>3.4264000000000001</v>
      </c>
      <c r="O1816" s="184">
        <v>5.7698</v>
      </c>
      <c r="P1816" s="184">
        <v>6.1627000000000001</v>
      </c>
      <c r="Q1816" s="184">
        <v>7.3574000000000002</v>
      </c>
      <c r="R1816" s="184">
        <v>5.1252000000000004</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44372</v>
      </c>
      <c r="E1817" s="184">
        <v>3065.0918999999999</v>
      </c>
      <c r="F1817" s="184">
        <v>1.5492999999999999</v>
      </c>
      <c r="G1817" s="184">
        <v>2.5186999999999999</v>
      </c>
      <c r="H1817" s="184">
        <v>2.8264999999999998</v>
      </c>
      <c r="I1817" s="184">
        <v>2.1615000000000002</v>
      </c>
      <c r="J1817" s="184">
        <v>2.4512</v>
      </c>
      <c r="K1817" s="184">
        <v>2.7612999999999999</v>
      </c>
      <c r="L1817" s="184">
        <v>2.609</v>
      </c>
      <c r="M1817" s="184">
        <v>2.7252000000000001</v>
      </c>
      <c r="N1817" s="184">
        <v>2.8382000000000001</v>
      </c>
      <c r="O1817" s="184">
        <v>5.2050000000000001</v>
      </c>
      <c r="P1817" s="184">
        <v>5.5266999999999999</v>
      </c>
      <c r="Q1817" s="184">
        <v>7.2251000000000003</v>
      </c>
      <c r="R1817" s="184">
        <v>4.5228999999999999</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44372</v>
      </c>
      <c r="E1818" s="184">
        <v>2877.9301</v>
      </c>
      <c r="F1818" s="184">
        <v>1.7072000000000001</v>
      </c>
      <c r="G1818" s="184">
        <v>3.2869999999999999</v>
      </c>
      <c r="H1818" s="184">
        <v>3.6162000000000001</v>
      </c>
      <c r="I1818" s="184">
        <v>2.7004999999999999</v>
      </c>
      <c r="J1818" s="184">
        <v>3.1707999999999998</v>
      </c>
      <c r="K1818" s="184">
        <v>3.6953</v>
      </c>
      <c r="L1818" s="184">
        <v>3.5956000000000001</v>
      </c>
      <c r="M1818" s="184">
        <v>3.8033000000000001</v>
      </c>
      <c r="N1818" s="184">
        <v>3.8298999999999999</v>
      </c>
      <c r="O1818" s="184">
        <v>5.8140999999999998</v>
      </c>
      <c r="P1818" s="184">
        <v>6.4189999999999996</v>
      </c>
      <c r="Q1818" s="184">
        <v>7.4915000000000003</v>
      </c>
      <c r="R1818" s="184">
        <v>5.5792000000000002</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44372</v>
      </c>
      <c r="E1819" s="184">
        <v>2724.1311000000001</v>
      </c>
      <c r="F1819" s="184">
        <v>1.0076000000000001</v>
      </c>
      <c r="G1819" s="184">
        <v>2.5874000000000001</v>
      </c>
      <c r="H1819" s="184">
        <v>2.9159000000000002</v>
      </c>
      <c r="I1819" s="184">
        <v>2</v>
      </c>
      <c r="J1819" s="184">
        <v>2.4695</v>
      </c>
      <c r="K1819" s="184">
        <v>2.9881000000000002</v>
      </c>
      <c r="L1819" s="184">
        <v>2.879</v>
      </c>
      <c r="M1819" s="184">
        <v>3.0768</v>
      </c>
      <c r="N1819" s="184">
        <v>3.1034000000000002</v>
      </c>
      <c r="O1819" s="184">
        <v>5.0484</v>
      </c>
      <c r="P1819" s="184">
        <v>5.6387</v>
      </c>
      <c r="Q1819" s="184">
        <v>6.9512</v>
      </c>
      <c r="R1819" s="184">
        <v>4.8323999999999998</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44372</v>
      </c>
      <c r="E1822" s="184">
        <v>30.335999999999999</v>
      </c>
      <c r="F1822" s="184">
        <v>3.6099000000000001</v>
      </c>
      <c r="G1822" s="184">
        <v>7.1430999999999996</v>
      </c>
      <c r="H1822" s="184">
        <v>39.311900000000001</v>
      </c>
      <c r="I1822" s="184">
        <v>23.561499999999999</v>
      </c>
      <c r="J1822" s="184">
        <v>17.472799999999999</v>
      </c>
      <c r="K1822" s="184">
        <v>8.7715999999999994</v>
      </c>
      <c r="L1822" s="184">
        <v>7.9555999999999996</v>
      </c>
      <c r="M1822" s="184">
        <v>7.8526999999999996</v>
      </c>
      <c r="N1822" s="184">
        <v>8.327</v>
      </c>
      <c r="O1822" s="184">
        <v>7.4366000000000003</v>
      </c>
      <c r="P1822" s="184">
        <v>7.8764000000000003</v>
      </c>
      <c r="Q1822" s="184">
        <v>8.5487000000000002</v>
      </c>
      <c r="R1822" s="184">
        <v>6.3400999999999996</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44372</v>
      </c>
      <c r="E1823" s="184">
        <v>30.5243</v>
      </c>
      <c r="F1823" s="184">
        <v>3.7073</v>
      </c>
      <c r="G1823" s="184">
        <v>7.1388999999999996</v>
      </c>
      <c r="H1823" s="184">
        <v>39.310400000000001</v>
      </c>
      <c r="I1823" s="184">
        <v>23.5627</v>
      </c>
      <c r="J1823" s="184">
        <v>17.474599999999999</v>
      </c>
      <c r="K1823" s="184">
        <v>8.7706</v>
      </c>
      <c r="L1823" s="184">
        <v>7.9893999999999998</v>
      </c>
      <c r="M1823" s="184">
        <v>7.9074</v>
      </c>
      <c r="N1823" s="184">
        <v>8.3935999999999993</v>
      </c>
      <c r="O1823" s="184">
        <v>7.5217000000000001</v>
      </c>
      <c r="P1823" s="184">
        <v>7.9588999999999999</v>
      </c>
      <c r="Q1823" s="184">
        <v>8.7706</v>
      </c>
      <c r="R1823" s="184">
        <v>6.4260999999999999</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44372</v>
      </c>
      <c r="E1824" s="184">
        <v>12.051299999999999</v>
      </c>
      <c r="F1824" s="184">
        <v>1.8172999999999999</v>
      </c>
      <c r="G1824" s="184">
        <v>3.3325</v>
      </c>
      <c r="H1824" s="184">
        <v>3.7237</v>
      </c>
      <c r="I1824" s="184">
        <v>2.4903</v>
      </c>
      <c r="J1824" s="184">
        <v>3.4786000000000001</v>
      </c>
      <c r="K1824" s="184">
        <v>4.1749999999999998</v>
      </c>
      <c r="L1824" s="184">
        <v>3.9581</v>
      </c>
      <c r="M1824" s="184">
        <v>4.2857000000000003</v>
      </c>
      <c r="N1824" s="184">
        <v>4.6300999999999997</v>
      </c>
      <c r="O1824" s="184"/>
      <c r="P1824" s="184"/>
      <c r="Q1824" s="184">
        <v>7.0114000000000001</v>
      </c>
      <c r="R1824" s="184">
        <v>6.2755000000000001</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44372</v>
      </c>
      <c r="E1825" s="184">
        <v>11.9474</v>
      </c>
      <c r="F1825" s="184">
        <v>1.2221</v>
      </c>
      <c r="G1825" s="184">
        <v>2.9539</v>
      </c>
      <c r="H1825" s="184">
        <v>3.4064000000000001</v>
      </c>
      <c r="I1825" s="184">
        <v>2.1840000000000002</v>
      </c>
      <c r="J1825" s="184">
        <v>3.1819000000000002</v>
      </c>
      <c r="K1825" s="184">
        <v>3.8187000000000002</v>
      </c>
      <c r="L1825" s="184">
        <v>3.6118000000000001</v>
      </c>
      <c r="M1825" s="184">
        <v>3.9495</v>
      </c>
      <c r="N1825" s="184">
        <v>4.2957999999999998</v>
      </c>
      <c r="O1825" s="184"/>
      <c r="P1825" s="184"/>
      <c r="Q1825" s="184">
        <v>6.6753999999999998</v>
      </c>
      <c r="R1825" s="184">
        <v>5.9424999999999999</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44372</v>
      </c>
      <c r="E1826" s="184">
        <v>1070.0184999999999</v>
      </c>
      <c r="F1826" s="184">
        <v>2.2174</v>
      </c>
      <c r="G1826" s="184">
        <v>2.8921999999999999</v>
      </c>
      <c r="H1826" s="184">
        <v>3.5236999999999998</v>
      </c>
      <c r="I1826" s="184">
        <v>2.7738</v>
      </c>
      <c r="J1826" s="184">
        <v>3.2117</v>
      </c>
      <c r="K1826" s="184">
        <v>3.6753</v>
      </c>
      <c r="L1826" s="184">
        <v>3.6646999999999998</v>
      </c>
      <c r="M1826" s="184">
        <v>3.8382000000000001</v>
      </c>
      <c r="N1826" s="184">
        <v>3.9651999999999998</v>
      </c>
      <c r="O1826" s="184"/>
      <c r="P1826" s="184"/>
      <c r="Q1826" s="184">
        <v>4.9329999999999998</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44372</v>
      </c>
      <c r="E1827" s="184">
        <v>1066.1137000000001</v>
      </c>
      <c r="F1827" s="184">
        <v>1.9550000000000001</v>
      </c>
      <c r="G1827" s="184">
        <v>2.6322000000000001</v>
      </c>
      <c r="H1827" s="184">
        <v>3.2643</v>
      </c>
      <c r="I1827" s="184">
        <v>2.5144000000000002</v>
      </c>
      <c r="J1827" s="184">
        <v>2.9519000000000002</v>
      </c>
      <c r="K1827" s="184">
        <v>3.4131</v>
      </c>
      <c r="L1827" s="184">
        <v>3.3950999999999998</v>
      </c>
      <c r="M1827" s="184">
        <v>3.5653000000000001</v>
      </c>
      <c r="N1827" s="184">
        <v>3.6916000000000002</v>
      </c>
      <c r="O1827" s="184"/>
      <c r="P1827" s="184"/>
      <c r="Q1827" s="184">
        <v>4.6604000000000001</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44372</v>
      </c>
      <c r="E1828" s="184">
        <v>21.783899999999999</v>
      </c>
      <c r="F1828" s="184">
        <v>0.67020000000000002</v>
      </c>
      <c r="G1828" s="184">
        <v>3.0726</v>
      </c>
      <c r="H1828" s="184">
        <v>3.7368000000000001</v>
      </c>
      <c r="I1828" s="184">
        <v>3.1274000000000002</v>
      </c>
      <c r="J1828" s="184">
        <v>4.0568999999999997</v>
      </c>
      <c r="K1828" s="184">
        <v>4.4160000000000004</v>
      </c>
      <c r="L1828" s="184">
        <v>4.1803999999999997</v>
      </c>
      <c r="M1828" s="184">
        <v>4.5621999999999998</v>
      </c>
      <c r="N1828" s="184">
        <v>5.1230000000000002</v>
      </c>
      <c r="O1828" s="184">
        <v>7.0369999999999999</v>
      </c>
      <c r="P1828" s="184">
        <v>7.3446999999999996</v>
      </c>
      <c r="Q1828" s="184">
        <v>7.9699</v>
      </c>
      <c r="R1828" s="184">
        <v>6.4260000000000002</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44372</v>
      </c>
      <c r="E1829" s="184">
        <v>23.139700000000001</v>
      </c>
      <c r="F1829" s="184">
        <v>1.2619</v>
      </c>
      <c r="G1829" s="184">
        <v>3.6817000000000002</v>
      </c>
      <c r="H1829" s="184">
        <v>4.3075000000000001</v>
      </c>
      <c r="I1829" s="184">
        <v>3.7121</v>
      </c>
      <c r="J1829" s="184">
        <v>4.6383999999999999</v>
      </c>
      <c r="K1829" s="184">
        <v>5.0019</v>
      </c>
      <c r="L1829" s="184">
        <v>4.7729999999999997</v>
      </c>
      <c r="M1829" s="184">
        <v>5.1632999999999996</v>
      </c>
      <c r="N1829" s="184">
        <v>5.7457000000000003</v>
      </c>
      <c r="O1829" s="184">
        <v>7.6561000000000003</v>
      </c>
      <c r="P1829" s="184">
        <v>8.0726999999999993</v>
      </c>
      <c r="Q1829" s="184">
        <v>8.7164000000000001</v>
      </c>
      <c r="R1829" s="184">
        <v>7.0526</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44372</v>
      </c>
      <c r="E1830" s="184">
        <v>2183.3834000000002</v>
      </c>
      <c r="F1830" s="184">
        <v>0.59350000000000003</v>
      </c>
      <c r="G1830" s="184">
        <v>2.7071000000000001</v>
      </c>
      <c r="H1830" s="184">
        <v>2.6156000000000001</v>
      </c>
      <c r="I1830" s="184">
        <v>2.58</v>
      </c>
      <c r="J1830" s="184">
        <v>2.8466</v>
      </c>
      <c r="K1830" s="184">
        <v>3.2464</v>
      </c>
      <c r="L1830" s="184">
        <v>3.3428</v>
      </c>
      <c r="M1830" s="184">
        <v>3.8936999999999999</v>
      </c>
      <c r="N1830" s="184">
        <v>4.3209</v>
      </c>
      <c r="O1830" s="184">
        <v>5.7786</v>
      </c>
      <c r="P1830" s="184">
        <v>6.0472000000000001</v>
      </c>
      <c r="Q1830" s="184">
        <v>7.4863</v>
      </c>
      <c r="R1830" s="184">
        <v>7.93</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44372</v>
      </c>
      <c r="E1831" s="184">
        <v>2286.1098999999999</v>
      </c>
      <c r="F1831" s="184">
        <v>0.9133</v>
      </c>
      <c r="G1831" s="184">
        <v>3.0268000000000002</v>
      </c>
      <c r="H1831" s="184">
        <v>2.9357000000000002</v>
      </c>
      <c r="I1831" s="184">
        <v>2.9003999999999999</v>
      </c>
      <c r="J1831" s="184">
        <v>3.1675</v>
      </c>
      <c r="K1831" s="184">
        <v>3.5691999999999999</v>
      </c>
      <c r="L1831" s="184">
        <v>3.6686999999999999</v>
      </c>
      <c r="M1831" s="184">
        <v>4.2348999999999997</v>
      </c>
      <c r="N1831" s="184">
        <v>4.6851000000000003</v>
      </c>
      <c r="O1831" s="184">
        <v>6.2629999999999999</v>
      </c>
      <c r="P1831" s="184">
        <v>6.7050999999999998</v>
      </c>
      <c r="Q1831" s="184">
        <v>7.6155999999999997</v>
      </c>
      <c r="R1831" s="184">
        <v>8.3550000000000004</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44372</v>
      </c>
      <c r="E1832" s="184">
        <v>12.069599999999999</v>
      </c>
      <c r="F1832" s="184">
        <v>3.0244</v>
      </c>
      <c r="G1832" s="184">
        <v>4.0335000000000001</v>
      </c>
      <c r="H1832" s="184">
        <v>3.8045</v>
      </c>
      <c r="I1832" s="184">
        <v>2.7679</v>
      </c>
      <c r="J1832" s="184">
        <v>3.2281</v>
      </c>
      <c r="K1832" s="184">
        <v>3.5988000000000002</v>
      </c>
      <c r="L1832" s="184">
        <v>3.3932000000000002</v>
      </c>
      <c r="M1832" s="184">
        <v>3.5817000000000001</v>
      </c>
      <c r="N1832" s="184">
        <v>3.6596000000000002</v>
      </c>
      <c r="O1832" s="184"/>
      <c r="P1832" s="184"/>
      <c r="Q1832" s="184">
        <v>6.6078999999999999</v>
      </c>
      <c r="R1832" s="184">
        <v>5.6883999999999997</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44372</v>
      </c>
      <c r="E1833" s="184">
        <v>12.012600000000001</v>
      </c>
      <c r="F1833" s="184">
        <v>2.7347999999999999</v>
      </c>
      <c r="G1833" s="184">
        <v>3.9512999999999998</v>
      </c>
      <c r="H1833" s="184">
        <v>3.6486999999999998</v>
      </c>
      <c r="I1833" s="184">
        <v>2.6288</v>
      </c>
      <c r="J1833" s="184">
        <v>3.0659999999999998</v>
      </c>
      <c r="K1833" s="184">
        <v>3.4445999999999999</v>
      </c>
      <c r="L1833" s="184">
        <v>3.2328000000000001</v>
      </c>
      <c r="M1833" s="184">
        <v>3.4209999999999998</v>
      </c>
      <c r="N1833" s="184">
        <v>3.4962</v>
      </c>
      <c r="O1833" s="184"/>
      <c r="P1833" s="184"/>
      <c r="Q1833" s="184">
        <v>6.4363000000000001</v>
      </c>
      <c r="R1833" s="184">
        <v>5.5277000000000003</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44372</v>
      </c>
      <c r="E1836" s="184">
        <v>2145.0131000000001</v>
      </c>
      <c r="F1836" s="184">
        <v>1.8173999999999999</v>
      </c>
      <c r="G1836" s="184">
        <v>2.3073000000000001</v>
      </c>
      <c r="H1836" s="184">
        <v>2.9624999999999999</v>
      </c>
      <c r="I1836" s="184">
        <v>2.0379</v>
      </c>
      <c r="J1836" s="184">
        <v>2.5463</v>
      </c>
      <c r="K1836" s="184">
        <v>3.1301000000000001</v>
      </c>
      <c r="L1836" s="184">
        <v>3.0108000000000001</v>
      </c>
      <c r="M1836" s="184">
        <v>3.1884999999999999</v>
      </c>
      <c r="N1836" s="184">
        <v>3.2504</v>
      </c>
      <c r="O1836" s="184">
        <v>6.0274000000000001</v>
      </c>
      <c r="P1836" s="184">
        <v>6.6108000000000002</v>
      </c>
      <c r="Q1836" s="184">
        <v>7.5438000000000001</v>
      </c>
      <c r="R1836" s="184">
        <v>5.1143999999999998</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44372</v>
      </c>
      <c r="E1837" s="184">
        <v>2241.5342000000001</v>
      </c>
      <c r="F1837" s="184">
        <v>2.4670999999999998</v>
      </c>
      <c r="G1837" s="184">
        <v>2.9578000000000002</v>
      </c>
      <c r="H1837" s="184">
        <v>3.613</v>
      </c>
      <c r="I1837" s="184">
        <v>2.6886999999999999</v>
      </c>
      <c r="J1837" s="184">
        <v>3.1979000000000002</v>
      </c>
      <c r="K1837" s="184">
        <v>3.7858999999999998</v>
      </c>
      <c r="L1837" s="184">
        <v>3.6715</v>
      </c>
      <c r="M1837" s="184">
        <v>3.8552</v>
      </c>
      <c r="N1837" s="184">
        <v>3.9232</v>
      </c>
      <c r="O1837" s="184">
        <v>6.6323999999999996</v>
      </c>
      <c r="P1837" s="184">
        <v>7.1509</v>
      </c>
      <c r="Q1837" s="184">
        <v>7.8655999999999997</v>
      </c>
      <c r="R1837" s="184">
        <v>5.7514000000000003</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44372</v>
      </c>
      <c r="E1840" s="184">
        <v>33.984299999999998</v>
      </c>
      <c r="F1840" s="184">
        <v>2.363</v>
      </c>
      <c r="G1840" s="184">
        <v>3.4020000000000001</v>
      </c>
      <c r="H1840" s="184">
        <v>3.6234999999999999</v>
      </c>
      <c r="I1840" s="184">
        <v>2.2035999999999998</v>
      </c>
      <c r="J1840" s="184">
        <v>2.9801000000000002</v>
      </c>
      <c r="K1840" s="184">
        <v>3.3694999999999999</v>
      </c>
      <c r="L1840" s="184">
        <v>3.1617000000000002</v>
      </c>
      <c r="M1840" s="184">
        <v>3.5030999999999999</v>
      </c>
      <c r="N1840" s="184">
        <v>3.7374999999999998</v>
      </c>
      <c r="O1840" s="184">
        <v>6.3940999999999999</v>
      </c>
      <c r="P1840" s="184">
        <v>6.6830999999999996</v>
      </c>
      <c r="Q1840" s="184">
        <v>7.5176999999999996</v>
      </c>
      <c r="R1840" s="184">
        <v>5.5712000000000002</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44372</v>
      </c>
      <c r="E1841" s="184">
        <v>34.979900000000001</v>
      </c>
      <c r="F1841" s="184">
        <v>2.8174999999999999</v>
      </c>
      <c r="G1841" s="184">
        <v>3.8271999999999999</v>
      </c>
      <c r="H1841" s="184">
        <v>4.0727000000000002</v>
      </c>
      <c r="I1841" s="184">
        <v>2.6486000000000001</v>
      </c>
      <c r="J1841" s="184">
        <v>3.423</v>
      </c>
      <c r="K1841" s="184">
        <v>3.8132000000000001</v>
      </c>
      <c r="L1841" s="184">
        <v>3.609</v>
      </c>
      <c r="M1841" s="184">
        <v>3.9552999999999998</v>
      </c>
      <c r="N1841" s="184">
        <v>4.1948999999999996</v>
      </c>
      <c r="O1841" s="184">
        <v>6.8360000000000003</v>
      </c>
      <c r="P1841" s="184">
        <v>7.0980999999999996</v>
      </c>
      <c r="Q1841" s="184">
        <v>7.9458000000000002</v>
      </c>
      <c r="R1841" s="184">
        <v>6.0347</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44372</v>
      </c>
      <c r="E1842" s="184">
        <v>34.489400000000003</v>
      </c>
      <c r="F1842" s="184">
        <v>3.2810000000000001</v>
      </c>
      <c r="G1842" s="184">
        <v>3.5287000000000002</v>
      </c>
      <c r="H1842" s="184">
        <v>3.6764000000000001</v>
      </c>
      <c r="I1842" s="184">
        <v>2.5802999999999998</v>
      </c>
      <c r="J1842" s="184">
        <v>2.9946999999999999</v>
      </c>
      <c r="K1842" s="184">
        <v>3.3315000000000001</v>
      </c>
      <c r="L1842" s="184">
        <v>3.2848000000000002</v>
      </c>
      <c r="M1842" s="184">
        <v>3.4260000000000002</v>
      </c>
      <c r="N1842" s="184">
        <v>3.464</v>
      </c>
      <c r="O1842" s="184">
        <v>6.2298999999999998</v>
      </c>
      <c r="P1842" s="184">
        <v>6.6089000000000002</v>
      </c>
      <c r="Q1842" s="184">
        <v>3.8386</v>
      </c>
      <c r="R1842" s="184">
        <v>5.3924000000000003</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44372</v>
      </c>
      <c r="E1843" s="184">
        <v>35.373199999999997</v>
      </c>
      <c r="F1843" s="184">
        <v>3.4054000000000002</v>
      </c>
      <c r="G1843" s="184">
        <v>3.6814</v>
      </c>
      <c r="H1843" s="184">
        <v>3.8353999999999999</v>
      </c>
      <c r="I1843" s="184">
        <v>2.7372999999999998</v>
      </c>
      <c r="J1843" s="184">
        <v>3.1539000000000001</v>
      </c>
      <c r="K1843" s="184">
        <v>3.4927999999999999</v>
      </c>
      <c r="L1843" s="184">
        <v>3.4472999999999998</v>
      </c>
      <c r="M1843" s="184">
        <v>3.5901000000000001</v>
      </c>
      <c r="N1843" s="184">
        <v>3.6589</v>
      </c>
      <c r="O1843" s="184">
        <v>6.5191999999999997</v>
      </c>
      <c r="P1843" s="184">
        <v>6.9328000000000003</v>
      </c>
      <c r="Q1843" s="184">
        <v>7.8851000000000004</v>
      </c>
      <c r="R1843" s="184">
        <v>5.6555999999999997</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44372</v>
      </c>
      <c r="E1844" s="184">
        <v>1067.8178</v>
      </c>
      <c r="F1844" s="184">
        <v>4.8304999999999998</v>
      </c>
      <c r="G1844" s="184">
        <v>3.8797000000000001</v>
      </c>
      <c r="H1844" s="184">
        <v>3.6918000000000002</v>
      </c>
      <c r="I1844" s="184">
        <v>3.3483000000000001</v>
      </c>
      <c r="J1844" s="184">
        <v>3.2921999999999998</v>
      </c>
      <c r="K1844" s="184">
        <v>3.4927999999999999</v>
      </c>
      <c r="L1844" s="184">
        <v>3.3048999999999999</v>
      </c>
      <c r="M1844" s="184">
        <v>3.4714</v>
      </c>
      <c r="N1844" s="184">
        <v>3.6137999999999999</v>
      </c>
      <c r="O1844" s="184"/>
      <c r="P1844" s="184"/>
      <c r="Q1844" s="184">
        <v>4.2457000000000003</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44372</v>
      </c>
      <c r="E1845" s="184">
        <v>1063.867</v>
      </c>
      <c r="F1845" s="184">
        <v>4.6322999999999999</v>
      </c>
      <c r="G1845" s="184">
        <v>3.6789999999999998</v>
      </c>
      <c r="H1845" s="184">
        <v>3.4906000000000001</v>
      </c>
      <c r="I1845" s="184">
        <v>3.1465000000000001</v>
      </c>
      <c r="J1845" s="184">
        <v>3.0912999999999999</v>
      </c>
      <c r="K1845" s="184">
        <v>3.3142</v>
      </c>
      <c r="L1845" s="184">
        <v>3.113</v>
      </c>
      <c r="M1845" s="184">
        <v>3.2738999999999998</v>
      </c>
      <c r="N1845" s="184">
        <v>3.4112</v>
      </c>
      <c r="O1845" s="184"/>
      <c r="P1845" s="184"/>
      <c r="Q1845" s="184">
        <v>4.0011000000000001</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44372</v>
      </c>
      <c r="E1846" s="184">
        <v>1097.1446000000001</v>
      </c>
      <c r="F1846" s="184">
        <v>2.7181999999999999</v>
      </c>
      <c r="G1846" s="184">
        <v>3.9624000000000001</v>
      </c>
      <c r="H1846" s="184">
        <v>4.1100000000000003</v>
      </c>
      <c r="I1846" s="184">
        <v>3.0709</v>
      </c>
      <c r="J1846" s="184">
        <v>3.5390000000000001</v>
      </c>
      <c r="K1846" s="184">
        <v>3.9584999999999999</v>
      </c>
      <c r="L1846" s="184">
        <v>3.6583000000000001</v>
      </c>
      <c r="M1846" s="184">
        <v>3.9382999999999999</v>
      </c>
      <c r="N1846" s="184">
        <v>4.1722999999999999</v>
      </c>
      <c r="O1846" s="184"/>
      <c r="P1846" s="184"/>
      <c r="Q1846" s="184">
        <v>5.6376999999999997</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44372</v>
      </c>
      <c r="E1847" s="184">
        <v>1089.3536999999999</v>
      </c>
      <c r="F1847" s="184">
        <v>2.302</v>
      </c>
      <c r="G1847" s="184">
        <v>3.5426000000000002</v>
      </c>
      <c r="H1847" s="184">
        <v>3.6897000000000002</v>
      </c>
      <c r="I1847" s="184">
        <v>2.6503999999999999</v>
      </c>
      <c r="J1847" s="184">
        <v>3.1177000000000001</v>
      </c>
      <c r="K1847" s="184">
        <v>3.5345</v>
      </c>
      <c r="L1847" s="184">
        <v>3.2307999999999999</v>
      </c>
      <c r="M1847" s="184">
        <v>3.5066999999999999</v>
      </c>
      <c r="N1847" s="184">
        <v>3.7360000000000002</v>
      </c>
      <c r="O1847" s="184"/>
      <c r="P1847" s="184"/>
      <c r="Q1847" s="184">
        <v>5.1932999999999998</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44372</v>
      </c>
      <c r="E1848" s="184">
        <v>1026.337</v>
      </c>
      <c r="F1848" s="184">
        <v>2.5181</v>
      </c>
      <c r="G1848" s="184">
        <v>3.5371999999999999</v>
      </c>
      <c r="H1848" s="184">
        <v>3.8025000000000002</v>
      </c>
      <c r="I1848" s="184">
        <v>2.8125</v>
      </c>
      <c r="J1848" s="184">
        <v>3.3641999999999999</v>
      </c>
      <c r="K1848" s="184">
        <v>3.7494000000000001</v>
      </c>
      <c r="L1848" s="184">
        <v>3.5377999999999998</v>
      </c>
      <c r="M1848" s="184"/>
      <c r="N1848" s="184"/>
      <c r="O1848" s="184"/>
      <c r="P1848" s="184"/>
      <c r="Q1848" s="184">
        <v>3.6831</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44372</v>
      </c>
      <c r="E1849" s="184">
        <v>1024.4304999999999</v>
      </c>
      <c r="F1849" s="184">
        <v>2.2875999999999999</v>
      </c>
      <c r="G1849" s="184">
        <v>3.3085</v>
      </c>
      <c r="H1849" s="184">
        <v>3.573</v>
      </c>
      <c r="I1849" s="184">
        <v>2.5872000000000002</v>
      </c>
      <c r="J1849" s="184">
        <v>3.1349</v>
      </c>
      <c r="K1849" s="184">
        <v>3.5255000000000001</v>
      </c>
      <c r="L1849" s="184">
        <v>3.3125</v>
      </c>
      <c r="M1849" s="184"/>
      <c r="N1849" s="184"/>
      <c r="O1849" s="184"/>
      <c r="P1849" s="184"/>
      <c r="Q1849" s="184">
        <v>3.4165000000000001</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44372</v>
      </c>
      <c r="E1850" s="184">
        <v>14.044700000000001</v>
      </c>
      <c r="F1850" s="184">
        <v>-1.8190999999999999</v>
      </c>
      <c r="G1850" s="184">
        <v>1.3862000000000001</v>
      </c>
      <c r="H1850" s="184">
        <v>0.89119999999999999</v>
      </c>
      <c r="I1850" s="184">
        <v>1.2815000000000001</v>
      </c>
      <c r="J1850" s="184">
        <v>2.3940999999999999</v>
      </c>
      <c r="K1850" s="184">
        <v>2.9339</v>
      </c>
      <c r="L1850" s="184">
        <v>3.0041000000000002</v>
      </c>
      <c r="M1850" s="184">
        <v>3.1960999999999999</v>
      </c>
      <c r="N1850" s="184">
        <v>3.1583999999999999</v>
      </c>
      <c r="O1850" s="184">
        <v>0.1701</v>
      </c>
      <c r="P1850" s="184">
        <v>2.5992999999999999</v>
      </c>
      <c r="Q1850" s="184">
        <v>4.4476000000000004</v>
      </c>
      <c r="R1850" s="184">
        <v>4.3959000000000001</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44372</v>
      </c>
      <c r="E1851" s="184">
        <v>13.6037</v>
      </c>
      <c r="F1851" s="184">
        <v>-2.4146000000000001</v>
      </c>
      <c r="G1851" s="184">
        <v>0.53659999999999997</v>
      </c>
      <c r="H1851" s="184">
        <v>0.115</v>
      </c>
      <c r="I1851" s="184">
        <v>0.47920000000000001</v>
      </c>
      <c r="J1851" s="184">
        <v>1.5947</v>
      </c>
      <c r="K1851" s="184">
        <v>2.1286999999999998</v>
      </c>
      <c r="L1851" s="184">
        <v>2.2103000000000002</v>
      </c>
      <c r="M1851" s="184">
        <v>2.6593</v>
      </c>
      <c r="N1851" s="184">
        <v>2.754</v>
      </c>
      <c r="O1851" s="184">
        <v>-3.2000000000000002E-3</v>
      </c>
      <c r="P1851" s="184">
        <v>2.3026</v>
      </c>
      <c r="Q1851" s="184">
        <v>4.0216000000000003</v>
      </c>
      <c r="R1851" s="184">
        <v>4.1913999999999998</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44372</v>
      </c>
      <c r="E1852" s="184">
        <v>2326.3766999999998</v>
      </c>
      <c r="F1852" s="184">
        <v>-0.85189999999999999</v>
      </c>
      <c r="G1852" s="184">
        <v>0.73070000000000002</v>
      </c>
      <c r="H1852" s="184">
        <v>1.82</v>
      </c>
      <c r="I1852" s="184">
        <v>1.1977</v>
      </c>
      <c r="J1852" s="184">
        <v>2.1783000000000001</v>
      </c>
      <c r="K1852" s="184">
        <v>2.8241000000000001</v>
      </c>
      <c r="L1852" s="184">
        <v>2.6379000000000001</v>
      </c>
      <c r="M1852" s="184">
        <v>2.7881</v>
      </c>
      <c r="N1852" s="184">
        <v>2.9634</v>
      </c>
      <c r="O1852" s="184">
        <v>5.7092000000000001</v>
      </c>
      <c r="P1852" s="184">
        <v>6.2843</v>
      </c>
      <c r="Q1852" s="184">
        <v>7.4221000000000004</v>
      </c>
      <c r="R1852" s="184">
        <v>4.6113999999999997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44372</v>
      </c>
      <c r="E1853" s="184">
        <v>2203.0039999999999</v>
      </c>
      <c r="F1853" s="184">
        <v>-1.7710999999999999</v>
      </c>
      <c r="G1853" s="184">
        <v>-0.18779999999999999</v>
      </c>
      <c r="H1853" s="184">
        <v>0.90049999999999997</v>
      </c>
      <c r="I1853" s="184">
        <v>0.27750000000000002</v>
      </c>
      <c r="J1853" s="184">
        <v>1.2564</v>
      </c>
      <c r="K1853" s="184">
        <v>1.8991</v>
      </c>
      <c r="L1853" s="184">
        <v>1.7085999999999999</v>
      </c>
      <c r="M1853" s="184">
        <v>1.8531</v>
      </c>
      <c r="N1853" s="184">
        <v>2.0240999999999998</v>
      </c>
      <c r="O1853" s="184">
        <v>4.8555999999999999</v>
      </c>
      <c r="P1853" s="184">
        <v>5.4912000000000001</v>
      </c>
      <c r="Q1853" s="184">
        <v>7.2043999999999997</v>
      </c>
      <c r="R1853" s="184">
        <v>3.7835000000000001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44372</v>
      </c>
      <c r="E1854" s="184">
        <v>3108.6925000000001</v>
      </c>
      <c r="F1854" s="184">
        <v>2.1017999999999999</v>
      </c>
      <c r="G1854" s="184">
        <v>3.0527000000000002</v>
      </c>
      <c r="H1854" s="184">
        <v>4.4558</v>
      </c>
      <c r="I1854" s="184">
        <v>3.1777000000000002</v>
      </c>
      <c r="J1854" s="184">
        <v>16.047899999999998</v>
      </c>
      <c r="K1854" s="184">
        <v>8.9268000000000001</v>
      </c>
      <c r="L1854" s="184">
        <v>6.5513000000000003</v>
      </c>
      <c r="M1854" s="184">
        <v>6.5980999999999996</v>
      </c>
      <c r="N1854" s="184">
        <v>5.7916999999999996</v>
      </c>
      <c r="O1854" s="184">
        <v>4.3353000000000002</v>
      </c>
      <c r="P1854" s="184">
        <v>5.0335999999999999</v>
      </c>
      <c r="Q1854" s="184">
        <v>5.9686000000000003</v>
      </c>
      <c r="R1854" s="184">
        <v>3.5554999999999999</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44372</v>
      </c>
      <c r="E1855" s="184">
        <v>3322.3937000000001</v>
      </c>
      <c r="F1855" s="184">
        <v>2.972</v>
      </c>
      <c r="G1855" s="184">
        <v>3.9228999999999998</v>
      </c>
      <c r="H1855" s="184">
        <v>5.3261000000000003</v>
      </c>
      <c r="I1855" s="184">
        <v>4.0488999999999997</v>
      </c>
      <c r="J1855" s="184">
        <v>16.928899999999999</v>
      </c>
      <c r="K1855" s="184">
        <v>9.7652999999999999</v>
      </c>
      <c r="L1855" s="184">
        <v>7.3728999999999996</v>
      </c>
      <c r="M1855" s="184">
        <v>7.4250999999999996</v>
      </c>
      <c r="N1855" s="184">
        <v>6.6219000000000001</v>
      </c>
      <c r="O1855" s="184">
        <v>5.1544999999999996</v>
      </c>
      <c r="P1855" s="184">
        <v>5.9236000000000004</v>
      </c>
      <c r="Q1855" s="184">
        <v>7.1138000000000003</v>
      </c>
      <c r="R1855" s="184">
        <v>4.3654999999999999</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44372</v>
      </c>
      <c r="E1858" s="184">
        <v>27.266999999999999</v>
      </c>
      <c r="F1858" s="184">
        <v>3.0790999999999999</v>
      </c>
      <c r="G1858" s="184">
        <v>2.4546000000000001</v>
      </c>
      <c r="H1858" s="184">
        <v>3.1381000000000001</v>
      </c>
      <c r="I1858" s="184">
        <v>2.2871999999999999</v>
      </c>
      <c r="J1858" s="184">
        <v>3.0695000000000001</v>
      </c>
      <c r="K1858" s="184">
        <v>3.4104999999999999</v>
      </c>
      <c r="L1858" s="184">
        <v>3.2871999999999999</v>
      </c>
      <c r="M1858" s="184">
        <v>3.5790999999999999</v>
      </c>
      <c r="N1858" s="184">
        <v>3.7056</v>
      </c>
      <c r="O1858" s="184">
        <v>8.407</v>
      </c>
      <c r="P1858" s="184">
        <v>7.9431000000000003</v>
      </c>
      <c r="Q1858" s="184">
        <v>8.0320999999999998</v>
      </c>
      <c r="R1858" s="184">
        <v>7.9397000000000002</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44372</v>
      </c>
      <c r="E1859" s="184">
        <v>27.820699999999999</v>
      </c>
      <c r="F1859" s="184">
        <v>3.5427</v>
      </c>
      <c r="G1859" s="184">
        <v>2.9308000000000001</v>
      </c>
      <c r="H1859" s="184">
        <v>3.601</v>
      </c>
      <c r="I1859" s="184">
        <v>2.7581000000000002</v>
      </c>
      <c r="J1859" s="184">
        <v>3.536</v>
      </c>
      <c r="K1859" s="184">
        <v>3.8765000000000001</v>
      </c>
      <c r="L1859" s="184">
        <v>3.7587999999999999</v>
      </c>
      <c r="M1859" s="184">
        <v>4.0533000000000001</v>
      </c>
      <c r="N1859" s="184">
        <v>4.1821999999999999</v>
      </c>
      <c r="O1859" s="184">
        <v>8.6920999999999999</v>
      </c>
      <c r="P1859" s="184">
        <v>8.2120999999999995</v>
      </c>
      <c r="Q1859" s="184">
        <v>8.7771000000000008</v>
      </c>
      <c r="R1859" s="184">
        <v>8.1882999999999999</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44372</v>
      </c>
      <c r="E1860" s="184">
        <v>2190.4814000000001</v>
      </c>
      <c r="F1860" s="184">
        <v>2.5629</v>
      </c>
      <c r="G1860" s="184">
        <v>2.8367</v>
      </c>
      <c r="H1860" s="184">
        <v>2.8182999999999998</v>
      </c>
      <c r="I1860" s="184">
        <v>2.3123</v>
      </c>
      <c r="J1860" s="184">
        <v>2.5095999999999998</v>
      </c>
      <c r="K1860" s="184">
        <v>2.8708</v>
      </c>
      <c r="L1860" s="184">
        <v>2.6968000000000001</v>
      </c>
      <c r="M1860" s="184">
        <v>2.7947000000000002</v>
      </c>
      <c r="N1860" s="184">
        <v>2.8283999999999998</v>
      </c>
      <c r="O1860" s="184">
        <v>3.2105000000000001</v>
      </c>
      <c r="P1860" s="184">
        <v>4.6069000000000004</v>
      </c>
      <c r="Q1860" s="184">
        <v>5.9797000000000002</v>
      </c>
      <c r="R1860" s="184">
        <v>4.1881000000000004</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44372</v>
      </c>
      <c r="E1861" s="184">
        <v>2279.4070999999999</v>
      </c>
      <c r="F1861" s="184">
        <v>3.3614000000000002</v>
      </c>
      <c r="G1861" s="184">
        <v>3.6355</v>
      </c>
      <c r="H1861" s="184">
        <v>3.6177999999999999</v>
      </c>
      <c r="I1861" s="184">
        <v>3.1124000000000001</v>
      </c>
      <c r="J1861" s="184">
        <v>3.3117000000000001</v>
      </c>
      <c r="K1861" s="184">
        <v>3.6905999999999999</v>
      </c>
      <c r="L1861" s="184">
        <v>3.5261</v>
      </c>
      <c r="M1861" s="184">
        <v>3.6265000000000001</v>
      </c>
      <c r="N1861" s="184">
        <v>3.6701000000000001</v>
      </c>
      <c r="O1861" s="184">
        <v>4.0711000000000004</v>
      </c>
      <c r="P1861" s="184">
        <v>5.3783000000000003</v>
      </c>
      <c r="Q1861" s="184">
        <v>6.9786000000000001</v>
      </c>
      <c r="R1861" s="184">
        <v>5.0430000000000001</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44372</v>
      </c>
      <c r="E1862" s="184">
        <v>4757.5316999999995</v>
      </c>
      <c r="F1862" s="184">
        <v>3.3237999999999999</v>
      </c>
      <c r="G1862" s="184">
        <v>3.9104000000000001</v>
      </c>
      <c r="H1862" s="184">
        <v>3.9819</v>
      </c>
      <c r="I1862" s="184">
        <v>3.0903</v>
      </c>
      <c r="J1862" s="184">
        <v>3.3347000000000002</v>
      </c>
      <c r="K1862" s="184">
        <v>3.6301999999999999</v>
      </c>
      <c r="L1862" s="184">
        <v>3.4996999999999998</v>
      </c>
      <c r="M1862" s="184">
        <v>3.7986</v>
      </c>
      <c r="N1862" s="184">
        <v>4.0209999999999999</v>
      </c>
      <c r="O1862" s="184">
        <v>6.7312000000000003</v>
      </c>
      <c r="P1862" s="184">
        <v>6.8578000000000001</v>
      </c>
      <c r="Q1862" s="184">
        <v>7.6802000000000001</v>
      </c>
      <c r="R1862" s="184">
        <v>5.8882000000000003</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44372</v>
      </c>
      <c r="E1863" s="184">
        <v>4714.0375000000004</v>
      </c>
      <c r="F1863" s="184">
        <v>3.1438999999999999</v>
      </c>
      <c r="G1863" s="184">
        <v>3.7298</v>
      </c>
      <c r="H1863" s="184">
        <v>3.7963</v>
      </c>
      <c r="I1863" s="184">
        <v>2.9074</v>
      </c>
      <c r="J1863" s="184">
        <v>3.153</v>
      </c>
      <c r="K1863" s="184">
        <v>3.4487000000000001</v>
      </c>
      <c r="L1863" s="184">
        <v>3.3159999999999998</v>
      </c>
      <c r="M1863" s="184">
        <v>3.6143999999999998</v>
      </c>
      <c r="N1863" s="184">
        <v>3.8376999999999999</v>
      </c>
      <c r="O1863" s="184">
        <v>6.5646000000000004</v>
      </c>
      <c r="P1863" s="184">
        <v>6.7115999999999998</v>
      </c>
      <c r="Q1863" s="184">
        <v>7.2619999999999996</v>
      </c>
      <c r="R1863" s="184">
        <v>5.7089999999999996</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44372</v>
      </c>
      <c r="E1864" s="184">
        <v>11.168699999999999</v>
      </c>
      <c r="F1864" s="184">
        <v>2.2877999999999998</v>
      </c>
      <c r="G1864" s="184">
        <v>3.2688999999999999</v>
      </c>
      <c r="H1864" s="184">
        <v>3.6440999999999999</v>
      </c>
      <c r="I1864" s="184">
        <v>2.9211999999999998</v>
      </c>
      <c r="J1864" s="184">
        <v>3.3938000000000001</v>
      </c>
      <c r="K1864" s="184">
        <v>3.9535999999999998</v>
      </c>
      <c r="L1864" s="184">
        <v>3.7201</v>
      </c>
      <c r="M1864" s="184">
        <v>3.8929999999999998</v>
      </c>
      <c r="N1864" s="184">
        <v>4.1021000000000001</v>
      </c>
      <c r="O1864" s="184"/>
      <c r="P1864" s="184"/>
      <c r="Q1864" s="184">
        <v>5.6661000000000001</v>
      </c>
      <c r="R1864" s="184">
        <v>5.6661000000000001</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44372</v>
      </c>
      <c r="E1865" s="184">
        <v>10.9085</v>
      </c>
      <c r="F1865" s="184">
        <v>1.3385</v>
      </c>
      <c r="G1865" s="184">
        <v>2.0078999999999998</v>
      </c>
      <c r="H1865" s="184">
        <v>2.3433000000000002</v>
      </c>
      <c r="I1865" s="184">
        <v>1.6023000000000001</v>
      </c>
      <c r="J1865" s="184">
        <v>2.0760000000000001</v>
      </c>
      <c r="K1865" s="184">
        <v>2.5992000000000002</v>
      </c>
      <c r="L1865" s="184">
        <v>2.3289</v>
      </c>
      <c r="M1865" s="184">
        <v>2.5491999999999999</v>
      </c>
      <c r="N1865" s="184">
        <v>2.7736999999999998</v>
      </c>
      <c r="O1865" s="184"/>
      <c r="P1865" s="184"/>
      <c r="Q1865" s="184">
        <v>4.4314</v>
      </c>
      <c r="R1865" s="184">
        <v>4.4314</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44372</v>
      </c>
      <c r="E1866" s="184">
        <v>11.542199999999999</v>
      </c>
      <c r="F1866" s="184">
        <v>3.7951999999999999</v>
      </c>
      <c r="G1866" s="184">
        <v>4.1124000000000001</v>
      </c>
      <c r="H1866" s="184">
        <v>3.9784999999999999</v>
      </c>
      <c r="I1866" s="184">
        <v>2.8944999999999999</v>
      </c>
      <c r="J1866" s="184">
        <v>3.3862000000000001</v>
      </c>
      <c r="K1866" s="184">
        <v>4.0102000000000002</v>
      </c>
      <c r="L1866" s="184">
        <v>3.7984</v>
      </c>
      <c r="M1866" s="184">
        <v>4.0911999999999997</v>
      </c>
      <c r="N1866" s="184">
        <v>4.0831999999999997</v>
      </c>
      <c r="O1866" s="184"/>
      <c r="P1866" s="184"/>
      <c r="Q1866" s="184">
        <v>6.0937000000000001</v>
      </c>
      <c r="R1866" s="184">
        <v>5.6920000000000002</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44372</v>
      </c>
      <c r="E1867" s="184">
        <v>11.349500000000001</v>
      </c>
      <c r="F1867" s="184">
        <v>3.2162999999999999</v>
      </c>
      <c r="G1867" s="184">
        <v>3.4314</v>
      </c>
      <c r="H1867" s="184">
        <v>3.2639999999999998</v>
      </c>
      <c r="I1867" s="184">
        <v>2.1610999999999998</v>
      </c>
      <c r="J1867" s="184">
        <v>2.6514000000000002</v>
      </c>
      <c r="K1867" s="184">
        <v>3.2635999999999998</v>
      </c>
      <c r="L1867" s="184">
        <v>3.0093999999999999</v>
      </c>
      <c r="M1867" s="184">
        <v>3.2656000000000001</v>
      </c>
      <c r="N1867" s="184">
        <v>3.3153000000000001</v>
      </c>
      <c r="O1867" s="184"/>
      <c r="P1867" s="184"/>
      <c r="Q1867" s="184">
        <v>5.3596000000000004</v>
      </c>
      <c r="R1867" s="184">
        <v>4.9249999999999998</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44372</v>
      </c>
      <c r="E1868" s="184">
        <v>3445.2527</v>
      </c>
      <c r="F1868" s="184">
        <v>2.7621000000000002</v>
      </c>
      <c r="G1868" s="184">
        <v>3.8325</v>
      </c>
      <c r="H1868" s="184">
        <v>3.9117999999999999</v>
      </c>
      <c r="I1868" s="184">
        <v>2.9861</v>
      </c>
      <c r="J1868" s="184">
        <v>3.67</v>
      </c>
      <c r="K1868" s="184">
        <v>4.0018000000000002</v>
      </c>
      <c r="L1868" s="184">
        <v>3.8841000000000001</v>
      </c>
      <c r="M1868" s="184">
        <v>4.3613999999999997</v>
      </c>
      <c r="N1868" s="184">
        <v>4.5396000000000001</v>
      </c>
      <c r="O1868" s="184">
        <v>5.2202000000000002</v>
      </c>
      <c r="P1868" s="184">
        <v>6.2537000000000003</v>
      </c>
      <c r="Q1868" s="184">
        <v>7.62</v>
      </c>
      <c r="R1868" s="184">
        <v>5.7678000000000003</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44372</v>
      </c>
      <c r="E1869" s="184">
        <v>3284.2148000000002</v>
      </c>
      <c r="F1869" s="184">
        <v>2.2618</v>
      </c>
      <c r="G1869" s="184">
        <v>3.3321000000000001</v>
      </c>
      <c r="H1869" s="184">
        <v>3.4113000000000002</v>
      </c>
      <c r="I1869" s="184">
        <v>2.4855</v>
      </c>
      <c r="J1869" s="184">
        <v>3.1684999999999999</v>
      </c>
      <c r="K1869" s="184">
        <v>3.415</v>
      </c>
      <c r="L1869" s="184">
        <v>3.3391999999999999</v>
      </c>
      <c r="M1869" s="184">
        <v>3.8279000000000001</v>
      </c>
      <c r="N1869" s="184">
        <v>3.9969000000000001</v>
      </c>
      <c r="O1869" s="184">
        <v>4.6489000000000003</v>
      </c>
      <c r="P1869" s="184">
        <v>5.6471999999999998</v>
      </c>
      <c r="Q1869" s="184">
        <v>6.8944000000000001</v>
      </c>
      <c r="R1869" s="184">
        <v>5.1893000000000002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44372</v>
      </c>
      <c r="E1870" s="184">
        <v>1103.4896000000001</v>
      </c>
      <c r="F1870" s="184">
        <v>2.8614000000000002</v>
      </c>
      <c r="G1870" s="184">
        <v>2.8420000000000001</v>
      </c>
      <c r="H1870" s="184">
        <v>2.8883000000000001</v>
      </c>
      <c r="I1870" s="184">
        <v>2.9011999999999998</v>
      </c>
      <c r="J1870" s="184">
        <v>2.9136000000000002</v>
      </c>
      <c r="K1870" s="184">
        <v>3.0392000000000001</v>
      </c>
      <c r="L1870" s="184">
        <v>4.4814999999999996</v>
      </c>
      <c r="M1870" s="184">
        <v>4.0879000000000003</v>
      </c>
      <c r="N1870" s="184">
        <v>4.3117999999999999</v>
      </c>
      <c r="O1870" s="184"/>
      <c r="P1870" s="184"/>
      <c r="Q1870" s="184">
        <v>4.9093</v>
      </c>
      <c r="R1870" s="184">
        <v>4.8673000000000002</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44372</v>
      </c>
      <c r="E1871" s="184">
        <v>1091.6284000000001</v>
      </c>
      <c r="F1871" s="184">
        <v>2.3607999999999998</v>
      </c>
      <c r="G1871" s="184">
        <v>2.3443000000000001</v>
      </c>
      <c r="H1871" s="184">
        <v>2.3883999999999999</v>
      </c>
      <c r="I1871" s="184">
        <v>2.4016999999999999</v>
      </c>
      <c r="J1871" s="184">
        <v>2.4121999999999999</v>
      </c>
      <c r="K1871" s="184">
        <v>2.5348999999999999</v>
      </c>
      <c r="L1871" s="184">
        <v>3.9710999999999999</v>
      </c>
      <c r="M1871" s="184">
        <v>3.5737000000000001</v>
      </c>
      <c r="N1871" s="184">
        <v>3.7919999999999998</v>
      </c>
      <c r="O1871" s="184"/>
      <c r="P1871" s="184"/>
      <c r="Q1871" s="184">
        <v>4.359</v>
      </c>
      <c r="R1871" s="184">
        <v>4.3201000000000001</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2.21769298245614</v>
      </c>
      <c r="G1872" s="186">
        <v>3.1776929824561413</v>
      </c>
      <c r="H1872" s="186">
        <v>4.6466596491228067</v>
      </c>
      <c r="I1872" s="186">
        <v>3.2940578947368415</v>
      </c>
      <c r="J1872" s="186">
        <v>4.0707877192982451</v>
      </c>
      <c r="K1872" s="186">
        <v>3.9276105263157888</v>
      </c>
      <c r="L1872" s="186">
        <v>3.7054999999999998</v>
      </c>
      <c r="M1872" s="186">
        <v>3.9386272727272731</v>
      </c>
      <c r="N1872" s="186">
        <v>4.1029363636363634</v>
      </c>
      <c r="O1872" s="186">
        <v>5.8610972972972988</v>
      </c>
      <c r="P1872" s="186">
        <v>6.4127685714285709</v>
      </c>
      <c r="Q1872" s="186">
        <v>6.5711999999999993</v>
      </c>
      <c r="R1872" s="186">
        <v>5.6107102040816326</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2.3607999999999998</v>
      </c>
      <c r="G1873" s="186">
        <v>3.2688999999999999</v>
      </c>
      <c r="H1873" s="186">
        <v>3.6177999999999999</v>
      </c>
      <c r="I1873" s="186">
        <v>2.6745000000000001</v>
      </c>
      <c r="J1873" s="186">
        <v>3.1675</v>
      </c>
      <c r="K1873" s="186">
        <v>3.5619999999999998</v>
      </c>
      <c r="L1873" s="186">
        <v>3.4996999999999998</v>
      </c>
      <c r="M1873" s="186">
        <v>3.77</v>
      </c>
      <c r="N1873" s="186">
        <v>3.8376999999999999</v>
      </c>
      <c r="O1873" s="186">
        <v>6.2191000000000001</v>
      </c>
      <c r="P1873" s="186">
        <v>6.6830999999999996</v>
      </c>
      <c r="Q1873" s="186">
        <v>7.0114000000000001</v>
      </c>
      <c r="R1873" s="186">
        <v>5.5712000000000002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44372</v>
      </c>
      <c r="E1876" s="184">
        <v>66.632000000000005</v>
      </c>
      <c r="F1876" s="184">
        <v>0.93569999999999998</v>
      </c>
      <c r="G1876" s="184">
        <v>0.38700000000000001</v>
      </c>
      <c r="H1876" s="184">
        <v>1.1495</v>
      </c>
      <c r="I1876" s="184">
        <v>-1.4496</v>
      </c>
      <c r="J1876" s="184">
        <v>2.2299000000000002</v>
      </c>
      <c r="K1876" s="184">
        <v>17.102</v>
      </c>
      <c r="L1876" s="184">
        <v>26.8504</v>
      </c>
      <c r="M1876" s="184">
        <v>53.608499999999999</v>
      </c>
      <c r="N1876" s="184">
        <v>69.575999999999993</v>
      </c>
      <c r="O1876" s="184">
        <v>4.9912000000000001</v>
      </c>
      <c r="P1876" s="184">
        <v>11.058999999999999</v>
      </c>
      <c r="Q1876" s="184">
        <v>15.383100000000001</v>
      </c>
      <c r="R1876" s="184">
        <v>15.588100000000001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44372</v>
      </c>
      <c r="E1877" s="184">
        <v>72.376499999999993</v>
      </c>
      <c r="F1877" s="184">
        <v>0.93840000000000001</v>
      </c>
      <c r="G1877" s="184">
        <v>0.39510000000000001</v>
      </c>
      <c r="H1877" s="184">
        <v>1.1669</v>
      </c>
      <c r="I1877" s="184">
        <v>-1.4142999999999999</v>
      </c>
      <c r="J1877" s="184">
        <v>2.3128000000000002</v>
      </c>
      <c r="K1877" s="184">
        <v>17.384</v>
      </c>
      <c r="L1877" s="184">
        <v>27.4268</v>
      </c>
      <c r="M1877" s="184">
        <v>54.712800000000001</v>
      </c>
      <c r="N1877" s="184">
        <v>71.289900000000003</v>
      </c>
      <c r="O1877" s="184">
        <v>6.1433</v>
      </c>
      <c r="P1877" s="184">
        <v>12.3025</v>
      </c>
      <c r="Q1877" s="184">
        <v>17.4879</v>
      </c>
      <c r="R1877" s="184">
        <v>16.8109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44372</v>
      </c>
      <c r="E1878" s="184">
        <v>12.458</v>
      </c>
      <c r="F1878" s="184">
        <v>0.38679999999999998</v>
      </c>
      <c r="G1878" s="184">
        <v>0.86629999999999996</v>
      </c>
      <c r="H1878" s="184">
        <v>1.5074000000000001</v>
      </c>
      <c r="I1878" s="184">
        <v>1.4330000000000001</v>
      </c>
      <c r="J1878" s="184">
        <v>4.1378000000000004</v>
      </c>
      <c r="K1878" s="184">
        <v>15.319800000000001</v>
      </c>
      <c r="L1878" s="184">
        <v>22.077400000000001</v>
      </c>
      <c r="M1878" s="184"/>
      <c r="N1878" s="184"/>
      <c r="O1878" s="184"/>
      <c r="P1878" s="184"/>
      <c r="Q1878" s="184">
        <v>24.58</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44372</v>
      </c>
      <c r="E1879" s="184">
        <v>12.406000000000001</v>
      </c>
      <c r="F1879" s="184">
        <v>0.38030000000000003</v>
      </c>
      <c r="G1879" s="184">
        <v>0.85360000000000003</v>
      </c>
      <c r="H1879" s="184">
        <v>1.4888999999999999</v>
      </c>
      <c r="I1879" s="184">
        <v>1.3976</v>
      </c>
      <c r="J1879" s="184">
        <v>4.0685000000000002</v>
      </c>
      <c r="K1879" s="184">
        <v>15.094200000000001</v>
      </c>
      <c r="L1879" s="184">
        <v>21.615500000000001</v>
      </c>
      <c r="M1879" s="184"/>
      <c r="N1879" s="184"/>
      <c r="O1879" s="184"/>
      <c r="P1879" s="184"/>
      <c r="Q1879" s="184">
        <v>24.06</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44372</v>
      </c>
      <c r="E1880" s="184">
        <v>385.61799999999999</v>
      </c>
      <c r="F1880" s="184">
        <v>0.92359999999999998</v>
      </c>
      <c r="G1880" s="184">
        <v>1.3451</v>
      </c>
      <c r="H1880" s="184">
        <v>2.0402</v>
      </c>
      <c r="I1880" s="184">
        <v>0.89829999999999999</v>
      </c>
      <c r="J1880" s="184">
        <v>4.5735000000000001</v>
      </c>
      <c r="K1880" s="184">
        <v>13.293100000000001</v>
      </c>
      <c r="L1880" s="184">
        <v>21.5322</v>
      </c>
      <c r="M1880" s="184">
        <v>47.232500000000002</v>
      </c>
      <c r="N1880" s="184">
        <v>62.703200000000002</v>
      </c>
      <c r="O1880" s="184">
        <v>9.9337</v>
      </c>
      <c r="P1880" s="184">
        <v>13.8894</v>
      </c>
      <c r="Q1880" s="184">
        <v>14.250999999999999</v>
      </c>
      <c r="R1880" s="184">
        <v>15.233599999999999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44372</v>
      </c>
      <c r="E1881" s="184">
        <v>415.53699999999998</v>
      </c>
      <c r="F1881" s="184">
        <v>0.9264</v>
      </c>
      <c r="G1881" s="184">
        <v>1.3532</v>
      </c>
      <c r="H1881" s="184">
        <v>2.0579000000000001</v>
      </c>
      <c r="I1881" s="184">
        <v>0.93469999999999998</v>
      </c>
      <c r="J1881" s="184">
        <v>4.6585000000000001</v>
      </c>
      <c r="K1881" s="184">
        <v>13.5679</v>
      </c>
      <c r="L1881" s="184">
        <v>22.1051</v>
      </c>
      <c r="M1881" s="184">
        <v>48.243000000000002</v>
      </c>
      <c r="N1881" s="184">
        <v>64.203000000000003</v>
      </c>
      <c r="O1881" s="184">
        <v>11.0738</v>
      </c>
      <c r="P1881" s="184">
        <v>15.115</v>
      </c>
      <c r="Q1881" s="184">
        <v>16.130500000000001</v>
      </c>
      <c r="R1881" s="184">
        <v>16.271699999999999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44372</v>
      </c>
      <c r="E1882" s="184">
        <v>215.68</v>
      </c>
      <c r="F1882" s="184">
        <v>0.88400000000000001</v>
      </c>
      <c r="G1882" s="184">
        <v>0.80389999999999995</v>
      </c>
      <c r="H1882" s="184">
        <v>1.3867</v>
      </c>
      <c r="I1882" s="184">
        <v>-0.42470000000000002</v>
      </c>
      <c r="J1882" s="184">
        <v>2.7879999999999998</v>
      </c>
      <c r="K1882" s="184">
        <v>15.158300000000001</v>
      </c>
      <c r="L1882" s="184">
        <v>24.576899999999998</v>
      </c>
      <c r="M1882" s="184">
        <v>49.487099999999998</v>
      </c>
      <c r="N1882" s="184">
        <v>61.340499999999999</v>
      </c>
      <c r="O1882" s="184">
        <v>14.5946</v>
      </c>
      <c r="P1882" s="184">
        <v>13.1441</v>
      </c>
      <c r="Q1882" s="184">
        <v>19.9696</v>
      </c>
      <c r="R1882" s="184">
        <v>21.710100000000001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44372</v>
      </c>
      <c r="E1883" s="184">
        <v>231.83</v>
      </c>
      <c r="F1883" s="184">
        <v>0.88339999999999996</v>
      </c>
      <c r="G1883" s="184">
        <v>0.8044</v>
      </c>
      <c r="H1883" s="184">
        <v>1.3952</v>
      </c>
      <c r="I1883" s="184">
        <v>-0.40379999999999999</v>
      </c>
      <c r="J1883" s="184">
        <v>2.8344999999999998</v>
      </c>
      <c r="K1883" s="184">
        <v>15.3096</v>
      </c>
      <c r="L1883" s="184">
        <v>24.881499999999999</v>
      </c>
      <c r="M1883" s="184">
        <v>50.061500000000002</v>
      </c>
      <c r="N1883" s="184">
        <v>62.186900000000001</v>
      </c>
      <c r="O1883" s="184">
        <v>15.2965</v>
      </c>
      <c r="P1883" s="184">
        <v>14.0661</v>
      </c>
      <c r="Q1883" s="184">
        <v>17.728999999999999</v>
      </c>
      <c r="R1883" s="184">
        <v>22.366800000000001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44372</v>
      </c>
      <c r="E1884" s="184">
        <v>14.86</v>
      </c>
      <c r="F1884" s="184">
        <v>0.67749999999999999</v>
      </c>
      <c r="G1884" s="184">
        <v>0.60929999999999995</v>
      </c>
      <c r="H1884" s="184">
        <v>1.1572</v>
      </c>
      <c r="I1884" s="184">
        <v>-6.7199999999999996E-2</v>
      </c>
      <c r="J1884" s="184">
        <v>4.1345000000000001</v>
      </c>
      <c r="K1884" s="184">
        <v>13.608599999999999</v>
      </c>
      <c r="L1884" s="184">
        <v>24.4556</v>
      </c>
      <c r="M1884" s="184">
        <v>48.451500000000003</v>
      </c>
      <c r="N1884" s="184">
        <v>58.591200000000001</v>
      </c>
      <c r="O1884" s="184"/>
      <c r="P1884" s="184"/>
      <c r="Q1884" s="184">
        <v>14.9137</v>
      </c>
      <c r="R1884" s="184">
        <v>18.262599999999999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44372</v>
      </c>
      <c r="E1885" s="184">
        <v>14.36</v>
      </c>
      <c r="F1885" s="184">
        <v>0.77190000000000003</v>
      </c>
      <c r="G1885" s="184">
        <v>0.63070000000000004</v>
      </c>
      <c r="H1885" s="184">
        <v>1.198</v>
      </c>
      <c r="I1885" s="184">
        <v>-6.9599999999999995E-2</v>
      </c>
      <c r="J1885" s="184">
        <v>4.1334</v>
      </c>
      <c r="K1885" s="184">
        <v>13.517799999999999</v>
      </c>
      <c r="L1885" s="184">
        <v>24.006900000000002</v>
      </c>
      <c r="M1885" s="184">
        <v>47.584800000000001</v>
      </c>
      <c r="N1885" s="184">
        <v>57.456099999999999</v>
      </c>
      <c r="O1885" s="184"/>
      <c r="P1885" s="184"/>
      <c r="Q1885" s="184">
        <v>13.541600000000001</v>
      </c>
      <c r="R1885" s="184">
        <v>17.311399999999999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44372</v>
      </c>
      <c r="E1886" s="184">
        <v>81.86</v>
      </c>
      <c r="F1886" s="184">
        <v>0.73839999999999995</v>
      </c>
      <c r="G1886" s="184">
        <v>0.50339999999999996</v>
      </c>
      <c r="H1886" s="184">
        <v>1.2867999999999999</v>
      </c>
      <c r="I1886" s="184">
        <v>-0.36509999999999998</v>
      </c>
      <c r="J1886" s="184">
        <v>4.0285000000000002</v>
      </c>
      <c r="K1886" s="184">
        <v>21.1843</v>
      </c>
      <c r="L1886" s="184">
        <v>40.459800000000001</v>
      </c>
      <c r="M1886" s="184">
        <v>75.439300000000003</v>
      </c>
      <c r="N1886" s="184">
        <v>100</v>
      </c>
      <c r="O1886" s="184">
        <v>13.0206</v>
      </c>
      <c r="P1886" s="184">
        <v>18.050699999999999</v>
      </c>
      <c r="Q1886" s="184">
        <v>16.817599999999999</v>
      </c>
      <c r="R1886" s="184">
        <v>23.753399999999999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44372</v>
      </c>
      <c r="E1887" s="184">
        <v>75.430000000000007</v>
      </c>
      <c r="F1887" s="184">
        <v>0.73450000000000004</v>
      </c>
      <c r="G1887" s="184">
        <v>0.47960000000000003</v>
      </c>
      <c r="H1887" s="184">
        <v>1.2619</v>
      </c>
      <c r="I1887" s="184">
        <v>-0.4093</v>
      </c>
      <c r="J1887" s="184">
        <v>3.9266999999999999</v>
      </c>
      <c r="K1887" s="184">
        <v>20.861999999999998</v>
      </c>
      <c r="L1887" s="184">
        <v>39.685200000000002</v>
      </c>
      <c r="M1887" s="184">
        <v>74.002300000000005</v>
      </c>
      <c r="N1887" s="184">
        <v>97.8232</v>
      </c>
      <c r="O1887" s="184">
        <v>11.7926</v>
      </c>
      <c r="P1887" s="184">
        <v>16.783799999999999</v>
      </c>
      <c r="Q1887" s="184">
        <v>16.3947</v>
      </c>
      <c r="R1887" s="184">
        <v>22.436499999999999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44372</v>
      </c>
      <c r="E1888" s="184">
        <v>17.432500000000001</v>
      </c>
      <c r="F1888" s="184">
        <v>1.0515000000000001</v>
      </c>
      <c r="G1888" s="184">
        <v>0.89190000000000003</v>
      </c>
      <c r="H1888" s="184">
        <v>1.1547000000000001</v>
      </c>
      <c r="I1888" s="184">
        <v>0.89710000000000001</v>
      </c>
      <c r="J1888" s="184">
        <v>6.6795</v>
      </c>
      <c r="K1888" s="184">
        <v>13.784000000000001</v>
      </c>
      <c r="L1888" s="184">
        <v>18.057600000000001</v>
      </c>
      <c r="M1888" s="184">
        <v>45.514600000000002</v>
      </c>
      <c r="N1888" s="184">
        <v>56.4786</v>
      </c>
      <c r="O1888" s="184">
        <v>9.5868000000000002</v>
      </c>
      <c r="P1888" s="184">
        <v>11.9955</v>
      </c>
      <c r="Q1888" s="184">
        <v>10.051</v>
      </c>
      <c r="R1888" s="184">
        <v>17.579799999999999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44372</v>
      </c>
      <c r="E1889" s="184">
        <v>15.567299999999999</v>
      </c>
      <c r="F1889" s="184">
        <v>1.0469999999999999</v>
      </c>
      <c r="G1889" s="184">
        <v>0.87739999999999996</v>
      </c>
      <c r="H1889" s="184">
        <v>1.1205000000000001</v>
      </c>
      <c r="I1889" s="184">
        <v>0.82840000000000003</v>
      </c>
      <c r="J1889" s="184">
        <v>6.5159000000000002</v>
      </c>
      <c r="K1889" s="184">
        <v>13.271100000000001</v>
      </c>
      <c r="L1889" s="184">
        <v>16.3354</v>
      </c>
      <c r="M1889" s="184">
        <v>42.749899999999997</v>
      </c>
      <c r="N1889" s="184">
        <v>52.804900000000004</v>
      </c>
      <c r="O1889" s="184">
        <v>7.6679000000000004</v>
      </c>
      <c r="P1889" s="184">
        <v>9.8866999999999994</v>
      </c>
      <c r="Q1889" s="184">
        <v>7.9256000000000002</v>
      </c>
      <c r="R1889" s="184">
        <v>15.279199999999999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44372</v>
      </c>
      <c r="E1890" s="184">
        <v>371.97702318525398</v>
      </c>
      <c r="F1890" s="184">
        <v>1.3211999999999999</v>
      </c>
      <c r="G1890" s="184">
        <v>1.3193999999999999</v>
      </c>
      <c r="H1890" s="184">
        <v>2.4062000000000001</v>
      </c>
      <c r="I1890" s="184">
        <v>0.52549999999999997</v>
      </c>
      <c r="J1890" s="184">
        <v>5.2430000000000003</v>
      </c>
      <c r="K1890" s="184">
        <v>12.9214</v>
      </c>
      <c r="L1890" s="184">
        <v>23.6739</v>
      </c>
      <c r="M1890" s="184">
        <v>56.661999999999999</v>
      </c>
      <c r="N1890" s="184">
        <v>62.172199999999997</v>
      </c>
      <c r="O1890" s="184">
        <v>14.093999999999999</v>
      </c>
      <c r="P1890" s="184">
        <v>16.479299999999999</v>
      </c>
      <c r="Q1890" s="184">
        <v>16.2043</v>
      </c>
      <c r="R1890" s="184">
        <v>19.768000000000001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44372</v>
      </c>
      <c r="E1891" s="184">
        <v>49.9</v>
      </c>
      <c r="F1891" s="184">
        <v>1.3230999999999999</v>
      </c>
      <c r="G1891" s="184">
        <v>1.3247</v>
      </c>
      <c r="H1891" s="184">
        <v>2.4188000000000001</v>
      </c>
      <c r="I1891" s="184">
        <v>0.55069999999999997</v>
      </c>
      <c r="J1891" s="184">
        <v>5.3010999999999999</v>
      </c>
      <c r="K1891" s="184">
        <v>13.1065</v>
      </c>
      <c r="L1891" s="184">
        <v>24.077500000000001</v>
      </c>
      <c r="M1891" s="184">
        <v>57.425199999999997</v>
      </c>
      <c r="N1891" s="184">
        <v>63.229799999999997</v>
      </c>
      <c r="O1891" s="184">
        <v>14.837300000000001</v>
      </c>
      <c r="P1891" s="184">
        <v>17.4695</v>
      </c>
      <c r="Q1891" s="184">
        <v>15.6936</v>
      </c>
      <c r="R1891" s="184">
        <v>20.548500000000001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44372</v>
      </c>
      <c r="E1892" s="184">
        <v>54.451000000000001</v>
      </c>
      <c r="F1892" s="184">
        <v>0.94730000000000003</v>
      </c>
      <c r="G1892" s="184">
        <v>1.1123000000000001</v>
      </c>
      <c r="H1892" s="184">
        <v>1.7433000000000001</v>
      </c>
      <c r="I1892" s="184">
        <v>0.88939999999999997</v>
      </c>
      <c r="J1892" s="184">
        <v>3.9815999999999998</v>
      </c>
      <c r="K1892" s="184">
        <v>15.2402</v>
      </c>
      <c r="L1892" s="184">
        <v>25.341799999999999</v>
      </c>
      <c r="M1892" s="184">
        <v>49.627699999999997</v>
      </c>
      <c r="N1892" s="184">
        <v>67.027600000000007</v>
      </c>
      <c r="O1892" s="184">
        <v>13.8317</v>
      </c>
      <c r="P1892" s="184">
        <v>16.165099999999999</v>
      </c>
      <c r="Q1892" s="184">
        <v>19.188500000000001</v>
      </c>
      <c r="R1892" s="184">
        <v>19.650099999999998</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44372</v>
      </c>
      <c r="E1893" s="184">
        <v>50.722999999999999</v>
      </c>
      <c r="F1893" s="184">
        <v>0.94530000000000003</v>
      </c>
      <c r="G1893" s="184">
        <v>1.1043000000000001</v>
      </c>
      <c r="H1893" s="184">
        <v>1.7246999999999999</v>
      </c>
      <c r="I1893" s="184">
        <v>0.85299999999999998</v>
      </c>
      <c r="J1893" s="184">
        <v>3.8959000000000001</v>
      </c>
      <c r="K1893" s="184">
        <v>14.9582</v>
      </c>
      <c r="L1893" s="184">
        <v>24.749099999999999</v>
      </c>
      <c r="M1893" s="184">
        <v>48.564799999999998</v>
      </c>
      <c r="N1893" s="184">
        <v>65.437100000000001</v>
      </c>
      <c r="O1893" s="184">
        <v>12.744</v>
      </c>
      <c r="P1893" s="184">
        <v>15.1106</v>
      </c>
      <c r="Q1893" s="184">
        <v>15.210100000000001</v>
      </c>
      <c r="R1893" s="184">
        <v>18.4999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44372</v>
      </c>
      <c r="E1894" s="184">
        <v>108.4362</v>
      </c>
      <c r="F1894" s="184">
        <v>0.95250000000000001</v>
      </c>
      <c r="G1894" s="184">
        <v>0.92110000000000003</v>
      </c>
      <c r="H1894" s="184">
        <v>1.9771000000000001</v>
      </c>
      <c r="I1894" s="184">
        <v>0.32940000000000003</v>
      </c>
      <c r="J1894" s="184">
        <v>5.3895999999999997</v>
      </c>
      <c r="K1894" s="184">
        <v>15.654400000000001</v>
      </c>
      <c r="L1894" s="184">
        <v>26.2807</v>
      </c>
      <c r="M1894" s="184">
        <v>54.981900000000003</v>
      </c>
      <c r="N1894" s="184">
        <v>69.607500000000002</v>
      </c>
      <c r="O1894" s="184">
        <v>15.079800000000001</v>
      </c>
      <c r="P1894" s="184">
        <v>15.9938</v>
      </c>
      <c r="Q1894" s="184">
        <v>16.002300000000002</v>
      </c>
      <c r="R1894" s="184">
        <v>20.487200000000001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44372</v>
      </c>
      <c r="E1895" s="184">
        <v>115.35899999999999</v>
      </c>
      <c r="F1895" s="184">
        <v>0.95409999999999995</v>
      </c>
      <c r="G1895" s="184">
        <v>0.92559999999999998</v>
      </c>
      <c r="H1895" s="184">
        <v>1.9878</v>
      </c>
      <c r="I1895" s="184">
        <v>0.3513</v>
      </c>
      <c r="J1895" s="184">
        <v>5.4433999999999996</v>
      </c>
      <c r="K1895" s="184">
        <v>15.838200000000001</v>
      </c>
      <c r="L1895" s="184">
        <v>26.685199999999998</v>
      </c>
      <c r="M1895" s="184">
        <v>55.720300000000002</v>
      </c>
      <c r="N1895" s="184">
        <v>70.668800000000005</v>
      </c>
      <c r="O1895" s="184">
        <v>15.819800000000001</v>
      </c>
      <c r="P1895" s="184">
        <v>16.8216</v>
      </c>
      <c r="Q1895" s="184">
        <v>15.3561</v>
      </c>
      <c r="R1895" s="184">
        <v>21.2637</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44372</v>
      </c>
      <c r="E1896" s="184">
        <v>73.319999999999993</v>
      </c>
      <c r="F1896" s="184">
        <v>0.78349999999999997</v>
      </c>
      <c r="G1896" s="184">
        <v>0.9083</v>
      </c>
      <c r="H1896" s="184">
        <v>1.6074999999999999</v>
      </c>
      <c r="I1896" s="184">
        <v>-0.19059999999999999</v>
      </c>
      <c r="J1896" s="184">
        <v>3.4862000000000002</v>
      </c>
      <c r="K1896" s="184">
        <v>12.8521</v>
      </c>
      <c r="L1896" s="184">
        <v>22.608699999999999</v>
      </c>
      <c r="M1896" s="184">
        <v>52.495800000000003</v>
      </c>
      <c r="N1896" s="184">
        <v>66.296199999999999</v>
      </c>
      <c r="O1896" s="184">
        <v>11.6883</v>
      </c>
      <c r="P1896" s="184">
        <v>12.079800000000001</v>
      </c>
      <c r="Q1896" s="184">
        <v>13.911</v>
      </c>
      <c r="R1896" s="184">
        <v>14.720499999999999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44372</v>
      </c>
      <c r="E1897" s="184">
        <v>72.239999999999995</v>
      </c>
      <c r="F1897" s="184">
        <v>0.78120000000000001</v>
      </c>
      <c r="G1897" s="184">
        <v>0.90790000000000004</v>
      </c>
      <c r="H1897" s="184">
        <v>1.5891</v>
      </c>
      <c r="I1897" s="184">
        <v>-0.2072</v>
      </c>
      <c r="J1897" s="184">
        <v>3.4363999999999999</v>
      </c>
      <c r="K1897" s="184">
        <v>12.7165</v>
      </c>
      <c r="L1897" s="184">
        <v>22.2956</v>
      </c>
      <c r="M1897" s="184">
        <v>51.924300000000002</v>
      </c>
      <c r="N1897" s="184">
        <v>65.4983</v>
      </c>
      <c r="O1897" s="184">
        <v>11.215199999999999</v>
      </c>
      <c r="P1897" s="184">
        <v>11.7117</v>
      </c>
      <c r="Q1897" s="184">
        <v>13.5953</v>
      </c>
      <c r="R1897" s="184">
        <v>14.1503</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44372</v>
      </c>
      <c r="E1898" s="184">
        <v>176.75290000000001</v>
      </c>
      <c r="F1898" s="184">
        <v>0.51400000000000001</v>
      </c>
      <c r="G1898" s="184">
        <v>0.09</v>
      </c>
      <c r="H1898" s="184">
        <v>0.5968</v>
      </c>
      <c r="I1898" s="184">
        <v>-0.1106</v>
      </c>
      <c r="J1898" s="184">
        <v>4.2473999999999998</v>
      </c>
      <c r="K1898" s="184">
        <v>9.9839000000000002</v>
      </c>
      <c r="L1898" s="184">
        <v>15.375299999999999</v>
      </c>
      <c r="M1898" s="184">
        <v>35.715000000000003</v>
      </c>
      <c r="N1898" s="184">
        <v>46.967199999999998</v>
      </c>
      <c r="O1898" s="184">
        <v>8.9014000000000006</v>
      </c>
      <c r="P1898" s="184">
        <v>14.585599999999999</v>
      </c>
      <c r="Q1898" s="184">
        <v>18.406199999999998</v>
      </c>
      <c r="R1898" s="184">
        <v>14.5306</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44372</v>
      </c>
      <c r="E1899" s="184">
        <v>191.09209999999999</v>
      </c>
      <c r="F1899" s="184">
        <v>0.51690000000000003</v>
      </c>
      <c r="G1899" s="184">
        <v>9.9000000000000005E-2</v>
      </c>
      <c r="H1899" s="184">
        <v>0.61119999999999997</v>
      </c>
      <c r="I1899" s="184">
        <v>-7.5200000000000003E-2</v>
      </c>
      <c r="J1899" s="184">
        <v>4.3353999999999999</v>
      </c>
      <c r="K1899" s="184">
        <v>10.27</v>
      </c>
      <c r="L1899" s="184">
        <v>16.018699999999999</v>
      </c>
      <c r="M1899" s="184">
        <v>36.873600000000003</v>
      </c>
      <c r="N1899" s="184">
        <v>48.671399999999998</v>
      </c>
      <c r="O1899" s="184">
        <v>10.3697</v>
      </c>
      <c r="P1899" s="184">
        <v>15.9163</v>
      </c>
      <c r="Q1899" s="184">
        <v>16.918099999999999</v>
      </c>
      <c r="R1899" s="184">
        <v>16.050999999999998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44372</v>
      </c>
      <c r="E1900" s="184">
        <v>14.128</v>
      </c>
      <c r="F1900" s="184">
        <v>0.65039999999999998</v>
      </c>
      <c r="G1900" s="184">
        <v>0.70420000000000005</v>
      </c>
      <c r="H1900" s="184">
        <v>1.0001</v>
      </c>
      <c r="I1900" s="184">
        <v>1.4E-3</v>
      </c>
      <c r="J1900" s="184">
        <v>3.7077</v>
      </c>
      <c r="K1900" s="184">
        <v>14.294</v>
      </c>
      <c r="L1900" s="184">
        <v>21.102</v>
      </c>
      <c r="M1900" s="184">
        <v>40.501600000000003</v>
      </c>
      <c r="N1900" s="184">
        <v>50.650500000000001</v>
      </c>
      <c r="O1900" s="184"/>
      <c r="P1900" s="184"/>
      <c r="Q1900" s="184">
        <v>12.412800000000001</v>
      </c>
      <c r="R1900" s="184">
        <v>18.660900000000002</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44372</v>
      </c>
      <c r="E1901" s="184">
        <v>13.5465</v>
      </c>
      <c r="F1901" s="184">
        <v>0.64790000000000003</v>
      </c>
      <c r="G1901" s="184">
        <v>0.69499999999999995</v>
      </c>
      <c r="H1901" s="184">
        <v>0.97870000000000001</v>
      </c>
      <c r="I1901" s="184">
        <v>-4.0599999999999997E-2</v>
      </c>
      <c r="J1901" s="184">
        <v>3.6109</v>
      </c>
      <c r="K1901" s="184">
        <v>13.9808</v>
      </c>
      <c r="L1901" s="184">
        <v>20.432600000000001</v>
      </c>
      <c r="M1901" s="184">
        <v>39.341500000000003</v>
      </c>
      <c r="N1901" s="184">
        <v>48.987099999999998</v>
      </c>
      <c r="O1901" s="184"/>
      <c r="P1901" s="184"/>
      <c r="Q1901" s="184">
        <v>10.824400000000001</v>
      </c>
      <c r="R1901" s="184">
        <v>17.305599999999998</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44372</v>
      </c>
      <c r="E1902" s="184">
        <v>13.501300000000001</v>
      </c>
      <c r="F1902" s="184">
        <v>0.62460000000000004</v>
      </c>
      <c r="G1902" s="184">
        <v>0.72209999999999996</v>
      </c>
      <c r="H1902" s="184">
        <v>0.87190000000000001</v>
      </c>
      <c r="I1902" s="184">
        <v>0.222</v>
      </c>
      <c r="J1902" s="184">
        <v>3.8426</v>
      </c>
      <c r="K1902" s="184">
        <v>12.956099999999999</v>
      </c>
      <c r="L1902" s="184">
        <v>17.928699999999999</v>
      </c>
      <c r="M1902" s="184">
        <v>37.391199999999998</v>
      </c>
      <c r="N1902" s="184">
        <v>46.9161</v>
      </c>
      <c r="O1902" s="184"/>
      <c r="P1902" s="184"/>
      <c r="Q1902" s="184">
        <v>10.922800000000001</v>
      </c>
      <c r="R1902" s="184">
        <v>17.887899999999998</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44372</v>
      </c>
      <c r="E1903" s="184">
        <v>12.930300000000001</v>
      </c>
      <c r="F1903" s="184">
        <v>0.621</v>
      </c>
      <c r="G1903" s="184">
        <v>0.7127</v>
      </c>
      <c r="H1903" s="184">
        <v>0.85009999999999997</v>
      </c>
      <c r="I1903" s="184">
        <v>0.17899999999999999</v>
      </c>
      <c r="J1903" s="184">
        <v>3.7444999999999999</v>
      </c>
      <c r="K1903" s="184">
        <v>12.6509</v>
      </c>
      <c r="L1903" s="184">
        <v>17.283799999999999</v>
      </c>
      <c r="M1903" s="184">
        <v>36.270499999999998</v>
      </c>
      <c r="N1903" s="184">
        <v>45.308799999999998</v>
      </c>
      <c r="O1903" s="184"/>
      <c r="P1903" s="184"/>
      <c r="Q1903" s="184">
        <v>9.2798999999999996</v>
      </c>
      <c r="R1903" s="184">
        <v>16.524000000000001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44372</v>
      </c>
      <c r="E1904" s="184">
        <v>356.7353</v>
      </c>
      <c r="F1904" s="184">
        <v>0.84240000000000004</v>
      </c>
      <c r="G1904" s="184">
        <v>1.1991000000000001</v>
      </c>
      <c r="H1904" s="184">
        <v>2.2782</v>
      </c>
      <c r="I1904" s="184">
        <v>0.35630000000000001</v>
      </c>
      <c r="J1904" s="184">
        <v>6.2279</v>
      </c>
      <c r="K1904" s="184">
        <v>15.522</v>
      </c>
      <c r="L1904" s="184">
        <v>34.095300000000002</v>
      </c>
      <c r="M1904" s="184">
        <v>71.295500000000004</v>
      </c>
      <c r="N1904" s="184">
        <v>83.124499999999998</v>
      </c>
      <c r="O1904" s="184">
        <v>11.1584</v>
      </c>
      <c r="P1904" s="184">
        <v>14.161</v>
      </c>
      <c r="Q1904" s="184">
        <v>17.3614</v>
      </c>
      <c r="R1904" s="184">
        <v>19.5808</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44372</v>
      </c>
      <c r="E1905" s="184">
        <v>380.25220000000002</v>
      </c>
      <c r="F1905" s="184">
        <v>0.8448</v>
      </c>
      <c r="G1905" s="184">
        <v>1.2063999999999999</v>
      </c>
      <c r="H1905" s="184">
        <v>2.2951999999999999</v>
      </c>
      <c r="I1905" s="184">
        <v>0.38990000000000002</v>
      </c>
      <c r="J1905" s="184">
        <v>6.3066000000000004</v>
      </c>
      <c r="K1905" s="184">
        <v>15.774100000000001</v>
      </c>
      <c r="L1905" s="184">
        <v>34.691000000000003</v>
      </c>
      <c r="M1905" s="184">
        <v>72.454400000000007</v>
      </c>
      <c r="N1905" s="184">
        <v>84.816100000000006</v>
      </c>
      <c r="O1905" s="184">
        <v>12.1402</v>
      </c>
      <c r="P1905" s="184">
        <v>15.114599999999999</v>
      </c>
      <c r="Q1905" s="184">
        <v>13.9109</v>
      </c>
      <c r="R1905" s="184">
        <v>20.700299999999999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44372</v>
      </c>
      <c r="E1906" s="184">
        <v>15.25</v>
      </c>
      <c r="F1906" s="184">
        <v>0.79310000000000003</v>
      </c>
      <c r="G1906" s="184">
        <v>0.66010000000000002</v>
      </c>
      <c r="H1906" s="184">
        <v>1.7344999999999999</v>
      </c>
      <c r="I1906" s="184">
        <v>0.39500000000000002</v>
      </c>
      <c r="J1906" s="184">
        <v>5.4633000000000003</v>
      </c>
      <c r="K1906" s="184">
        <v>12.3803</v>
      </c>
      <c r="L1906" s="184">
        <v>20.363099999999999</v>
      </c>
      <c r="M1906" s="184">
        <v>46.634599999999999</v>
      </c>
      <c r="N1906" s="184">
        <v>57.054600000000001</v>
      </c>
      <c r="O1906" s="184"/>
      <c r="P1906" s="184"/>
      <c r="Q1906" s="184">
        <v>17.9498</v>
      </c>
      <c r="R1906" s="184">
        <v>19.5776</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44372</v>
      </c>
      <c r="E1907" s="184">
        <v>14.95</v>
      </c>
      <c r="F1907" s="184">
        <v>0.80920000000000003</v>
      </c>
      <c r="G1907" s="184">
        <v>0.6734</v>
      </c>
      <c r="H1907" s="184">
        <v>1.7007000000000001</v>
      </c>
      <c r="I1907" s="184">
        <v>0.33560000000000001</v>
      </c>
      <c r="J1907" s="184">
        <v>5.3559000000000001</v>
      </c>
      <c r="K1907" s="184">
        <v>12.153</v>
      </c>
      <c r="L1907" s="184">
        <v>19.983899999999998</v>
      </c>
      <c r="M1907" s="184">
        <v>45.853700000000003</v>
      </c>
      <c r="N1907" s="184">
        <v>56.054299999999998</v>
      </c>
      <c r="O1907" s="184"/>
      <c r="P1907" s="184"/>
      <c r="Q1907" s="184">
        <v>17.0366</v>
      </c>
      <c r="R1907" s="184">
        <v>18.731400000000001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44372</v>
      </c>
      <c r="E1908" s="184">
        <v>97.125399999999999</v>
      </c>
      <c r="F1908" s="184">
        <v>1.0818000000000001</v>
      </c>
      <c r="G1908" s="184">
        <v>1.3516999999999999</v>
      </c>
      <c r="H1908" s="184">
        <v>1.9919</v>
      </c>
      <c r="I1908" s="184">
        <v>1.2594000000000001</v>
      </c>
      <c r="J1908" s="184">
        <v>5.1618000000000004</v>
      </c>
      <c r="K1908" s="184">
        <v>13.5746</v>
      </c>
      <c r="L1908" s="184">
        <v>21.508400000000002</v>
      </c>
      <c r="M1908" s="184">
        <v>50.764299999999999</v>
      </c>
      <c r="N1908" s="184">
        <v>61.811799999999998</v>
      </c>
      <c r="O1908" s="184">
        <v>15.962199999999999</v>
      </c>
      <c r="P1908" s="184">
        <v>15.585100000000001</v>
      </c>
      <c r="Q1908" s="184">
        <v>13.8338</v>
      </c>
      <c r="R1908" s="184">
        <v>22.9879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44372</v>
      </c>
      <c r="E1909" s="184">
        <v>91.350999999999999</v>
      </c>
      <c r="F1909" s="184">
        <v>1.0801000000000001</v>
      </c>
      <c r="G1909" s="184">
        <v>1.3459000000000001</v>
      </c>
      <c r="H1909" s="184">
        <v>1.9789000000000001</v>
      </c>
      <c r="I1909" s="184">
        <v>1.2330000000000001</v>
      </c>
      <c r="J1909" s="184">
        <v>5.1012000000000004</v>
      </c>
      <c r="K1909" s="184">
        <v>13.377800000000001</v>
      </c>
      <c r="L1909" s="184">
        <v>21.086600000000001</v>
      </c>
      <c r="M1909" s="184">
        <v>49.998399999999997</v>
      </c>
      <c r="N1909" s="184">
        <v>60.7194</v>
      </c>
      <c r="O1909" s="184">
        <v>15.1836</v>
      </c>
      <c r="P1909" s="184">
        <v>14.773300000000001</v>
      </c>
      <c r="Q1909" s="184">
        <v>14.884499999999999</v>
      </c>
      <c r="R1909" s="184">
        <v>22.1906</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0.83275882352941188</v>
      </c>
      <c r="G1910" s="186">
        <v>0.84659117647058846</v>
      </c>
      <c r="H1910" s="186">
        <v>1.5210147058823529</v>
      </c>
      <c r="I1910" s="186">
        <v>0.26565294117647065</v>
      </c>
      <c r="J1910" s="186">
        <v>4.4207176470588241</v>
      </c>
      <c r="K1910" s="186">
        <v>14.372402941176468</v>
      </c>
      <c r="L1910" s="186">
        <v>23.81318235294118</v>
      </c>
      <c r="M1910" s="186">
        <v>50.862003125000008</v>
      </c>
      <c r="N1910" s="186">
        <v>63.608524999999993</v>
      </c>
      <c r="O1910" s="186">
        <v>11.963608333333335</v>
      </c>
      <c r="P1910" s="186">
        <v>14.510837499999999</v>
      </c>
      <c r="Q1910" s="186">
        <v>15.533461764705882</v>
      </c>
      <c r="R1910" s="186">
        <v>18.638153124999999</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0.84360000000000002</v>
      </c>
      <c r="G1911" s="186">
        <v>0.85994999999999999</v>
      </c>
      <c r="H1911" s="186">
        <v>1.4981499999999999</v>
      </c>
      <c r="I1911" s="186">
        <v>0.33250000000000002</v>
      </c>
      <c r="J1911" s="186">
        <v>4.1361500000000007</v>
      </c>
      <c r="K1911" s="186">
        <v>13.696300000000001</v>
      </c>
      <c r="L1911" s="186">
        <v>22.45215</v>
      </c>
      <c r="M1911" s="186">
        <v>49.557400000000001</v>
      </c>
      <c r="N1911" s="186">
        <v>62.179549999999999</v>
      </c>
      <c r="O1911" s="186">
        <v>11.9664</v>
      </c>
      <c r="P1911" s="186">
        <v>14.94195</v>
      </c>
      <c r="Q1911" s="186">
        <v>15.538350000000001</v>
      </c>
      <c r="R1911" s="186">
        <v>18.580400000000001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44372</v>
      </c>
      <c r="C8" s="65">
        <f>VLOOKUP($A8,'Return Data'!$B$7:$R$2843,4,0)</f>
        <v>27.805399999999999</v>
      </c>
      <c r="D8" s="65">
        <f>VLOOKUP($A8,'Return Data'!$B$7:$R$2843,10,0)</f>
        <v>10.3674</v>
      </c>
      <c r="E8" s="66">
        <f t="shared" ref="E8:E16" si="0">RANK(D8,D$8:D$16,0)</f>
        <v>4</v>
      </c>
      <c r="F8" s="65">
        <f>VLOOKUP($A8,'Return Data'!$B$7:$R$2843,11,0)</f>
        <v>10.7136</v>
      </c>
      <c r="G8" s="66">
        <f t="shared" ref="G8:G16" si="1">RANK(F8,F$8:F$16,0)</f>
        <v>4</v>
      </c>
      <c r="H8" s="65">
        <f>VLOOKUP($A8,'Return Data'!$B$7:$R$2843,12,0)</f>
        <v>31.824100000000001</v>
      </c>
      <c r="I8" s="66">
        <f t="shared" ref="I8:I16" si="2">RANK(H8,H$8:H$16,0)</f>
        <v>4</v>
      </c>
      <c r="J8" s="65">
        <f>VLOOKUP($A8,'Return Data'!$B$7:$R$2843,13,0)</f>
        <v>38.851399999999998</v>
      </c>
      <c r="K8" s="66">
        <f t="shared" ref="K8:K16" si="3">RANK(J8,J$8:J$16,0)</f>
        <v>4</v>
      </c>
      <c r="L8" s="65">
        <f>VLOOKUP($A8,'Return Data'!$B$7:$R$2843,17,0)</f>
        <v>17.993400000000001</v>
      </c>
      <c r="M8" s="66">
        <f t="shared" ref="M8:M14" si="4">RANK(L8,L$8:L$16,0)</f>
        <v>2</v>
      </c>
      <c r="N8" s="65">
        <f>VLOOKUP($A8,'Return Data'!$B$7:$R$2843,14,0)</f>
        <v>14.3775</v>
      </c>
      <c r="O8" s="66">
        <f t="shared" ref="O8:O14" si="5">RANK(N8,N$8:N$16,0)</f>
        <v>2</v>
      </c>
      <c r="P8" s="65">
        <f>VLOOKUP($A8,'Return Data'!$B$7:$R$2843,15,0)</f>
        <v>11.767099999999999</v>
      </c>
      <c r="Q8" s="66">
        <f t="shared" ref="Q8:Q14" si="6">RANK(P8,P$8:P$16,0)</f>
        <v>3</v>
      </c>
      <c r="R8" s="65">
        <f>VLOOKUP($A8,'Return Data'!$B$7:$R$2843,16,0)</f>
        <v>9.8870000000000005</v>
      </c>
      <c r="S8" s="67">
        <f t="shared" ref="S8:S16" si="7">RANK(R8,R$8:R$16,0)</f>
        <v>5</v>
      </c>
    </row>
    <row r="9" spans="1:20" x14ac:dyDescent="0.3">
      <c r="A9" s="63" t="s">
        <v>1244</v>
      </c>
      <c r="B9" s="64">
        <f>VLOOKUP($A9,'Return Data'!$B$7:$R$2843,3,0)</f>
        <v>44372</v>
      </c>
      <c r="C9" s="65">
        <f>VLOOKUP($A9,'Return Data'!$B$7:$R$2843,4,0)</f>
        <v>44.087000000000003</v>
      </c>
      <c r="D9" s="65">
        <f>VLOOKUP($A9,'Return Data'!$B$7:$R$2843,10,0)</f>
        <v>9.0047999999999995</v>
      </c>
      <c r="E9" s="66">
        <f t="shared" si="0"/>
        <v>7</v>
      </c>
      <c r="F9" s="65">
        <f>VLOOKUP($A9,'Return Data'!$B$7:$R$2843,11,0)</f>
        <v>9.7838999999999992</v>
      </c>
      <c r="G9" s="66">
        <f t="shared" si="1"/>
        <v>6</v>
      </c>
      <c r="H9" s="65">
        <f>VLOOKUP($A9,'Return Data'!$B$7:$R$2843,12,0)</f>
        <v>25.9053</v>
      </c>
      <c r="I9" s="66">
        <f t="shared" si="2"/>
        <v>5</v>
      </c>
      <c r="J9" s="65">
        <f>VLOOKUP($A9,'Return Data'!$B$7:$R$2843,13,0)</f>
        <v>37.875300000000003</v>
      </c>
      <c r="K9" s="66">
        <f t="shared" si="3"/>
        <v>5</v>
      </c>
      <c r="L9" s="65">
        <f>VLOOKUP($A9,'Return Data'!$B$7:$R$2843,17,0)</f>
        <v>16.592600000000001</v>
      </c>
      <c r="M9" s="66">
        <f t="shared" si="4"/>
        <v>3</v>
      </c>
      <c r="N9" s="65">
        <f>VLOOKUP($A9,'Return Data'!$B$7:$R$2843,14,0)</f>
        <v>12.4392</v>
      </c>
      <c r="O9" s="66">
        <f t="shared" si="5"/>
        <v>4</v>
      </c>
      <c r="P9" s="65">
        <f>VLOOKUP($A9,'Return Data'!$B$7:$R$2843,15,0)</f>
        <v>10.6988</v>
      </c>
      <c r="Q9" s="66">
        <f t="shared" si="6"/>
        <v>4</v>
      </c>
      <c r="R9" s="65">
        <f>VLOOKUP($A9,'Return Data'!$B$7:$R$2843,16,0)</f>
        <v>9.8019999999999996</v>
      </c>
      <c r="S9" s="67">
        <f t="shared" si="7"/>
        <v>6</v>
      </c>
    </row>
    <row r="10" spans="1:20" x14ac:dyDescent="0.3">
      <c r="A10" s="63" t="s">
        <v>1246</v>
      </c>
      <c r="B10" s="64">
        <f>VLOOKUP($A10,'Return Data'!$B$7:$R$2843,3,0)</f>
        <v>44372</v>
      </c>
      <c r="C10" s="65">
        <f>VLOOKUP($A10,'Return Data'!$B$7:$R$2843,4,0)</f>
        <v>363.9699</v>
      </c>
      <c r="D10" s="65">
        <f>VLOOKUP($A10,'Return Data'!$B$7:$R$2843,10,0)</f>
        <v>11.9679</v>
      </c>
      <c r="E10" s="66">
        <f t="shared" si="0"/>
        <v>3</v>
      </c>
      <c r="F10" s="65">
        <f>VLOOKUP($A10,'Return Data'!$B$7:$R$2843,11,0)</f>
        <v>20.095199999999998</v>
      </c>
      <c r="G10" s="66">
        <f t="shared" si="1"/>
        <v>2</v>
      </c>
      <c r="H10" s="65">
        <f>VLOOKUP($A10,'Return Data'!$B$7:$R$2843,12,0)</f>
        <v>43.599800000000002</v>
      </c>
      <c r="I10" s="66">
        <f t="shared" si="2"/>
        <v>2</v>
      </c>
      <c r="J10" s="65">
        <f>VLOOKUP($A10,'Return Data'!$B$7:$R$2843,13,0)</f>
        <v>44.83</v>
      </c>
      <c r="K10" s="66">
        <f t="shared" si="3"/>
        <v>2</v>
      </c>
      <c r="L10" s="65">
        <f>VLOOKUP($A10,'Return Data'!$B$7:$R$2843,17,0)</f>
        <v>15.591799999999999</v>
      </c>
      <c r="M10" s="66">
        <f t="shared" si="4"/>
        <v>4</v>
      </c>
      <c r="N10" s="65">
        <f>VLOOKUP($A10,'Return Data'!$B$7:$R$2843,14,0)</f>
        <v>13.301399999999999</v>
      </c>
      <c r="O10" s="66">
        <f t="shared" si="5"/>
        <v>3</v>
      </c>
      <c r="P10" s="65">
        <f>VLOOKUP($A10,'Return Data'!$B$7:$R$2843,15,0)</f>
        <v>14.415699999999999</v>
      </c>
      <c r="Q10" s="66">
        <f t="shared" si="6"/>
        <v>2</v>
      </c>
      <c r="R10" s="65">
        <f>VLOOKUP($A10,'Return Data'!$B$7:$R$2843,16,0)</f>
        <v>21.239699999999999</v>
      </c>
      <c r="S10" s="67">
        <f t="shared" si="7"/>
        <v>2</v>
      </c>
    </row>
    <row r="11" spans="1:20" x14ac:dyDescent="0.3">
      <c r="A11" s="63" t="s">
        <v>2023</v>
      </c>
      <c r="B11" s="64">
        <f>VLOOKUP($A11,'Return Data'!$B$7:$R$2843,3,0)</f>
        <v>44372</v>
      </c>
      <c r="C11" s="65">
        <f>VLOOKUP($A11,'Return Data'!$B$7:$R$2843,4,0)</f>
        <v>23.328700000000001</v>
      </c>
      <c r="D11" s="65">
        <f>VLOOKUP($A11,'Return Data'!$B$7:$R$2843,10,0)</f>
        <v>10.2235</v>
      </c>
      <c r="E11" s="66">
        <f t="shared" si="0"/>
        <v>5</v>
      </c>
      <c r="F11" s="65">
        <f>VLOOKUP($A11,'Return Data'!$B$7:$R$2843,11,0)</f>
        <v>10.0686</v>
      </c>
      <c r="G11" s="66">
        <f t="shared" si="1"/>
        <v>5</v>
      </c>
      <c r="H11" s="65">
        <f>VLOOKUP($A11,'Return Data'!$B$7:$R$2843,12,0)</f>
        <v>25.721900000000002</v>
      </c>
      <c r="I11" s="66">
        <f t="shared" si="2"/>
        <v>6</v>
      </c>
      <c r="J11" s="65">
        <f>VLOOKUP($A11,'Return Data'!$B$7:$R$2843,13,0)</f>
        <v>33.509799999999998</v>
      </c>
      <c r="K11" s="66">
        <f t="shared" si="3"/>
        <v>6</v>
      </c>
      <c r="L11" s="65">
        <f>VLOOKUP($A11,'Return Data'!$B$7:$R$2843,17,0)</f>
        <v>13.6358</v>
      </c>
      <c r="M11" s="66">
        <f t="shared" si="4"/>
        <v>6</v>
      </c>
      <c r="N11" s="65">
        <f>VLOOKUP($A11,'Return Data'!$B$7:$R$2843,14,0)</f>
        <v>10.828099999999999</v>
      </c>
      <c r="O11" s="66">
        <f t="shared" si="5"/>
        <v>6</v>
      </c>
      <c r="P11" s="65">
        <f>VLOOKUP($A11,'Return Data'!$B$7:$R$2843,15,0)</f>
        <v>8.6936999999999998</v>
      </c>
      <c r="Q11" s="66">
        <f t="shared" si="6"/>
        <v>7</v>
      </c>
      <c r="R11" s="65">
        <f>VLOOKUP($A11,'Return Data'!$B$7:$R$2843,16,0)</f>
        <v>8.6328999999999994</v>
      </c>
      <c r="S11" s="67">
        <f t="shared" si="7"/>
        <v>8</v>
      </c>
    </row>
    <row r="12" spans="1:20" x14ac:dyDescent="0.3">
      <c r="A12" s="63" t="s">
        <v>1248</v>
      </c>
      <c r="B12" s="64">
        <f>VLOOKUP($A12,'Return Data'!$B$7:$R$2843,3,0)</f>
        <v>44372</v>
      </c>
      <c r="C12" s="65">
        <f>VLOOKUP($A12,'Return Data'!$B$7:$R$2843,4,0)</f>
        <v>70.782300000000006</v>
      </c>
      <c r="D12" s="65">
        <f>VLOOKUP($A12,'Return Data'!$B$7:$R$2843,10,0)</f>
        <v>31.625599999999999</v>
      </c>
      <c r="E12" s="66">
        <f t="shared" si="0"/>
        <v>1</v>
      </c>
      <c r="F12" s="65">
        <f>VLOOKUP($A12,'Return Data'!$B$7:$R$2843,11,0)</f>
        <v>42.095199999999998</v>
      </c>
      <c r="G12" s="66">
        <f t="shared" si="1"/>
        <v>1</v>
      </c>
      <c r="H12" s="65">
        <f>VLOOKUP($A12,'Return Data'!$B$7:$R$2843,12,0)</f>
        <v>56.438499999999998</v>
      </c>
      <c r="I12" s="66">
        <f t="shared" si="2"/>
        <v>1</v>
      </c>
      <c r="J12" s="65">
        <f>VLOOKUP($A12,'Return Data'!$B$7:$R$2843,13,0)</f>
        <v>93.8429</v>
      </c>
      <c r="K12" s="66">
        <f t="shared" si="3"/>
        <v>1</v>
      </c>
      <c r="L12" s="65">
        <f>VLOOKUP($A12,'Return Data'!$B$7:$R$2843,17,0)</f>
        <v>37.872100000000003</v>
      </c>
      <c r="M12" s="66">
        <f t="shared" si="4"/>
        <v>1</v>
      </c>
      <c r="N12" s="65">
        <f>VLOOKUP($A12,'Return Data'!$B$7:$R$2843,14,0)</f>
        <v>27.043199999999999</v>
      </c>
      <c r="O12" s="66">
        <f t="shared" si="5"/>
        <v>1</v>
      </c>
      <c r="P12" s="65">
        <f>VLOOKUP($A12,'Return Data'!$B$7:$R$2843,15,0)</f>
        <v>17.679300000000001</v>
      </c>
      <c r="Q12" s="66">
        <f t="shared" si="6"/>
        <v>1</v>
      </c>
      <c r="R12" s="65">
        <f>VLOOKUP($A12,'Return Data'!$B$7:$R$2843,16,0)</f>
        <v>10.1313</v>
      </c>
      <c r="S12" s="67">
        <f t="shared" si="7"/>
        <v>4</v>
      </c>
    </row>
    <row r="13" spans="1:20" x14ac:dyDescent="0.3">
      <c r="A13" s="63" t="s">
        <v>1604</v>
      </c>
      <c r="B13" s="64">
        <f>VLOOKUP($A13,'Return Data'!$B$7:$R$2843,3,0)</f>
        <v>44372</v>
      </c>
      <c r="C13" s="65">
        <f>VLOOKUP($A13,'Return Data'!$B$7:$R$2843,4,0)</f>
        <v>22.657800000000002</v>
      </c>
      <c r="D13" s="65">
        <f>VLOOKUP($A13,'Return Data'!$B$7:$R$2843,10,0)</f>
        <v>16.912800000000001</v>
      </c>
      <c r="E13" s="66">
        <f t="shared" si="0"/>
        <v>2</v>
      </c>
      <c r="F13" s="65">
        <f>VLOOKUP($A13,'Return Data'!$B$7:$R$2843,11,0)</f>
        <v>9.5595999999999997</v>
      </c>
      <c r="G13" s="66">
        <f t="shared" si="1"/>
        <v>7</v>
      </c>
      <c r="H13" s="65">
        <f>VLOOKUP($A13,'Return Data'!$B$7:$R$2843,12,0)</f>
        <v>16.606999999999999</v>
      </c>
      <c r="I13" s="66">
        <f t="shared" si="2"/>
        <v>9</v>
      </c>
      <c r="J13" s="65">
        <f>VLOOKUP($A13,'Return Data'!$B$7:$R$2843,13,0)</f>
        <v>16.8627</v>
      </c>
      <c r="K13" s="66">
        <f t="shared" si="3"/>
        <v>9</v>
      </c>
      <c r="L13" s="65">
        <f>VLOOKUP($A13,'Return Data'!$B$7:$R$2843,17,0)</f>
        <v>10.1381</v>
      </c>
      <c r="M13" s="66">
        <f t="shared" si="4"/>
        <v>8</v>
      </c>
      <c r="N13" s="65">
        <f>VLOOKUP($A13,'Return Data'!$B$7:$R$2843,14,0)</f>
        <v>9.3257999999999992</v>
      </c>
      <c r="O13" s="66">
        <f t="shared" si="5"/>
        <v>7</v>
      </c>
      <c r="P13" s="65">
        <f>VLOOKUP($A13,'Return Data'!$B$7:$R$2843,15,0)</f>
        <v>9.0647000000000002</v>
      </c>
      <c r="Q13" s="66">
        <f t="shared" si="6"/>
        <v>6</v>
      </c>
      <c r="R13" s="65">
        <f>VLOOKUP($A13,'Return Data'!$B$7:$R$2843,16,0)</f>
        <v>9.4986999999999995</v>
      </c>
      <c r="S13" s="67">
        <f t="shared" si="7"/>
        <v>7</v>
      </c>
    </row>
    <row r="14" spans="1:20" x14ac:dyDescent="0.3">
      <c r="A14" s="63" t="s">
        <v>1251</v>
      </c>
      <c r="B14" s="64">
        <f>VLOOKUP($A14,'Return Data'!$B$7:$R$2843,3,0)</f>
        <v>44372</v>
      </c>
      <c r="C14" s="65">
        <f>VLOOKUP($A14,'Return Data'!$B$7:$R$2843,4,0)</f>
        <v>35.293799999999997</v>
      </c>
      <c r="D14" s="65">
        <f>VLOOKUP($A14,'Return Data'!$B$7:$R$2843,10,0)</f>
        <v>8.3330000000000002</v>
      </c>
      <c r="E14" s="66">
        <f t="shared" si="0"/>
        <v>8</v>
      </c>
      <c r="F14" s="65">
        <f>VLOOKUP($A14,'Return Data'!$B$7:$R$2843,11,0)</f>
        <v>8.0397999999999996</v>
      </c>
      <c r="G14" s="66">
        <f t="shared" si="1"/>
        <v>8</v>
      </c>
      <c r="H14" s="65">
        <f>VLOOKUP($A14,'Return Data'!$B$7:$R$2843,12,0)</f>
        <v>17.736999999999998</v>
      </c>
      <c r="I14" s="66">
        <f t="shared" si="2"/>
        <v>8</v>
      </c>
      <c r="J14" s="65">
        <f>VLOOKUP($A14,'Return Data'!$B$7:$R$2843,13,0)</f>
        <v>19.914000000000001</v>
      </c>
      <c r="K14" s="66">
        <f t="shared" si="3"/>
        <v>8</v>
      </c>
      <c r="L14" s="65">
        <f>VLOOKUP($A14,'Return Data'!$B$7:$R$2843,17,0)</f>
        <v>13.900700000000001</v>
      </c>
      <c r="M14" s="66">
        <f t="shared" si="4"/>
        <v>5</v>
      </c>
      <c r="N14" s="65">
        <f>VLOOKUP($A14,'Return Data'!$B$7:$R$2843,14,0)</f>
        <v>10.914899999999999</v>
      </c>
      <c r="O14" s="66">
        <f t="shared" si="5"/>
        <v>5</v>
      </c>
      <c r="P14" s="65">
        <f>VLOOKUP($A14,'Return Data'!$B$7:$R$2843,15,0)</f>
        <v>9.4627999999999997</v>
      </c>
      <c r="Q14" s="66">
        <f t="shared" si="6"/>
        <v>5</v>
      </c>
      <c r="R14" s="65">
        <f>VLOOKUP($A14,'Return Data'!$B$7:$R$2843,16,0)</f>
        <v>8.4321999999999999</v>
      </c>
      <c r="S14" s="67">
        <f t="shared" si="7"/>
        <v>9</v>
      </c>
    </row>
    <row r="15" spans="1:20" x14ac:dyDescent="0.3">
      <c r="A15" s="63" t="s">
        <v>1253</v>
      </c>
      <c r="B15" s="64">
        <f>VLOOKUP($A15,'Return Data'!$B$7:$R$2843,3,0)</f>
        <v>44372</v>
      </c>
      <c r="C15" s="65">
        <f>VLOOKUP($A15,'Return Data'!$B$7:$R$2843,4,0)</f>
        <v>14.2536</v>
      </c>
      <c r="D15" s="65">
        <f>VLOOKUP($A15,'Return Data'!$B$7:$R$2843,10,0)</f>
        <v>9.5226000000000006</v>
      </c>
      <c r="E15" s="66">
        <f t="shared" si="0"/>
        <v>6</v>
      </c>
      <c r="F15" s="65">
        <f>VLOOKUP($A15,'Return Data'!$B$7:$R$2843,11,0)</f>
        <v>15.0282</v>
      </c>
      <c r="G15" s="66">
        <f t="shared" si="1"/>
        <v>3</v>
      </c>
      <c r="H15" s="65">
        <f>VLOOKUP($A15,'Return Data'!$B$7:$R$2843,12,0)</f>
        <v>32.408099999999997</v>
      </c>
      <c r="I15" s="66">
        <f t="shared" si="2"/>
        <v>3</v>
      </c>
      <c r="J15" s="65">
        <f>VLOOKUP($A15,'Return Data'!$B$7:$R$2843,13,0)</f>
        <v>40.798499999999997</v>
      </c>
      <c r="K15" s="66">
        <f t="shared" si="3"/>
        <v>3</v>
      </c>
      <c r="L15" s="65"/>
      <c r="M15" s="66"/>
      <c r="N15" s="65"/>
      <c r="O15" s="66"/>
      <c r="P15" s="65"/>
      <c r="Q15" s="66"/>
      <c r="R15" s="65">
        <f>VLOOKUP($A15,'Return Data'!$B$7:$R$2843,16,0)</f>
        <v>31.08</v>
      </c>
      <c r="S15" s="67">
        <f t="shared" si="7"/>
        <v>1</v>
      </c>
    </row>
    <row r="16" spans="1:20" x14ac:dyDescent="0.3">
      <c r="A16" s="63" t="s">
        <v>1255</v>
      </c>
      <c r="B16" s="64">
        <f>VLOOKUP($A16,'Return Data'!$B$7:$R$2843,3,0)</f>
        <v>44372</v>
      </c>
      <c r="C16" s="65">
        <f>VLOOKUP($A16,'Return Data'!$B$7:$R$2843,4,0)</f>
        <v>41.830199999999998</v>
      </c>
      <c r="D16" s="65">
        <f>VLOOKUP($A16,'Return Data'!$B$7:$R$2843,10,0)</f>
        <v>5.7445000000000004</v>
      </c>
      <c r="E16" s="66">
        <f t="shared" si="0"/>
        <v>9</v>
      </c>
      <c r="F16" s="65">
        <f>VLOOKUP($A16,'Return Data'!$B$7:$R$2843,11,0)</f>
        <v>7.1700999999999997</v>
      </c>
      <c r="G16" s="66">
        <f t="shared" si="1"/>
        <v>9</v>
      </c>
      <c r="H16" s="65">
        <f>VLOOKUP($A16,'Return Data'!$B$7:$R$2843,12,0)</f>
        <v>18.017399999999999</v>
      </c>
      <c r="I16" s="66">
        <f t="shared" si="2"/>
        <v>7</v>
      </c>
      <c r="J16" s="65">
        <f>VLOOKUP($A16,'Return Data'!$B$7:$R$2843,13,0)</f>
        <v>25.3001</v>
      </c>
      <c r="K16" s="66">
        <f t="shared" si="3"/>
        <v>7</v>
      </c>
      <c r="L16" s="65">
        <f>VLOOKUP($A16,'Return Data'!$B$7:$R$2843,17,0)</f>
        <v>11.116300000000001</v>
      </c>
      <c r="M16" s="66">
        <f>RANK(L16,L$8:L$16,0)</f>
        <v>7</v>
      </c>
      <c r="N16" s="65">
        <f>VLOOKUP($A16,'Return Data'!$B$7:$R$2843,14,0)</f>
        <v>7.8388999999999998</v>
      </c>
      <c r="O16" s="66">
        <f>RANK(N16,N$8:N$16,0)</f>
        <v>8</v>
      </c>
      <c r="P16" s="65">
        <f>VLOOKUP($A16,'Return Data'!$B$7:$R$2843,15,0)</f>
        <v>8.4008000000000003</v>
      </c>
      <c r="Q16" s="66">
        <f>RANK(P16,P$8:P$16,0)</f>
        <v>8</v>
      </c>
      <c r="R16" s="65">
        <f>VLOOKUP($A16,'Return Data'!$B$7:$R$2843,16,0)</f>
        <v>12.0999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12.633566666666667</v>
      </c>
      <c r="E18" s="74"/>
      <c r="F18" s="75">
        <f>AVERAGE(F8:F16)</f>
        <v>14.728244444444442</v>
      </c>
      <c r="G18" s="74"/>
      <c r="H18" s="75">
        <f>AVERAGE(H8:H16)</f>
        <v>29.806566666666665</v>
      </c>
      <c r="I18" s="74"/>
      <c r="J18" s="75">
        <f>AVERAGE(J8:J16)</f>
        <v>39.087188888888889</v>
      </c>
      <c r="K18" s="74"/>
      <c r="L18" s="75">
        <f>AVERAGE(L8:L16)</f>
        <v>17.1051</v>
      </c>
      <c r="M18" s="74"/>
      <c r="N18" s="75">
        <f>AVERAGE(N8:N16)</f>
        <v>13.258624999999999</v>
      </c>
      <c r="O18" s="74"/>
      <c r="P18" s="75">
        <f>AVERAGE(P8:P16)</f>
        <v>11.2728625</v>
      </c>
      <c r="Q18" s="74"/>
      <c r="R18" s="75">
        <f>AVERAGE(R8:R16)</f>
        <v>13.422633333333332</v>
      </c>
      <c r="S18" s="76"/>
    </row>
    <row r="19" spans="1:19" x14ac:dyDescent="0.3">
      <c r="A19" s="73" t="s">
        <v>28</v>
      </c>
      <c r="B19" s="74"/>
      <c r="C19" s="74"/>
      <c r="D19" s="75">
        <f>MIN(D8:D16)</f>
        <v>5.7445000000000004</v>
      </c>
      <c r="E19" s="74"/>
      <c r="F19" s="75">
        <f>MIN(F8:F16)</f>
        <v>7.1700999999999997</v>
      </c>
      <c r="G19" s="74"/>
      <c r="H19" s="75">
        <f>MIN(H8:H16)</f>
        <v>16.606999999999999</v>
      </c>
      <c r="I19" s="74"/>
      <c r="J19" s="75">
        <f>MIN(J8:J16)</f>
        <v>16.8627</v>
      </c>
      <c r="K19" s="74"/>
      <c r="L19" s="75">
        <f>MIN(L8:L16)</f>
        <v>10.1381</v>
      </c>
      <c r="M19" s="74"/>
      <c r="N19" s="75">
        <f>MIN(N8:N16)</f>
        <v>7.8388999999999998</v>
      </c>
      <c r="O19" s="74"/>
      <c r="P19" s="75">
        <f>MIN(P8:P16)</f>
        <v>8.4008000000000003</v>
      </c>
      <c r="Q19" s="74"/>
      <c r="R19" s="75">
        <f>MIN(R8:R16)</f>
        <v>8.4321999999999999</v>
      </c>
      <c r="S19" s="76"/>
    </row>
    <row r="20" spans="1:19" ht="15" thickBot="1" x14ac:dyDescent="0.35">
      <c r="A20" s="77" t="s">
        <v>29</v>
      </c>
      <c r="B20" s="78"/>
      <c r="C20" s="78"/>
      <c r="D20" s="79">
        <f>MAX(D8:D16)</f>
        <v>31.625599999999999</v>
      </c>
      <c r="E20" s="78"/>
      <c r="F20" s="79">
        <f>MAX(F8:F16)</f>
        <v>42.095199999999998</v>
      </c>
      <c r="G20" s="78"/>
      <c r="H20" s="79">
        <f>MAX(H8:H16)</f>
        <v>56.438499999999998</v>
      </c>
      <c r="I20" s="78"/>
      <c r="J20" s="79">
        <f>MAX(J8:J16)</f>
        <v>93.8429</v>
      </c>
      <c r="K20" s="78"/>
      <c r="L20" s="79">
        <f>MAX(L8:L16)</f>
        <v>37.872100000000003</v>
      </c>
      <c r="M20" s="78"/>
      <c r="N20" s="79">
        <f>MAX(N8:N16)</f>
        <v>27.043199999999999</v>
      </c>
      <c r="O20" s="78"/>
      <c r="P20" s="79">
        <f>MAX(P8:P16)</f>
        <v>17.679300000000001</v>
      </c>
      <c r="Q20" s="78"/>
      <c r="R20" s="79">
        <f>MAX(R8:R16)</f>
        <v>31.08</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44372</v>
      </c>
      <c r="C8" s="65">
        <f>VLOOKUP($A8,'Return Data'!$B$7:$R$2843,4,0)</f>
        <v>75.489999999999995</v>
      </c>
      <c r="D8" s="65">
        <f>VLOOKUP($A8,'Return Data'!$B$7:$R$2843,10,0)</f>
        <v>8.3225999999999996</v>
      </c>
      <c r="E8" s="66">
        <f t="shared" ref="E8:E17" si="0">RANK(D8,D$8:D$17,0)</f>
        <v>3</v>
      </c>
      <c r="F8" s="65">
        <f>VLOOKUP($A8,'Return Data'!$B$7:$R$2843,11,0)</f>
        <v>10.3978</v>
      </c>
      <c r="G8" s="66">
        <f t="shared" ref="G8:G14" si="1">RANK(F8,F$8:F$17,0)</f>
        <v>5</v>
      </c>
      <c r="H8" s="65">
        <f>VLOOKUP($A8,'Return Data'!$B$7:$R$2843,12,0)</f>
        <v>29.330100000000002</v>
      </c>
      <c r="I8" s="66">
        <f t="shared" ref="I8:I14" si="2">RANK(H8,H$8:H$17,0)</f>
        <v>2</v>
      </c>
      <c r="J8" s="65">
        <f>VLOOKUP($A8,'Return Data'!$B$7:$R$2843,13,0)</f>
        <v>33.776400000000002</v>
      </c>
      <c r="K8" s="66">
        <f t="shared" ref="K8" si="3">RANK(J8,J$8:J$17,0)</f>
        <v>3</v>
      </c>
      <c r="L8" s="65">
        <f>VLOOKUP($A8,'Return Data'!$B$7:$R$2843,17,0)</f>
        <v>15.455</v>
      </c>
      <c r="M8" s="66">
        <f t="shared" ref="M8" si="4">RANK(L8,L$8:L$17,0)</f>
        <v>3</v>
      </c>
      <c r="N8" s="65">
        <f>VLOOKUP($A8,'Return Data'!$B$7:$R$2843,14,0)</f>
        <v>13.051</v>
      </c>
      <c r="O8" s="66">
        <f t="shared" ref="O8" si="5">RANK(N8,N$8:N$17,0)</f>
        <v>3</v>
      </c>
      <c r="P8" s="65">
        <f>VLOOKUP($A8,'Return Data'!$B$7:$R$2843,15,0)</f>
        <v>13.0749</v>
      </c>
      <c r="Q8" s="66">
        <f t="shared" ref="Q8" si="6">RANK(P8,P$8:P$17,0)</f>
        <v>3</v>
      </c>
      <c r="R8" s="65">
        <f>VLOOKUP($A8,'Return Data'!$B$7:$R$2843,16,0)</f>
        <v>12.7013</v>
      </c>
      <c r="S8" s="67">
        <f t="shared" ref="S8:S17" si="7">RANK(R8,R$8:R$17,0)</f>
        <v>7</v>
      </c>
    </row>
    <row r="9" spans="1:20" x14ac:dyDescent="0.3">
      <c r="A9" s="63" t="s">
        <v>546</v>
      </c>
      <c r="B9" s="64">
        <f>VLOOKUP($A9,'Return Data'!$B$7:$R$2843,3,0)</f>
        <v>44372</v>
      </c>
      <c r="C9" s="65">
        <f>VLOOKUP($A9,'Return Data'!$B$7:$R$2843,4,0)</f>
        <v>272.24099999999999</v>
      </c>
      <c r="D9" s="65">
        <f>VLOOKUP($A9,'Return Data'!$B$7:$R$2843,10,0)</f>
        <v>11.6318</v>
      </c>
      <c r="E9" s="66">
        <f t="shared" si="0"/>
        <v>1</v>
      </c>
      <c r="F9" s="65">
        <f>VLOOKUP($A9,'Return Data'!$B$7:$R$2843,11,0)</f>
        <v>20.767299999999999</v>
      </c>
      <c r="G9" s="66">
        <f t="shared" si="1"/>
        <v>1</v>
      </c>
      <c r="H9" s="65">
        <f>VLOOKUP($A9,'Return Data'!$B$7:$R$2843,12,0)</f>
        <v>50.227600000000002</v>
      </c>
      <c r="I9" s="66">
        <f t="shared" si="2"/>
        <v>1</v>
      </c>
      <c r="J9" s="65">
        <f>VLOOKUP($A9,'Return Data'!$B$7:$R$2843,13,0)</f>
        <v>50.584899999999998</v>
      </c>
      <c r="K9" s="66">
        <f t="shared" ref="K9:K17" si="8">RANK(J9,J$8:J$17,0)</f>
        <v>1</v>
      </c>
      <c r="L9" s="65">
        <f>VLOOKUP($A9,'Return Data'!$B$7:$R$2843,17,0)</f>
        <v>12.657</v>
      </c>
      <c r="M9" s="66">
        <f t="shared" ref="M9:M17" si="9">RANK(L9,L$8:L$17,0)</f>
        <v>7</v>
      </c>
      <c r="N9" s="65">
        <f>VLOOKUP($A9,'Return Data'!$B$7:$R$2843,14,0)</f>
        <v>13.452400000000001</v>
      </c>
      <c r="O9" s="66">
        <f t="shared" ref="O9:O17" si="10">RANK(N9,N$8:N$17,0)</f>
        <v>2</v>
      </c>
      <c r="P9" s="65">
        <f>VLOOKUP($A9,'Return Data'!$B$7:$R$2843,15,0)</f>
        <v>14.215199999999999</v>
      </c>
      <c r="Q9" s="66">
        <f t="shared" ref="Q9:Q14" si="11">RANK(P9,P$8:P$17,0)</f>
        <v>1</v>
      </c>
      <c r="R9" s="65">
        <f>VLOOKUP($A9,'Return Data'!$B$7:$R$2843,16,0)</f>
        <v>14.0717</v>
      </c>
      <c r="S9" s="67">
        <f t="shared" si="7"/>
        <v>3</v>
      </c>
    </row>
    <row r="10" spans="1:20" x14ac:dyDescent="0.3">
      <c r="A10" s="63" t="s">
        <v>548</v>
      </c>
      <c r="B10" s="64">
        <f>VLOOKUP($A10,'Return Data'!$B$7:$R$2843,3,0)</f>
        <v>44372</v>
      </c>
      <c r="C10" s="65">
        <f>VLOOKUP($A10,'Return Data'!$B$7:$R$2843,4,0)</f>
        <v>50.42</v>
      </c>
      <c r="D10" s="65">
        <f>VLOOKUP($A10,'Return Data'!$B$7:$R$2843,10,0)</f>
        <v>6.1026999999999996</v>
      </c>
      <c r="E10" s="66">
        <f t="shared" si="0"/>
        <v>7</v>
      </c>
      <c r="F10" s="65">
        <f>VLOOKUP($A10,'Return Data'!$B$7:$R$2843,11,0)</f>
        <v>10.328200000000001</v>
      </c>
      <c r="G10" s="66">
        <f t="shared" si="1"/>
        <v>7</v>
      </c>
      <c r="H10" s="65">
        <f>VLOOKUP($A10,'Return Data'!$B$7:$R$2843,12,0)</f>
        <v>24.709399999999999</v>
      </c>
      <c r="I10" s="66">
        <f t="shared" si="2"/>
        <v>4</v>
      </c>
      <c r="J10" s="65">
        <f>VLOOKUP($A10,'Return Data'!$B$7:$R$2843,13,0)</f>
        <v>31.920500000000001</v>
      </c>
      <c r="K10" s="66">
        <f t="shared" si="8"/>
        <v>4</v>
      </c>
      <c r="L10" s="65">
        <f>VLOOKUP($A10,'Return Data'!$B$7:$R$2843,17,0)</f>
        <v>14.0479</v>
      </c>
      <c r="M10" s="66">
        <f t="shared" si="9"/>
        <v>5</v>
      </c>
      <c r="N10" s="65">
        <f>VLOOKUP($A10,'Return Data'!$B$7:$R$2843,14,0)</f>
        <v>12.236800000000001</v>
      </c>
      <c r="O10" s="66">
        <f t="shared" si="10"/>
        <v>4</v>
      </c>
      <c r="P10" s="65">
        <f>VLOOKUP($A10,'Return Data'!$B$7:$R$2843,15,0)</f>
        <v>12.5656</v>
      </c>
      <c r="Q10" s="66">
        <f t="shared" si="11"/>
        <v>4</v>
      </c>
      <c r="R10" s="65">
        <f>VLOOKUP($A10,'Return Data'!$B$7:$R$2843,16,0)</f>
        <v>13.4437</v>
      </c>
      <c r="S10" s="67">
        <f t="shared" si="7"/>
        <v>4</v>
      </c>
    </row>
    <row r="11" spans="1:20" x14ac:dyDescent="0.3">
      <c r="A11" s="63" t="s">
        <v>549</v>
      </c>
      <c r="B11" s="64">
        <f>VLOOKUP($A11,'Return Data'!$B$7:$R$2843,3,0)</f>
        <v>44372</v>
      </c>
      <c r="C11" s="65">
        <f>VLOOKUP($A11,'Return Data'!$B$7:$R$2843,4,0)</f>
        <v>10.4415</v>
      </c>
      <c r="D11" s="65">
        <f>VLOOKUP($A11,'Return Data'!$B$7:$R$2843,10,0)</f>
        <v>9.7914999999999992</v>
      </c>
      <c r="E11" s="66">
        <f t="shared" si="0"/>
        <v>2</v>
      </c>
      <c r="F11" s="65">
        <f>VLOOKUP($A11,'Return Data'!$B$7:$R$2843,11,0)</f>
        <v>14.173400000000001</v>
      </c>
      <c r="G11" s="66">
        <f t="shared" si="1"/>
        <v>2</v>
      </c>
      <c r="H11" s="65">
        <f>VLOOKUP($A11,'Return Data'!$B$7:$R$2843,12,0)</f>
        <v>23.038</v>
      </c>
      <c r="I11" s="66">
        <f t="shared" si="2"/>
        <v>7</v>
      </c>
      <c r="J11" s="65">
        <f>VLOOKUP($A11,'Return Data'!$B$7:$R$2843,13,0)</f>
        <v>22.434999999999999</v>
      </c>
      <c r="K11" s="66">
        <f t="shared" si="8"/>
        <v>9</v>
      </c>
      <c r="L11" s="65"/>
      <c r="M11" s="66"/>
      <c r="N11" s="65"/>
      <c r="O11" s="66"/>
      <c r="P11" s="65"/>
      <c r="Q11" s="66"/>
      <c r="R11" s="65">
        <f>VLOOKUP($A11,'Return Data'!$B$7:$R$2843,16,0)</f>
        <v>2.9521999999999999</v>
      </c>
      <c r="S11" s="67">
        <f t="shared" si="7"/>
        <v>10</v>
      </c>
    </row>
    <row r="12" spans="1:20" x14ac:dyDescent="0.3">
      <c r="A12" s="63" t="s">
        <v>551</v>
      </c>
      <c r="B12" s="64">
        <f>VLOOKUP($A12,'Return Data'!$B$7:$R$2843,3,0)</f>
        <v>44372</v>
      </c>
      <c r="C12" s="65">
        <f>VLOOKUP($A12,'Return Data'!$B$7:$R$2843,4,0)</f>
        <v>14.186999999999999</v>
      </c>
      <c r="D12" s="65">
        <f>VLOOKUP($A12,'Return Data'!$B$7:$R$2843,10,0)</f>
        <v>5.5972999999999997</v>
      </c>
      <c r="E12" s="66">
        <f t="shared" si="0"/>
        <v>8</v>
      </c>
      <c r="F12" s="65">
        <f>VLOOKUP($A12,'Return Data'!$B$7:$R$2843,11,0)</f>
        <v>9.0553000000000008</v>
      </c>
      <c r="G12" s="66">
        <f t="shared" si="1"/>
        <v>8</v>
      </c>
      <c r="H12" s="65">
        <f>VLOOKUP($A12,'Return Data'!$B$7:$R$2843,12,0)</f>
        <v>19.308700000000002</v>
      </c>
      <c r="I12" s="66">
        <f t="shared" si="2"/>
        <v>9</v>
      </c>
      <c r="J12" s="65">
        <f>VLOOKUP($A12,'Return Data'!$B$7:$R$2843,13,0)</f>
        <v>28.785399999999999</v>
      </c>
      <c r="K12" s="66">
        <f t="shared" si="8"/>
        <v>8</v>
      </c>
      <c r="L12" s="65">
        <f>VLOOKUP($A12,'Return Data'!$B$7:$R$2843,17,0)</f>
        <v>15.060600000000001</v>
      </c>
      <c r="M12" s="66">
        <f t="shared" si="9"/>
        <v>4</v>
      </c>
      <c r="N12" s="65"/>
      <c r="O12" s="66"/>
      <c r="P12" s="65"/>
      <c r="Q12" s="66"/>
      <c r="R12" s="65">
        <f>VLOOKUP($A12,'Return Data'!$B$7:$R$2843,16,0)</f>
        <v>12.8367</v>
      </c>
      <c r="S12" s="67">
        <f t="shared" si="7"/>
        <v>5</v>
      </c>
    </row>
    <row r="13" spans="1:20" x14ac:dyDescent="0.3">
      <c r="A13" s="63" t="s">
        <v>553</v>
      </c>
      <c r="B13" s="64">
        <f>VLOOKUP($A13,'Return Data'!$B$7:$R$2843,3,0)</f>
        <v>44372</v>
      </c>
      <c r="C13" s="65">
        <f>VLOOKUP($A13,'Return Data'!$B$7:$R$2843,4,0)</f>
        <v>32.612000000000002</v>
      </c>
      <c r="D13" s="65">
        <f>VLOOKUP($A13,'Return Data'!$B$7:$R$2843,10,0)</f>
        <v>4.4218999999999999</v>
      </c>
      <c r="E13" s="66">
        <f t="shared" si="0"/>
        <v>9</v>
      </c>
      <c r="F13" s="65">
        <f>VLOOKUP($A13,'Return Data'!$B$7:$R$2843,11,0)</f>
        <v>5.3155000000000001</v>
      </c>
      <c r="G13" s="66">
        <f t="shared" si="1"/>
        <v>10</v>
      </c>
      <c r="H13" s="65">
        <f>VLOOKUP($A13,'Return Data'!$B$7:$R$2843,12,0)</f>
        <v>12.4009</v>
      </c>
      <c r="I13" s="66">
        <f t="shared" si="2"/>
        <v>10</v>
      </c>
      <c r="J13" s="65">
        <f>VLOOKUP($A13,'Return Data'!$B$7:$R$2843,13,0)</f>
        <v>19.602399999999999</v>
      </c>
      <c r="K13" s="66">
        <f t="shared" si="8"/>
        <v>10</v>
      </c>
      <c r="L13" s="65">
        <f>VLOOKUP($A13,'Return Data'!$B$7:$R$2843,17,0)</f>
        <v>11.678699999999999</v>
      </c>
      <c r="M13" s="66">
        <f t="shared" si="9"/>
        <v>8</v>
      </c>
      <c r="N13" s="65">
        <f>VLOOKUP($A13,'Return Data'!$B$7:$R$2843,14,0)</f>
        <v>9.6530000000000005</v>
      </c>
      <c r="O13" s="66">
        <f t="shared" si="10"/>
        <v>6</v>
      </c>
      <c r="P13" s="65">
        <f>VLOOKUP($A13,'Return Data'!$B$7:$R$2843,15,0)</f>
        <v>9.9315999999999995</v>
      </c>
      <c r="Q13" s="66">
        <f t="shared" si="11"/>
        <v>5</v>
      </c>
      <c r="R13" s="65">
        <f>VLOOKUP($A13,'Return Data'!$B$7:$R$2843,16,0)</f>
        <v>12.474299999999999</v>
      </c>
      <c r="S13" s="67">
        <f t="shared" si="7"/>
        <v>8</v>
      </c>
    </row>
    <row r="14" spans="1:20" x14ac:dyDescent="0.3">
      <c r="A14" s="63" t="s">
        <v>556</v>
      </c>
      <c r="B14" s="64">
        <f>VLOOKUP($A14,'Return Data'!$B$7:$R$2843,3,0)</f>
        <v>44372</v>
      </c>
      <c r="C14" s="65">
        <f>VLOOKUP($A14,'Return Data'!$B$7:$R$2843,4,0)</f>
        <v>124.31780000000001</v>
      </c>
      <c r="D14" s="65">
        <f>VLOOKUP($A14,'Return Data'!$B$7:$R$2843,10,0)</f>
        <v>7.4531999999999998</v>
      </c>
      <c r="E14" s="66">
        <f t="shared" si="0"/>
        <v>4</v>
      </c>
      <c r="F14" s="65">
        <f>VLOOKUP($A14,'Return Data'!$B$7:$R$2843,11,0)</f>
        <v>11.817299999999999</v>
      </c>
      <c r="G14" s="66">
        <f t="shared" si="1"/>
        <v>3</v>
      </c>
      <c r="H14" s="65">
        <f>VLOOKUP($A14,'Return Data'!$B$7:$R$2843,12,0)</f>
        <v>26.803799999999999</v>
      </c>
      <c r="I14" s="66">
        <f t="shared" si="2"/>
        <v>3</v>
      </c>
      <c r="J14" s="65">
        <f>VLOOKUP($A14,'Return Data'!$B$7:$R$2843,13,0)</f>
        <v>33.906300000000002</v>
      </c>
      <c r="K14" s="66">
        <f t="shared" si="8"/>
        <v>2</v>
      </c>
      <c r="L14" s="65">
        <f>VLOOKUP($A14,'Return Data'!$B$7:$R$2843,17,0)</f>
        <v>13.460900000000001</v>
      </c>
      <c r="M14" s="66">
        <f t="shared" si="9"/>
        <v>6</v>
      </c>
      <c r="N14" s="65">
        <f>VLOOKUP($A14,'Return Data'!$B$7:$R$2843,14,0)</f>
        <v>12.0509</v>
      </c>
      <c r="O14" s="66">
        <f t="shared" si="10"/>
        <v>5</v>
      </c>
      <c r="P14" s="65">
        <f>VLOOKUP($A14,'Return Data'!$B$7:$R$2843,15,0)</f>
        <v>13.636100000000001</v>
      </c>
      <c r="Q14" s="66">
        <f t="shared" si="11"/>
        <v>2</v>
      </c>
      <c r="R14" s="65">
        <f>VLOOKUP($A14,'Return Data'!$B$7:$R$2843,16,0)</f>
        <v>12.7218</v>
      </c>
      <c r="S14" s="67">
        <f t="shared" si="7"/>
        <v>6</v>
      </c>
    </row>
    <row r="15" spans="1:20" x14ac:dyDescent="0.3">
      <c r="A15" s="63" t="s">
        <v>557</v>
      </c>
      <c r="B15" s="64">
        <f>VLOOKUP($A15,'Return Data'!$B$7:$R$2843,3,0)</f>
        <v>44372</v>
      </c>
      <c r="C15" s="65">
        <f>VLOOKUP($A15,'Return Data'!$B$7:$R$2843,4,0)</f>
        <v>14.1571</v>
      </c>
      <c r="D15" s="65">
        <f>VLOOKUP($A15,'Return Data'!$B$7:$R$2843,10,0)</f>
        <v>6.7011000000000003</v>
      </c>
      <c r="E15" s="66">
        <f t="shared" si="0"/>
        <v>5</v>
      </c>
      <c r="F15" s="65">
        <f>VLOOKUP($A15,'Return Data'!$B$7:$R$2843,11,0)</f>
        <v>10.394500000000001</v>
      </c>
      <c r="G15" s="66">
        <f t="shared" ref="G15" si="12">RANK(F15,F$8:F$17,0)</f>
        <v>6</v>
      </c>
      <c r="H15" s="65">
        <f>VLOOKUP($A15,'Return Data'!$B$7:$R$2843,12,0)</f>
        <v>24.380400000000002</v>
      </c>
      <c r="I15" s="66">
        <f>RANK(H15,H$8:H$17,0)</f>
        <v>5</v>
      </c>
      <c r="J15" s="65">
        <f>VLOOKUP($A15,'Return Data'!$B$7:$R$2843,13,0)</f>
        <v>30.9739</v>
      </c>
      <c r="K15" s="66">
        <f t="shared" si="8"/>
        <v>6</v>
      </c>
      <c r="L15" s="65"/>
      <c r="M15" s="66"/>
      <c r="N15" s="65"/>
      <c r="O15" s="66"/>
      <c r="P15" s="65"/>
      <c r="Q15" s="66"/>
      <c r="R15" s="65">
        <f>VLOOKUP($A15,'Return Data'!$B$7:$R$2843,16,0)</f>
        <v>30.5474</v>
      </c>
      <c r="S15" s="67">
        <f t="shared" si="7"/>
        <v>1</v>
      </c>
    </row>
    <row r="16" spans="1:20" x14ac:dyDescent="0.3">
      <c r="A16" s="63" t="s">
        <v>559</v>
      </c>
      <c r="B16" s="64">
        <f>VLOOKUP($A16,'Return Data'!$B$7:$R$2843,3,0)</f>
        <v>44372</v>
      </c>
      <c r="C16" s="65">
        <f>VLOOKUP($A16,'Return Data'!$B$7:$R$2843,4,0)</f>
        <v>14.294700000000001</v>
      </c>
      <c r="D16" s="65">
        <f>VLOOKUP($A16,'Return Data'!$B$7:$R$2843,10,0)</f>
        <v>6.4116</v>
      </c>
      <c r="E16" s="66">
        <f t="shared" si="0"/>
        <v>6</v>
      </c>
      <c r="F16" s="65">
        <f>VLOOKUP($A16,'Return Data'!$B$7:$R$2843,11,0)</f>
        <v>11.5762</v>
      </c>
      <c r="G16" s="66">
        <f>RANK(F16,F$8:F$17,0)</f>
        <v>4</v>
      </c>
      <c r="H16" s="65">
        <f>VLOOKUP($A16,'Return Data'!$B$7:$R$2843,12,0)</f>
        <v>23.714400000000001</v>
      </c>
      <c r="I16" s="66">
        <f>RANK(H16,H$8:H$17,0)</f>
        <v>6</v>
      </c>
      <c r="J16" s="65">
        <f>VLOOKUP($A16,'Return Data'!$B$7:$R$2843,13,0)</f>
        <v>31.058700000000002</v>
      </c>
      <c r="K16" s="66">
        <f t="shared" si="8"/>
        <v>5</v>
      </c>
      <c r="L16" s="65">
        <f>VLOOKUP($A16,'Return Data'!$B$7:$R$2843,17,0)</f>
        <v>16.0091</v>
      </c>
      <c r="M16" s="66">
        <f t="shared" si="9"/>
        <v>2</v>
      </c>
      <c r="N16" s="65"/>
      <c r="O16" s="66"/>
      <c r="P16" s="65"/>
      <c r="Q16" s="66"/>
      <c r="R16" s="65">
        <f>VLOOKUP($A16,'Return Data'!$B$7:$R$2843,16,0)</f>
        <v>15.994</v>
      </c>
      <c r="S16" s="67">
        <f t="shared" si="7"/>
        <v>2</v>
      </c>
    </row>
    <row r="17" spans="1:19" x14ac:dyDescent="0.3">
      <c r="A17" s="63" t="s">
        <v>561</v>
      </c>
      <c r="B17" s="64">
        <f>VLOOKUP($A17,'Return Data'!$B$7:$R$2843,3,0)</f>
        <v>44372</v>
      </c>
      <c r="C17" s="65">
        <f>VLOOKUP($A17,'Return Data'!$B$7:$R$2843,4,0)</f>
        <v>14.74</v>
      </c>
      <c r="D17" s="65">
        <f>VLOOKUP($A17,'Return Data'!$B$7:$R$2843,10,0)</f>
        <v>4.3170999999999999</v>
      </c>
      <c r="E17" s="66">
        <f t="shared" si="0"/>
        <v>10</v>
      </c>
      <c r="F17" s="65">
        <f>VLOOKUP($A17,'Return Data'!$B$7:$R$2843,11,0)</f>
        <v>6.1959999999999997</v>
      </c>
      <c r="G17" s="66">
        <f>RANK(F17,F$8:F$17,0)</f>
        <v>9</v>
      </c>
      <c r="H17" s="65">
        <f>VLOOKUP($A17,'Return Data'!$B$7:$R$2843,12,0)</f>
        <v>22.4252</v>
      </c>
      <c r="I17" s="66">
        <f>RANK(H17,H$8:H$17,0)</f>
        <v>8</v>
      </c>
      <c r="J17" s="65">
        <f>VLOOKUP($A17,'Return Data'!$B$7:$R$2843,13,0)</f>
        <v>30.558</v>
      </c>
      <c r="K17" s="66">
        <f t="shared" si="8"/>
        <v>7</v>
      </c>
      <c r="L17" s="65">
        <f>VLOOKUP($A17,'Return Data'!$B$7:$R$2843,17,0)</f>
        <v>16.424299999999999</v>
      </c>
      <c r="M17" s="66">
        <f t="shared" si="9"/>
        <v>1</v>
      </c>
      <c r="N17" s="65">
        <f>VLOOKUP($A17,'Return Data'!$B$7:$R$2843,14,0)</f>
        <v>13.603899999999999</v>
      </c>
      <c r="O17" s="66">
        <f t="shared" si="10"/>
        <v>1</v>
      </c>
      <c r="P17" s="65"/>
      <c r="Q17" s="66"/>
      <c r="R17" s="65">
        <f>VLOOKUP($A17,'Return Data'!$B$7:$R$2843,16,0)</f>
        <v>11.7569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7.075079999999998</v>
      </c>
      <c r="E19" s="74"/>
      <c r="F19" s="75">
        <f>AVERAGE(F8:F17)</f>
        <v>11.00215</v>
      </c>
      <c r="G19" s="74"/>
      <c r="H19" s="75">
        <f>AVERAGE(H8:H17)</f>
        <v>25.633850000000006</v>
      </c>
      <c r="I19" s="74"/>
      <c r="J19" s="75">
        <f>AVERAGE(J8:J17)</f>
        <v>31.360149999999997</v>
      </c>
      <c r="K19" s="74"/>
      <c r="L19" s="75">
        <f>AVERAGE(L8:L17)</f>
        <v>14.349187500000001</v>
      </c>
      <c r="M19" s="74"/>
      <c r="N19" s="75">
        <f>AVERAGE(N8:N17)</f>
        <v>12.341333333333333</v>
      </c>
      <c r="O19" s="74"/>
      <c r="P19" s="75">
        <f>AVERAGE(P8:P17)</f>
        <v>12.68468</v>
      </c>
      <c r="Q19" s="74"/>
      <c r="R19" s="75">
        <f>AVERAGE(R8:R17)</f>
        <v>13.95</v>
      </c>
      <c r="S19" s="76"/>
    </row>
    <row r="20" spans="1:19" x14ac:dyDescent="0.3">
      <c r="A20" s="73" t="s">
        <v>28</v>
      </c>
      <c r="B20" s="74"/>
      <c r="C20" s="74"/>
      <c r="D20" s="75">
        <f>MIN(D8:D17)</f>
        <v>4.3170999999999999</v>
      </c>
      <c r="E20" s="74"/>
      <c r="F20" s="75">
        <f>MIN(F8:F17)</f>
        <v>5.3155000000000001</v>
      </c>
      <c r="G20" s="74"/>
      <c r="H20" s="75">
        <f>MIN(H8:H17)</f>
        <v>12.4009</v>
      </c>
      <c r="I20" s="74"/>
      <c r="J20" s="75">
        <f>MIN(J8:J17)</f>
        <v>19.602399999999999</v>
      </c>
      <c r="K20" s="74"/>
      <c r="L20" s="75">
        <f>MIN(L8:L17)</f>
        <v>11.678699999999999</v>
      </c>
      <c r="M20" s="74"/>
      <c r="N20" s="75">
        <f>MIN(N8:N17)</f>
        <v>9.6530000000000005</v>
      </c>
      <c r="O20" s="74"/>
      <c r="P20" s="75">
        <f>MIN(P8:P17)</f>
        <v>9.9315999999999995</v>
      </c>
      <c r="Q20" s="74"/>
      <c r="R20" s="75">
        <f>MIN(R8:R17)</f>
        <v>2.9521999999999999</v>
      </c>
      <c r="S20" s="76"/>
    </row>
    <row r="21" spans="1:19" ht="15" thickBot="1" x14ac:dyDescent="0.35">
      <c r="A21" s="77" t="s">
        <v>29</v>
      </c>
      <c r="B21" s="78"/>
      <c r="C21" s="78"/>
      <c r="D21" s="79">
        <f>MAX(D8:D17)</f>
        <v>11.6318</v>
      </c>
      <c r="E21" s="78"/>
      <c r="F21" s="79">
        <f>MAX(F8:F17)</f>
        <v>20.767299999999999</v>
      </c>
      <c r="G21" s="78"/>
      <c r="H21" s="79">
        <f>MAX(H8:H17)</f>
        <v>50.227600000000002</v>
      </c>
      <c r="I21" s="78"/>
      <c r="J21" s="79">
        <f>MAX(J8:J17)</f>
        <v>50.584899999999998</v>
      </c>
      <c r="K21" s="78"/>
      <c r="L21" s="79">
        <f>MAX(L8:L17)</f>
        <v>16.424299999999999</v>
      </c>
      <c r="M21" s="78"/>
      <c r="N21" s="79">
        <f>MAX(N8:N17)</f>
        <v>13.603899999999999</v>
      </c>
      <c r="O21" s="78"/>
      <c r="P21" s="79">
        <f>MAX(P8:P17)</f>
        <v>14.215199999999999</v>
      </c>
      <c r="Q21" s="78"/>
      <c r="R21" s="79">
        <f>MAX(R8:R17)</f>
        <v>30.5474</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44372</v>
      </c>
      <c r="C8" s="65">
        <f>VLOOKUP($A8,'Return Data'!$B$7:$R$2843,4,0)</f>
        <v>69.78</v>
      </c>
      <c r="D8" s="65">
        <f>VLOOKUP($A8,'Return Data'!$B$7:$R$2843,10,0)</f>
        <v>7.9683999999999999</v>
      </c>
      <c r="E8" s="66">
        <f t="shared" ref="E8:E17" si="0">RANK(D8,D$8:D$17,0)</f>
        <v>3</v>
      </c>
      <c r="F8" s="65">
        <f>VLOOKUP($A8,'Return Data'!$B$7:$R$2843,11,0)</f>
        <v>9.7170000000000005</v>
      </c>
      <c r="G8" s="66">
        <f t="shared" ref="G8:G14" si="1">RANK(F8,F$8:F$17,0)</f>
        <v>6</v>
      </c>
      <c r="H8" s="65">
        <f>VLOOKUP($A8,'Return Data'!$B$7:$R$2843,12,0)</f>
        <v>28.177800000000001</v>
      </c>
      <c r="I8" s="66">
        <f t="shared" ref="I8" si="2">RANK(H8,H$8:H$17,0)</f>
        <v>2</v>
      </c>
      <c r="J8" s="65">
        <f>VLOOKUP($A8,'Return Data'!$B$7:$R$2843,13,0)</f>
        <v>32.209200000000003</v>
      </c>
      <c r="K8" s="66">
        <f>RANK(J8,J$8:J$17,0)</f>
        <v>2</v>
      </c>
      <c r="L8" s="65">
        <f>VLOOKUP($A8,'Return Data'!$B$7:$R$2843,17,0)</f>
        <v>14.1745</v>
      </c>
      <c r="M8" s="66">
        <f>RANK(L8,L$8:L$17,0)</f>
        <v>2</v>
      </c>
      <c r="N8" s="65">
        <f>VLOOKUP($A8,'Return Data'!$B$7:$R$2843,14,0)</f>
        <v>11.8222</v>
      </c>
      <c r="O8" s="66">
        <f>RANK(N8,N$8:N$17,0)</f>
        <v>3</v>
      </c>
      <c r="P8" s="65">
        <f>VLOOKUP($A8,'Return Data'!$B$7:$R$2843,15,0)</f>
        <v>11.842599999999999</v>
      </c>
      <c r="Q8" s="66">
        <f>RANK(P8,P$8:P$17,0)</f>
        <v>3</v>
      </c>
      <c r="R8" s="65">
        <f>VLOOKUP($A8,'Return Data'!$B$7:$R$2843,16,0)</f>
        <v>9.6060999999999996</v>
      </c>
      <c r="S8" s="67">
        <f t="shared" ref="S8:S17" si="3">RANK(R8,R$8:R$17,0)</f>
        <v>9</v>
      </c>
    </row>
    <row r="9" spans="1:20" x14ac:dyDescent="0.3">
      <c r="A9" s="63" t="s">
        <v>545</v>
      </c>
      <c r="B9" s="64">
        <f>VLOOKUP($A9,'Return Data'!$B$7:$R$2843,3,0)</f>
        <v>44372</v>
      </c>
      <c r="C9" s="65">
        <f>VLOOKUP($A9,'Return Data'!$B$7:$R$2843,4,0)</f>
        <v>258.38900000000001</v>
      </c>
      <c r="D9" s="65">
        <f>VLOOKUP($A9,'Return Data'!$B$7:$R$2843,10,0)</f>
        <v>11.468299999999999</v>
      </c>
      <c r="E9" s="66">
        <f t="shared" si="0"/>
        <v>1</v>
      </c>
      <c r="F9" s="65">
        <f>VLOOKUP($A9,'Return Data'!$B$7:$R$2843,11,0)</f>
        <v>20.415600000000001</v>
      </c>
      <c r="G9" s="66">
        <f t="shared" si="1"/>
        <v>1</v>
      </c>
      <c r="H9" s="65">
        <f>VLOOKUP($A9,'Return Data'!$B$7:$R$2843,12,0)</f>
        <v>49.579099999999997</v>
      </c>
      <c r="I9" s="66">
        <f t="shared" ref="I9:I17" si="4">RANK(H9,H$8:H$17,0)</f>
        <v>1</v>
      </c>
      <c r="J9" s="65">
        <f>VLOOKUP($A9,'Return Data'!$B$7:$R$2843,13,0)</f>
        <v>49.7256</v>
      </c>
      <c r="K9" s="66">
        <f t="shared" ref="K9:K17" si="5">RANK(J9,J$8:J$17,0)</f>
        <v>1</v>
      </c>
      <c r="L9" s="65">
        <f>VLOOKUP($A9,'Return Data'!$B$7:$R$2843,17,0)</f>
        <v>11.9971</v>
      </c>
      <c r="M9" s="66">
        <f t="shared" ref="M9:M17" si="6">RANK(L9,L$8:L$17,0)</f>
        <v>6</v>
      </c>
      <c r="N9" s="65">
        <f>VLOOKUP($A9,'Return Data'!$B$7:$R$2843,14,0)</f>
        <v>12.65</v>
      </c>
      <c r="O9" s="66">
        <f t="shared" ref="O9:O17" si="7">RANK(N9,N$8:N$17,0)</f>
        <v>2</v>
      </c>
      <c r="P9" s="65">
        <f>VLOOKUP($A9,'Return Data'!$B$7:$R$2843,15,0)</f>
        <v>14.292999999999999</v>
      </c>
      <c r="Q9" s="66">
        <f t="shared" ref="Q9:Q14" si="8">RANK(P9,P$8:P$17,0)</f>
        <v>1</v>
      </c>
      <c r="R9" s="65">
        <f>VLOOKUP($A9,'Return Data'!$B$7:$R$2843,16,0)</f>
        <v>16.9224</v>
      </c>
      <c r="S9" s="67">
        <f t="shared" si="3"/>
        <v>2</v>
      </c>
    </row>
    <row r="10" spans="1:20" x14ac:dyDescent="0.3">
      <c r="A10" s="63" t="s">
        <v>547</v>
      </c>
      <c r="B10" s="64">
        <f>VLOOKUP($A10,'Return Data'!$B$7:$R$2843,3,0)</f>
        <v>44372</v>
      </c>
      <c r="C10" s="65">
        <f>VLOOKUP($A10,'Return Data'!$B$7:$R$2843,4,0)</f>
        <v>46.37</v>
      </c>
      <c r="D10" s="65">
        <f>VLOOKUP($A10,'Return Data'!$B$7:$R$2843,10,0)</f>
        <v>5.9644000000000004</v>
      </c>
      <c r="E10" s="66">
        <f t="shared" si="0"/>
        <v>6</v>
      </c>
      <c r="F10" s="65">
        <f>VLOOKUP($A10,'Return Data'!$B$7:$R$2843,11,0)</f>
        <v>10.011900000000001</v>
      </c>
      <c r="G10" s="66">
        <f t="shared" si="1"/>
        <v>5</v>
      </c>
      <c r="H10" s="65">
        <f>VLOOKUP($A10,'Return Data'!$B$7:$R$2843,12,0)</f>
        <v>24.183199999999999</v>
      </c>
      <c r="I10" s="66">
        <f t="shared" si="4"/>
        <v>4</v>
      </c>
      <c r="J10" s="65">
        <f>VLOOKUP($A10,'Return Data'!$B$7:$R$2843,13,0)</f>
        <v>31.173999999999999</v>
      </c>
      <c r="K10" s="66">
        <f t="shared" si="5"/>
        <v>4</v>
      </c>
      <c r="L10" s="65">
        <f>VLOOKUP($A10,'Return Data'!$B$7:$R$2843,17,0)</f>
        <v>13.425700000000001</v>
      </c>
      <c r="M10" s="66">
        <f t="shared" si="6"/>
        <v>5</v>
      </c>
      <c r="N10" s="65">
        <f>VLOOKUP($A10,'Return Data'!$B$7:$R$2843,14,0)</f>
        <v>11.5014</v>
      </c>
      <c r="O10" s="66">
        <f t="shared" si="7"/>
        <v>4</v>
      </c>
      <c r="P10" s="65">
        <f>VLOOKUP($A10,'Return Data'!$B$7:$R$2843,15,0)</f>
        <v>11.525499999999999</v>
      </c>
      <c r="Q10" s="66">
        <f t="shared" si="8"/>
        <v>4</v>
      </c>
      <c r="R10" s="65">
        <f>VLOOKUP($A10,'Return Data'!$B$7:$R$2843,16,0)</f>
        <v>11.163</v>
      </c>
      <c r="S10" s="67">
        <f t="shared" si="3"/>
        <v>6</v>
      </c>
    </row>
    <row r="11" spans="1:20" x14ac:dyDescent="0.3">
      <c r="A11" s="63" t="s">
        <v>550</v>
      </c>
      <c r="B11" s="64">
        <f>VLOOKUP($A11,'Return Data'!$B$7:$R$2843,3,0)</f>
        <v>44372</v>
      </c>
      <c r="C11" s="65">
        <f>VLOOKUP($A11,'Return Data'!$B$7:$R$2843,4,0)</f>
        <v>10.110900000000001</v>
      </c>
      <c r="D11" s="65">
        <f>VLOOKUP($A11,'Return Data'!$B$7:$R$2843,10,0)</f>
        <v>9.0711999999999993</v>
      </c>
      <c r="E11" s="66">
        <f t="shared" si="0"/>
        <v>2</v>
      </c>
      <c r="F11" s="65">
        <f>VLOOKUP($A11,'Return Data'!$B$7:$R$2843,11,0)</f>
        <v>12.8751</v>
      </c>
      <c r="G11" s="66">
        <f t="shared" si="1"/>
        <v>2</v>
      </c>
      <c r="H11" s="65">
        <f>VLOOKUP($A11,'Return Data'!$B$7:$R$2843,12,0)</f>
        <v>21.010400000000001</v>
      </c>
      <c r="I11" s="66">
        <f t="shared" si="4"/>
        <v>8</v>
      </c>
      <c r="J11" s="65">
        <f>VLOOKUP($A11,'Return Data'!$B$7:$R$2843,13,0)</f>
        <v>19.783200000000001</v>
      </c>
      <c r="K11" s="66">
        <f t="shared" si="5"/>
        <v>9</v>
      </c>
      <c r="L11" s="65"/>
      <c r="M11" s="66"/>
      <c r="N11" s="65"/>
      <c r="O11" s="66"/>
      <c r="P11" s="65"/>
      <c r="Q11" s="66"/>
      <c r="R11" s="65">
        <f>VLOOKUP($A11,'Return Data'!$B$7:$R$2843,16,0)</f>
        <v>0.74550000000000005</v>
      </c>
      <c r="S11" s="67">
        <f t="shared" si="3"/>
        <v>10</v>
      </c>
    </row>
    <row r="12" spans="1:20" x14ac:dyDescent="0.3">
      <c r="A12" s="63" t="s">
        <v>552</v>
      </c>
      <c r="B12" s="64">
        <f>VLOOKUP($A12,'Return Data'!$B$7:$R$2843,3,0)</f>
        <v>44372</v>
      </c>
      <c r="C12" s="65">
        <f>VLOOKUP($A12,'Return Data'!$B$7:$R$2843,4,0)</f>
        <v>13.727</v>
      </c>
      <c r="D12" s="65">
        <f>VLOOKUP($A12,'Return Data'!$B$7:$R$2843,10,0)</f>
        <v>5.2603</v>
      </c>
      <c r="E12" s="66">
        <f t="shared" si="0"/>
        <v>8</v>
      </c>
      <c r="F12" s="65">
        <f>VLOOKUP($A12,'Return Data'!$B$7:$R$2843,11,0)</f>
        <v>8.3681999999999999</v>
      </c>
      <c r="G12" s="66">
        <f t="shared" si="1"/>
        <v>8</v>
      </c>
      <c r="H12" s="65">
        <f>VLOOKUP($A12,'Return Data'!$B$7:$R$2843,12,0)</f>
        <v>18.183399999999999</v>
      </c>
      <c r="I12" s="66">
        <f t="shared" si="4"/>
        <v>9</v>
      </c>
      <c r="J12" s="65">
        <f>VLOOKUP($A12,'Return Data'!$B$7:$R$2843,13,0)</f>
        <v>27.160699999999999</v>
      </c>
      <c r="K12" s="66">
        <f t="shared" si="5"/>
        <v>8</v>
      </c>
      <c r="L12" s="65">
        <f>VLOOKUP($A12,'Return Data'!$B$7:$R$2843,17,0)</f>
        <v>13.745799999999999</v>
      </c>
      <c r="M12" s="66">
        <f t="shared" si="6"/>
        <v>4</v>
      </c>
      <c r="N12" s="65"/>
      <c r="O12" s="66"/>
      <c r="P12" s="65"/>
      <c r="Q12" s="66"/>
      <c r="R12" s="65">
        <f>VLOOKUP($A12,'Return Data'!$B$7:$R$2843,16,0)</f>
        <v>11.559699999999999</v>
      </c>
      <c r="S12" s="67">
        <f t="shared" si="3"/>
        <v>5</v>
      </c>
    </row>
    <row r="13" spans="1:20" x14ac:dyDescent="0.3">
      <c r="A13" s="63" t="s">
        <v>554</v>
      </c>
      <c r="B13" s="64">
        <f>VLOOKUP($A13,'Return Data'!$B$7:$R$2843,3,0)</f>
        <v>44372</v>
      </c>
      <c r="C13" s="65">
        <f>VLOOKUP($A13,'Return Data'!$B$7:$R$2843,4,0)</f>
        <v>29.733000000000001</v>
      </c>
      <c r="D13" s="65">
        <f>VLOOKUP($A13,'Return Data'!$B$7:$R$2843,10,0)</f>
        <v>4.0670999999999999</v>
      </c>
      <c r="E13" s="66">
        <f t="shared" si="0"/>
        <v>9</v>
      </c>
      <c r="F13" s="65">
        <f>VLOOKUP($A13,'Return Data'!$B$7:$R$2843,11,0)</f>
        <v>4.6162999999999998</v>
      </c>
      <c r="G13" s="66">
        <f t="shared" si="1"/>
        <v>10</v>
      </c>
      <c r="H13" s="65">
        <f>VLOOKUP($A13,'Return Data'!$B$7:$R$2843,12,0)</f>
        <v>11.2845</v>
      </c>
      <c r="I13" s="66">
        <f t="shared" si="4"/>
        <v>10</v>
      </c>
      <c r="J13" s="65">
        <f>VLOOKUP($A13,'Return Data'!$B$7:$R$2843,13,0)</f>
        <v>18.0349</v>
      </c>
      <c r="K13" s="66">
        <f t="shared" si="5"/>
        <v>10</v>
      </c>
      <c r="L13" s="65">
        <f>VLOOKUP($A13,'Return Data'!$B$7:$R$2843,17,0)</f>
        <v>10.265499999999999</v>
      </c>
      <c r="M13" s="66">
        <f t="shared" si="6"/>
        <v>8</v>
      </c>
      <c r="N13" s="65">
        <f>VLOOKUP($A13,'Return Data'!$B$7:$R$2843,14,0)</f>
        <v>8.3127999999999993</v>
      </c>
      <c r="O13" s="66">
        <f t="shared" si="7"/>
        <v>6</v>
      </c>
      <c r="P13" s="65">
        <f>VLOOKUP($A13,'Return Data'!$B$7:$R$2843,15,0)</f>
        <v>8.6309000000000005</v>
      </c>
      <c r="Q13" s="66">
        <f t="shared" si="8"/>
        <v>5</v>
      </c>
      <c r="R13" s="65">
        <f>VLOOKUP($A13,'Return Data'!$B$7:$R$2843,16,0)</f>
        <v>11.0616</v>
      </c>
      <c r="S13" s="67">
        <f t="shared" si="3"/>
        <v>7</v>
      </c>
    </row>
    <row r="14" spans="1:20" x14ac:dyDescent="0.3">
      <c r="A14" s="63" t="s">
        <v>555</v>
      </c>
      <c r="B14" s="64">
        <f>VLOOKUP($A14,'Return Data'!$B$7:$R$2843,3,0)</f>
        <v>44372</v>
      </c>
      <c r="C14" s="65">
        <f>VLOOKUP($A14,'Return Data'!$B$7:$R$2843,4,0)</f>
        <v>115.57250000000001</v>
      </c>
      <c r="D14" s="65">
        <f>VLOOKUP($A14,'Return Data'!$B$7:$R$2843,10,0)</f>
        <v>6.9805000000000001</v>
      </c>
      <c r="E14" s="66">
        <f t="shared" si="0"/>
        <v>4</v>
      </c>
      <c r="F14" s="65">
        <f>VLOOKUP($A14,'Return Data'!$B$7:$R$2843,11,0)</f>
        <v>11.0154</v>
      </c>
      <c r="G14" s="66">
        <f t="shared" si="1"/>
        <v>3</v>
      </c>
      <c r="H14" s="65">
        <f>VLOOKUP($A14,'Return Data'!$B$7:$R$2843,12,0)</f>
        <v>25.474699999999999</v>
      </c>
      <c r="I14" s="66">
        <f t="shared" si="4"/>
        <v>3</v>
      </c>
      <c r="J14" s="65">
        <f>VLOOKUP($A14,'Return Data'!$B$7:$R$2843,13,0)</f>
        <v>32.052700000000002</v>
      </c>
      <c r="K14" s="66">
        <f t="shared" si="5"/>
        <v>3</v>
      </c>
      <c r="L14" s="65">
        <f>VLOOKUP($A14,'Return Data'!$B$7:$R$2843,17,0)</f>
        <v>11.9343</v>
      </c>
      <c r="M14" s="66">
        <f t="shared" si="6"/>
        <v>7</v>
      </c>
      <c r="N14" s="65">
        <f>VLOOKUP($A14,'Return Data'!$B$7:$R$2843,14,0)</f>
        <v>10.5665</v>
      </c>
      <c r="O14" s="66">
        <f t="shared" si="7"/>
        <v>5</v>
      </c>
      <c r="P14" s="65">
        <f>VLOOKUP($A14,'Return Data'!$B$7:$R$2843,15,0)</f>
        <v>12.4339</v>
      </c>
      <c r="Q14" s="66">
        <f t="shared" si="8"/>
        <v>2</v>
      </c>
      <c r="R14" s="65">
        <f>VLOOKUP($A14,'Return Data'!$B$7:$R$2843,16,0)</f>
        <v>15.8653</v>
      </c>
      <c r="S14" s="67">
        <f t="shared" si="3"/>
        <v>3</v>
      </c>
    </row>
    <row r="15" spans="1:20" x14ac:dyDescent="0.3">
      <c r="A15" s="63" t="s">
        <v>558</v>
      </c>
      <c r="B15" s="64">
        <f>VLOOKUP($A15,'Return Data'!$B$7:$R$2843,3,0)</f>
        <v>44372</v>
      </c>
      <c r="C15" s="65">
        <f>VLOOKUP($A15,'Return Data'!$B$7:$R$2843,4,0)</f>
        <v>13.809200000000001</v>
      </c>
      <c r="D15" s="65">
        <f>VLOOKUP($A15,'Return Data'!$B$7:$R$2843,10,0)</f>
        <v>6.2237999999999998</v>
      </c>
      <c r="E15" s="66">
        <f t="shared" si="0"/>
        <v>5</v>
      </c>
      <c r="F15" s="65">
        <f>VLOOKUP($A15,'Return Data'!$B$7:$R$2843,11,0)</f>
        <v>9.3694000000000006</v>
      </c>
      <c r="G15" s="66">
        <f t="shared" ref="G15" si="9">RANK(F15,F$8:F$17,0)</f>
        <v>7</v>
      </c>
      <c r="H15" s="65">
        <f>VLOOKUP($A15,'Return Data'!$B$7:$R$2843,12,0)</f>
        <v>22.639399999999998</v>
      </c>
      <c r="I15" s="66">
        <f t="shared" si="4"/>
        <v>5</v>
      </c>
      <c r="J15" s="65">
        <f>VLOOKUP($A15,'Return Data'!$B$7:$R$2843,13,0)</f>
        <v>28.507899999999999</v>
      </c>
      <c r="K15" s="66">
        <f t="shared" si="5"/>
        <v>7</v>
      </c>
      <c r="L15" s="65"/>
      <c r="M15" s="66"/>
      <c r="N15" s="65"/>
      <c r="O15" s="66"/>
      <c r="P15" s="65"/>
      <c r="Q15" s="66"/>
      <c r="R15" s="65">
        <f>VLOOKUP($A15,'Return Data'!$B$7:$R$2843,16,0)</f>
        <v>28.080200000000001</v>
      </c>
      <c r="S15" s="67">
        <f t="shared" si="3"/>
        <v>1</v>
      </c>
    </row>
    <row r="16" spans="1:20" x14ac:dyDescent="0.3">
      <c r="A16" s="63" t="s">
        <v>560</v>
      </c>
      <c r="B16" s="64">
        <f>VLOOKUP($A16,'Return Data'!$B$7:$R$2843,3,0)</f>
        <v>44372</v>
      </c>
      <c r="C16" s="65">
        <f>VLOOKUP($A16,'Return Data'!$B$7:$R$2843,4,0)</f>
        <v>13.696</v>
      </c>
      <c r="D16" s="65">
        <f>VLOOKUP($A16,'Return Data'!$B$7:$R$2843,10,0)</f>
        <v>5.9619</v>
      </c>
      <c r="E16" s="66">
        <f t="shared" si="0"/>
        <v>7</v>
      </c>
      <c r="F16" s="65">
        <f>VLOOKUP($A16,'Return Data'!$B$7:$R$2843,11,0)</f>
        <v>10.665800000000001</v>
      </c>
      <c r="G16" s="66">
        <f>RANK(F16,F$8:F$17,0)</f>
        <v>4</v>
      </c>
      <c r="H16" s="65">
        <f>VLOOKUP($A16,'Return Data'!$B$7:$R$2843,12,0)</f>
        <v>22.169</v>
      </c>
      <c r="I16" s="66">
        <f t="shared" si="4"/>
        <v>6</v>
      </c>
      <c r="J16" s="65">
        <f>VLOOKUP($A16,'Return Data'!$B$7:$R$2843,13,0)</f>
        <v>28.9011</v>
      </c>
      <c r="K16" s="66">
        <f t="shared" si="5"/>
        <v>6</v>
      </c>
      <c r="L16" s="65">
        <f>VLOOKUP($A16,'Return Data'!$B$7:$R$2843,17,0)</f>
        <v>14.0154</v>
      </c>
      <c r="M16" s="66">
        <f t="shared" si="6"/>
        <v>3</v>
      </c>
      <c r="N16" s="65"/>
      <c r="O16" s="66"/>
      <c r="P16" s="65"/>
      <c r="Q16" s="66"/>
      <c r="R16" s="65">
        <f>VLOOKUP($A16,'Return Data'!$B$7:$R$2843,16,0)</f>
        <v>13.9514</v>
      </c>
      <c r="S16" s="67">
        <f t="shared" si="3"/>
        <v>4</v>
      </c>
    </row>
    <row r="17" spans="1:19" x14ac:dyDescent="0.3">
      <c r="A17" s="63" t="s">
        <v>562</v>
      </c>
      <c r="B17" s="64">
        <f>VLOOKUP($A17,'Return Data'!$B$7:$R$2843,3,0)</f>
        <v>44372</v>
      </c>
      <c r="C17" s="65">
        <f>VLOOKUP($A17,'Return Data'!$B$7:$R$2843,4,0)</f>
        <v>14.38</v>
      </c>
      <c r="D17" s="65">
        <f>VLOOKUP($A17,'Return Data'!$B$7:$R$2843,10,0)</f>
        <v>4.0521000000000003</v>
      </c>
      <c r="E17" s="66">
        <f t="shared" si="0"/>
        <v>10</v>
      </c>
      <c r="F17" s="65">
        <f>VLOOKUP($A17,'Return Data'!$B$7:$R$2843,11,0)</f>
        <v>5.6576000000000004</v>
      </c>
      <c r="G17" s="66">
        <f>RANK(F17,F$8:F$17,0)</f>
        <v>9</v>
      </c>
      <c r="H17" s="65">
        <f>VLOOKUP($A17,'Return Data'!$B$7:$R$2843,12,0)</f>
        <v>21.658200000000001</v>
      </c>
      <c r="I17" s="66">
        <f t="shared" si="4"/>
        <v>7</v>
      </c>
      <c r="J17" s="65">
        <f>VLOOKUP($A17,'Return Data'!$B$7:$R$2843,13,0)</f>
        <v>29.549499999999998</v>
      </c>
      <c r="K17" s="66">
        <f t="shared" si="5"/>
        <v>5</v>
      </c>
      <c r="L17" s="65">
        <f>VLOOKUP($A17,'Return Data'!$B$7:$R$2843,17,0)</f>
        <v>15.581200000000001</v>
      </c>
      <c r="M17" s="66">
        <f t="shared" si="6"/>
        <v>1</v>
      </c>
      <c r="N17" s="65">
        <f>VLOOKUP($A17,'Return Data'!$B$7:$R$2843,14,0)</f>
        <v>12.821999999999999</v>
      </c>
      <c r="O17" s="66">
        <f t="shared" si="7"/>
        <v>1</v>
      </c>
      <c r="P17" s="65"/>
      <c r="Q17" s="66"/>
      <c r="R17" s="65">
        <f>VLOOKUP($A17,'Return Data'!$B$7:$R$2843,16,0)</f>
        <v>10.968</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6.7018000000000004</v>
      </c>
      <c r="E19" s="74"/>
      <c r="F19" s="75">
        <f>AVERAGE(F8:F17)</f>
        <v>10.271230000000001</v>
      </c>
      <c r="G19" s="74"/>
      <c r="H19" s="75">
        <f>AVERAGE(H8:H17)</f>
        <v>24.435970000000001</v>
      </c>
      <c r="I19" s="74"/>
      <c r="J19" s="75">
        <f>AVERAGE(J8:J17)</f>
        <v>29.709879999999998</v>
      </c>
      <c r="K19" s="74"/>
      <c r="L19" s="75">
        <f>AVERAGE(L8:L17)</f>
        <v>13.1424375</v>
      </c>
      <c r="M19" s="74"/>
      <c r="N19" s="75">
        <f>AVERAGE(N8:N17)</f>
        <v>11.27915</v>
      </c>
      <c r="O19" s="74"/>
      <c r="P19" s="75">
        <f>AVERAGE(P8:P17)</f>
        <v>11.745180000000001</v>
      </c>
      <c r="Q19" s="74"/>
      <c r="R19" s="75">
        <f>AVERAGE(R8:R17)</f>
        <v>12.992320000000001</v>
      </c>
      <c r="S19" s="76"/>
    </row>
    <row r="20" spans="1:19" x14ac:dyDescent="0.3">
      <c r="A20" s="73" t="s">
        <v>28</v>
      </c>
      <c r="B20" s="74"/>
      <c r="C20" s="74"/>
      <c r="D20" s="75">
        <f>MIN(D8:D17)</f>
        <v>4.0521000000000003</v>
      </c>
      <c r="E20" s="74"/>
      <c r="F20" s="75">
        <f>MIN(F8:F17)</f>
        <v>4.6162999999999998</v>
      </c>
      <c r="G20" s="74"/>
      <c r="H20" s="75">
        <f>MIN(H8:H17)</f>
        <v>11.2845</v>
      </c>
      <c r="I20" s="74"/>
      <c r="J20" s="75">
        <f>MIN(J8:J17)</f>
        <v>18.0349</v>
      </c>
      <c r="K20" s="74"/>
      <c r="L20" s="75">
        <f>MIN(L8:L17)</f>
        <v>10.265499999999999</v>
      </c>
      <c r="M20" s="74"/>
      <c r="N20" s="75">
        <f>MIN(N8:N17)</f>
        <v>8.3127999999999993</v>
      </c>
      <c r="O20" s="74"/>
      <c r="P20" s="75">
        <f>MIN(P8:P17)</f>
        <v>8.6309000000000005</v>
      </c>
      <c r="Q20" s="74"/>
      <c r="R20" s="75">
        <f>MIN(R8:R17)</f>
        <v>0.74550000000000005</v>
      </c>
      <c r="S20" s="76"/>
    </row>
    <row r="21" spans="1:19" ht="15" thickBot="1" x14ac:dyDescent="0.35">
      <c r="A21" s="77" t="s">
        <v>29</v>
      </c>
      <c r="B21" s="78"/>
      <c r="C21" s="78"/>
      <c r="D21" s="79">
        <f>MAX(D8:D17)</f>
        <v>11.468299999999999</v>
      </c>
      <c r="E21" s="78"/>
      <c r="F21" s="79">
        <f>MAX(F8:F17)</f>
        <v>20.415600000000001</v>
      </c>
      <c r="G21" s="78"/>
      <c r="H21" s="79">
        <f>MAX(H8:H17)</f>
        <v>49.579099999999997</v>
      </c>
      <c r="I21" s="78"/>
      <c r="J21" s="79">
        <f>MAX(J8:J17)</f>
        <v>49.7256</v>
      </c>
      <c r="K21" s="78"/>
      <c r="L21" s="79">
        <f>MAX(L8:L17)</f>
        <v>15.581200000000001</v>
      </c>
      <c r="M21" s="78"/>
      <c r="N21" s="79">
        <f>MAX(N8:N17)</f>
        <v>12.821999999999999</v>
      </c>
      <c r="O21" s="78"/>
      <c r="P21" s="79">
        <f>MAX(P8:P17)</f>
        <v>14.292999999999999</v>
      </c>
      <c r="Q21" s="78"/>
      <c r="R21" s="79">
        <f>MAX(R8:R17)</f>
        <v>28.080200000000001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2021-06-28T06:50:23Z</dcterms:modified>
</cp:coreProperties>
</file>